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8275" windowHeight="12315"/>
  </bookViews>
  <sheets>
    <sheet name="Feuil1" sheetId="1" r:id="rId1"/>
    <sheet name="Feuil3" sheetId="3" r:id="rId2"/>
  </sheets>
  <externalReferences>
    <externalReference r:id="rId3"/>
    <externalReference r:id="rId4"/>
  </externalReferences>
  <definedNames>
    <definedName name="_xlnm._FilterDatabase" localSheetId="0" hidden="1">Feuil1!$A$1:$AP$1502</definedName>
  </definedNames>
  <calcPr calcId="145621"/>
</workbook>
</file>

<file path=xl/calcChain.xml><?xml version="1.0" encoding="utf-8"?>
<calcChain xmlns="http://schemas.openxmlformats.org/spreadsheetml/2006/main">
  <c r="S1499" i="1" l="1"/>
  <c r="V1499" i="1" s="1"/>
  <c r="S1500" i="1"/>
  <c r="V1500" i="1" s="1"/>
  <c r="S1501" i="1"/>
  <c r="V1501" i="1" s="1"/>
  <c r="S1502" i="1"/>
  <c r="V1502" i="1" s="1"/>
  <c r="R1499" i="1"/>
  <c r="R1500" i="1"/>
  <c r="R1501" i="1"/>
  <c r="R1502" i="1"/>
  <c r="W1501" i="1" l="1"/>
  <c r="X1501" i="1"/>
  <c r="W1500" i="1"/>
  <c r="X1500" i="1"/>
  <c r="X1499" i="1"/>
  <c r="W1499" i="1"/>
  <c r="W1502" i="1"/>
  <c r="X1502" i="1"/>
  <c r="AJ1502" i="1" l="1"/>
  <c r="AD1502" i="1"/>
  <c r="AJ1500" i="1"/>
  <c r="AD1500" i="1"/>
  <c r="AJ1501" i="1"/>
  <c r="AD1501" i="1"/>
  <c r="AJ1499" i="1"/>
  <c r="AD1499" i="1"/>
  <c r="R1481" i="1" l="1"/>
  <c r="R1482" i="1"/>
  <c r="R1483" i="1"/>
  <c r="R1484" i="1"/>
  <c r="R1485" i="1"/>
  <c r="R1486" i="1"/>
  <c r="R1487" i="1"/>
  <c r="R1488" i="1"/>
  <c r="R1489" i="1"/>
  <c r="R1490" i="1"/>
  <c r="R1491" i="1"/>
  <c r="R1492" i="1"/>
  <c r="R1493" i="1"/>
  <c r="R1494" i="1"/>
  <c r="R1495" i="1"/>
  <c r="R1496" i="1"/>
  <c r="R1497" i="1"/>
  <c r="R1498" i="1"/>
  <c r="R1475" i="1"/>
  <c r="R1476" i="1"/>
  <c r="R1477" i="1"/>
  <c r="R1478" i="1"/>
  <c r="R1479" i="1"/>
  <c r="R1480" i="1"/>
  <c r="S1481" i="1" l="1"/>
  <c r="V1481" i="1" s="1"/>
  <c r="S1482" i="1"/>
  <c r="V1482" i="1" s="1"/>
  <c r="S1483" i="1"/>
  <c r="V1483" i="1" s="1"/>
  <c r="S1484" i="1"/>
  <c r="V1484" i="1" s="1"/>
  <c r="S1485" i="1"/>
  <c r="V1485" i="1" s="1"/>
  <c r="S1486" i="1"/>
  <c r="V1486" i="1" s="1"/>
  <c r="S1487" i="1"/>
  <c r="V1487" i="1" s="1"/>
  <c r="S1488" i="1"/>
  <c r="V1488" i="1" s="1"/>
  <c r="S1489" i="1"/>
  <c r="V1489" i="1" s="1"/>
  <c r="S1490" i="1"/>
  <c r="V1490" i="1" s="1"/>
  <c r="S1491" i="1"/>
  <c r="V1491" i="1" s="1"/>
  <c r="S1492" i="1"/>
  <c r="V1492" i="1" s="1"/>
  <c r="S1493" i="1"/>
  <c r="V1493" i="1" s="1"/>
  <c r="S1494" i="1"/>
  <c r="V1494" i="1" s="1"/>
  <c r="S1495" i="1"/>
  <c r="V1495" i="1" s="1"/>
  <c r="S1496" i="1"/>
  <c r="V1496" i="1" s="1"/>
  <c r="S1497" i="1"/>
  <c r="V1497" i="1" s="1"/>
  <c r="S1498" i="1"/>
  <c r="V1498" i="1" s="1"/>
  <c r="W1498" i="1" l="1"/>
  <c r="X1498" i="1"/>
  <c r="W1497" i="1"/>
  <c r="X1497" i="1"/>
  <c r="W1493" i="1"/>
  <c r="X1493" i="1"/>
  <c r="W1489" i="1"/>
  <c r="X1489" i="1"/>
  <c r="W1481" i="1"/>
  <c r="X1481" i="1"/>
  <c r="X1496" i="1"/>
  <c r="W1496" i="1"/>
  <c r="X1492" i="1"/>
  <c r="W1492" i="1"/>
  <c r="X1488" i="1"/>
  <c r="W1488" i="1"/>
  <c r="X1484" i="1"/>
  <c r="W1484" i="1"/>
  <c r="W1495" i="1"/>
  <c r="X1495" i="1"/>
  <c r="W1491" i="1"/>
  <c r="X1491" i="1"/>
  <c r="W1487" i="1"/>
  <c r="X1487" i="1"/>
  <c r="W1483" i="1"/>
  <c r="X1483" i="1"/>
  <c r="W1494" i="1"/>
  <c r="X1494" i="1"/>
  <c r="X1490" i="1"/>
  <c r="W1490" i="1"/>
  <c r="W1486" i="1"/>
  <c r="X1486" i="1"/>
  <c r="W1482" i="1"/>
  <c r="X1482" i="1"/>
  <c r="X1485" i="1"/>
  <c r="W1485" i="1"/>
  <c r="AJ1494" i="1" l="1"/>
  <c r="AD1494" i="1"/>
  <c r="AJ1487" i="1"/>
  <c r="AD1487" i="1"/>
  <c r="AD1488" i="1"/>
  <c r="AJ1488" i="1"/>
  <c r="AJ1486" i="1"/>
  <c r="AD1486" i="1"/>
  <c r="AJ1497" i="1"/>
  <c r="AD1497" i="1"/>
  <c r="AD1496" i="1"/>
  <c r="AJ1496" i="1"/>
  <c r="AJ1482" i="1"/>
  <c r="AD1482" i="1"/>
  <c r="AJ1483" i="1"/>
  <c r="AD1483" i="1"/>
  <c r="AJ1491" i="1"/>
  <c r="AD1491" i="1"/>
  <c r="AD1481" i="1"/>
  <c r="AJ1481" i="1"/>
  <c r="AD1493" i="1"/>
  <c r="AJ1493" i="1"/>
  <c r="AJ1498" i="1"/>
  <c r="AD1498" i="1"/>
  <c r="AD1495" i="1"/>
  <c r="AJ1495" i="1"/>
  <c r="AD1489" i="1"/>
  <c r="AJ1489" i="1"/>
  <c r="AJ1485" i="1"/>
  <c r="AD1485" i="1"/>
  <c r="AJ1490" i="1"/>
  <c r="AD1490" i="1"/>
  <c r="AD1484" i="1"/>
  <c r="AJ1484" i="1"/>
  <c r="AD1492" i="1"/>
  <c r="AJ1492" i="1"/>
  <c r="S151" i="1"/>
  <c r="S1156" i="1"/>
  <c r="S1449" i="1"/>
  <c r="S1133" i="1"/>
  <c r="S1457" i="1"/>
  <c r="S3" i="1"/>
  <c r="S1310" i="1"/>
  <c r="S1342" i="1"/>
  <c r="S1301" i="1"/>
  <c r="S217" i="1"/>
  <c r="S206" i="1"/>
  <c r="S249" i="1"/>
  <c r="R1473" i="1" l="1"/>
  <c r="R1474" i="1"/>
  <c r="S1473" i="1" l="1"/>
  <c r="V1473" i="1" s="1"/>
  <c r="S1474" i="1"/>
  <c r="V1474" i="1" s="1"/>
  <c r="S1475" i="1"/>
  <c r="V1475" i="1" s="1"/>
  <c r="S1476" i="1"/>
  <c r="V1476" i="1" s="1"/>
  <c r="S1477" i="1"/>
  <c r="V1477" i="1" s="1"/>
  <c r="S1478" i="1"/>
  <c r="V1478" i="1" s="1"/>
  <c r="S1479" i="1"/>
  <c r="V1479" i="1" s="1"/>
  <c r="S1480" i="1"/>
  <c r="V1480" i="1" s="1"/>
  <c r="X1480" i="1" l="1"/>
  <c r="W1480" i="1"/>
  <c r="X1476" i="1"/>
  <c r="W1476" i="1"/>
  <c r="W1479" i="1"/>
  <c r="X1479" i="1"/>
  <c r="W1475" i="1"/>
  <c r="X1475" i="1"/>
  <c r="X1478" i="1"/>
  <c r="W1478" i="1"/>
  <c r="X1474" i="1"/>
  <c r="W1474" i="1"/>
  <c r="W1477" i="1"/>
  <c r="X1477" i="1"/>
  <c r="W1473" i="1"/>
  <c r="X1473" i="1"/>
  <c r="S1472" i="1"/>
  <c r="V1472" i="1" s="1"/>
  <c r="R1472" i="1"/>
  <c r="S1471" i="1"/>
  <c r="V1471" i="1" s="1"/>
  <c r="X1471" i="1" s="1"/>
  <c r="R1471" i="1"/>
  <c r="S1470" i="1"/>
  <c r="V1470" i="1" s="1"/>
  <c r="R1470" i="1"/>
  <c r="S1469" i="1"/>
  <c r="V1469" i="1" s="1"/>
  <c r="R1469" i="1"/>
  <c r="S1468" i="1"/>
  <c r="V1468" i="1" s="1"/>
  <c r="R1468" i="1"/>
  <c r="S1467" i="1"/>
  <c r="V1467" i="1" s="1"/>
  <c r="X1467" i="1" s="1"/>
  <c r="R1467" i="1"/>
  <c r="S1466" i="1"/>
  <c r="V1466" i="1" s="1"/>
  <c r="R1466" i="1"/>
  <c r="S1465" i="1"/>
  <c r="V1465" i="1" s="1"/>
  <c r="X1465" i="1" s="1"/>
  <c r="R1465" i="1"/>
  <c r="S1464" i="1"/>
  <c r="V1464" i="1" s="1"/>
  <c r="X1464" i="1" s="1"/>
  <c r="R1464" i="1"/>
  <c r="S1463" i="1"/>
  <c r="V1463" i="1" s="1"/>
  <c r="X1463" i="1" s="1"/>
  <c r="R1463" i="1"/>
  <c r="S1462" i="1"/>
  <c r="V1462" i="1" s="1"/>
  <c r="R1462" i="1"/>
  <c r="S1461" i="1"/>
  <c r="V1461" i="1" s="1"/>
  <c r="X1461" i="1" s="1"/>
  <c r="R1461" i="1"/>
  <c r="S1460" i="1"/>
  <c r="V1460" i="1" s="1"/>
  <c r="X1460" i="1" s="1"/>
  <c r="R1460" i="1"/>
  <c r="S1459" i="1"/>
  <c r="V1459" i="1" s="1"/>
  <c r="X1459" i="1" s="1"/>
  <c r="R1459" i="1"/>
  <c r="S1458" i="1"/>
  <c r="V1458" i="1" s="1"/>
  <c r="W1458" i="1" s="1"/>
  <c r="R1458" i="1"/>
  <c r="V1457" i="1"/>
  <c r="R1457" i="1"/>
  <c r="S1456" i="1"/>
  <c r="V1456" i="1" s="1"/>
  <c r="R1456" i="1"/>
  <c r="S1455" i="1"/>
  <c r="V1455" i="1" s="1"/>
  <c r="X1455" i="1" s="1"/>
  <c r="R1455" i="1"/>
  <c r="S1454" i="1"/>
  <c r="V1454" i="1" s="1"/>
  <c r="W1454" i="1" s="1"/>
  <c r="R1454" i="1"/>
  <c r="S1453" i="1"/>
  <c r="V1453" i="1" s="1"/>
  <c r="R1453" i="1"/>
  <c r="S1452" i="1"/>
  <c r="V1452" i="1" s="1"/>
  <c r="R1452" i="1"/>
  <c r="S1451" i="1"/>
  <c r="V1451" i="1" s="1"/>
  <c r="R1451" i="1"/>
  <c r="L1451" i="1"/>
  <c r="S1450" i="1"/>
  <c r="V1450" i="1" s="1"/>
  <c r="X1450" i="1" s="1"/>
  <c r="AD1450" i="1" s="1"/>
  <c r="R1450" i="1"/>
  <c r="L1450" i="1"/>
  <c r="V1449" i="1"/>
  <c r="X1449" i="1" s="1"/>
  <c r="AD1449" i="1" s="1"/>
  <c r="R1449" i="1"/>
  <c r="L1449" i="1"/>
  <c r="S1448" i="1"/>
  <c r="V1448" i="1" s="1"/>
  <c r="X1448" i="1" s="1"/>
  <c r="AD1448" i="1" s="1"/>
  <c r="R1448" i="1"/>
  <c r="L1448" i="1"/>
  <c r="S1447" i="1"/>
  <c r="V1447" i="1" s="1"/>
  <c r="X1447" i="1" s="1"/>
  <c r="AD1447" i="1" s="1"/>
  <c r="R1447" i="1"/>
  <c r="L1447" i="1"/>
  <c r="S1446" i="1"/>
  <c r="V1446" i="1" s="1"/>
  <c r="X1446" i="1" s="1"/>
  <c r="AD1446" i="1" s="1"/>
  <c r="R1446" i="1"/>
  <c r="L1446" i="1"/>
  <c r="S1445" i="1"/>
  <c r="V1445" i="1" s="1"/>
  <c r="X1445" i="1" s="1"/>
  <c r="AD1445" i="1" s="1"/>
  <c r="R1445" i="1"/>
  <c r="L1445" i="1"/>
  <c r="S1444" i="1"/>
  <c r="V1444" i="1" s="1"/>
  <c r="X1444" i="1" s="1"/>
  <c r="AD1444" i="1" s="1"/>
  <c r="R1444" i="1"/>
  <c r="L1444" i="1"/>
  <c r="S1443" i="1"/>
  <c r="V1443" i="1" s="1"/>
  <c r="X1443" i="1" s="1"/>
  <c r="AD1443" i="1" s="1"/>
  <c r="R1443" i="1"/>
  <c r="L1443" i="1"/>
  <c r="S1442" i="1"/>
  <c r="V1442" i="1" s="1"/>
  <c r="X1442" i="1" s="1"/>
  <c r="AD1442" i="1" s="1"/>
  <c r="R1442" i="1"/>
  <c r="L1442" i="1"/>
  <c r="S254" i="1"/>
  <c r="V254" i="1" s="1"/>
  <c r="X254" i="1" s="1"/>
  <c r="AD254" i="1" s="1"/>
  <c r="R254" i="1"/>
  <c r="L254" i="1"/>
  <c r="S1441" i="1"/>
  <c r="V1441" i="1" s="1"/>
  <c r="X1441" i="1" s="1"/>
  <c r="AD1441" i="1" s="1"/>
  <c r="R1441" i="1"/>
  <c r="L1441" i="1"/>
  <c r="S1440" i="1"/>
  <c r="V1440" i="1" s="1"/>
  <c r="X1440" i="1" s="1"/>
  <c r="AD1440" i="1" s="1"/>
  <c r="R1440" i="1"/>
  <c r="L1440" i="1"/>
  <c r="S1439" i="1"/>
  <c r="V1439" i="1" s="1"/>
  <c r="X1439" i="1" s="1"/>
  <c r="AD1439" i="1" s="1"/>
  <c r="R1439" i="1"/>
  <c r="L1439" i="1"/>
  <c r="S1438" i="1"/>
  <c r="V1438" i="1" s="1"/>
  <c r="X1438" i="1" s="1"/>
  <c r="AD1438" i="1" s="1"/>
  <c r="R1438" i="1"/>
  <c r="L1438" i="1"/>
  <c r="S1437" i="1"/>
  <c r="V1437" i="1" s="1"/>
  <c r="X1437" i="1" s="1"/>
  <c r="AD1437" i="1" s="1"/>
  <c r="R1437" i="1"/>
  <c r="L1437" i="1"/>
  <c r="S1436" i="1"/>
  <c r="V1436" i="1" s="1"/>
  <c r="X1436" i="1" s="1"/>
  <c r="AD1436" i="1" s="1"/>
  <c r="R1436" i="1"/>
  <c r="L1436" i="1"/>
  <c r="S1435" i="1"/>
  <c r="V1435" i="1" s="1"/>
  <c r="X1435" i="1" s="1"/>
  <c r="AD1435" i="1" s="1"/>
  <c r="R1435" i="1"/>
  <c r="L1435" i="1"/>
  <c r="S1434" i="1"/>
  <c r="V1434" i="1" s="1"/>
  <c r="X1434" i="1" s="1"/>
  <c r="AD1434" i="1" s="1"/>
  <c r="R1434" i="1"/>
  <c r="L1434" i="1"/>
  <c r="S253" i="1"/>
  <c r="V253" i="1" s="1"/>
  <c r="X253" i="1" s="1"/>
  <c r="AD253" i="1" s="1"/>
  <c r="R253" i="1"/>
  <c r="L253" i="1"/>
  <c r="S1433" i="1"/>
  <c r="V1433" i="1" s="1"/>
  <c r="X1433" i="1" s="1"/>
  <c r="AD1433" i="1" s="1"/>
  <c r="R1433" i="1"/>
  <c r="L1433" i="1"/>
  <c r="S1432" i="1"/>
  <c r="V1432" i="1" s="1"/>
  <c r="X1432" i="1" s="1"/>
  <c r="AD1432" i="1" s="1"/>
  <c r="R1432" i="1"/>
  <c r="L1432" i="1"/>
  <c r="S1431" i="1"/>
  <c r="V1431" i="1" s="1"/>
  <c r="X1431" i="1" s="1"/>
  <c r="AD1431" i="1" s="1"/>
  <c r="R1431" i="1"/>
  <c r="L1431" i="1"/>
  <c r="S1430" i="1"/>
  <c r="V1430" i="1" s="1"/>
  <c r="X1430" i="1" s="1"/>
  <c r="AD1430" i="1" s="1"/>
  <c r="R1430" i="1"/>
  <c r="L1430" i="1"/>
  <c r="S1429" i="1"/>
  <c r="V1429" i="1" s="1"/>
  <c r="X1429" i="1" s="1"/>
  <c r="AD1429" i="1" s="1"/>
  <c r="R1429" i="1"/>
  <c r="L1429" i="1"/>
  <c r="S1428" i="1"/>
  <c r="V1428" i="1" s="1"/>
  <c r="X1428" i="1" s="1"/>
  <c r="AD1428" i="1" s="1"/>
  <c r="R1428" i="1"/>
  <c r="L1428" i="1"/>
  <c r="S1427" i="1"/>
  <c r="V1427" i="1" s="1"/>
  <c r="X1427" i="1" s="1"/>
  <c r="AD1427" i="1" s="1"/>
  <c r="R1427" i="1"/>
  <c r="L1427" i="1"/>
  <c r="S1426" i="1"/>
  <c r="V1426" i="1" s="1"/>
  <c r="X1426" i="1" s="1"/>
  <c r="AD1426" i="1" s="1"/>
  <c r="R1426" i="1"/>
  <c r="L1426" i="1"/>
  <c r="S1425" i="1"/>
  <c r="V1425" i="1" s="1"/>
  <c r="X1425" i="1" s="1"/>
  <c r="AD1425" i="1" s="1"/>
  <c r="R1425" i="1"/>
  <c r="L1425" i="1"/>
  <c r="S1424" i="1"/>
  <c r="V1424" i="1" s="1"/>
  <c r="X1424" i="1" s="1"/>
  <c r="AD1424" i="1" s="1"/>
  <c r="R1424" i="1"/>
  <c r="L1424" i="1"/>
  <c r="S1423" i="1"/>
  <c r="V1423" i="1" s="1"/>
  <c r="R1423" i="1"/>
  <c r="L1423" i="1"/>
  <c r="S1422" i="1"/>
  <c r="V1422" i="1" s="1"/>
  <c r="W1422" i="1" s="1"/>
  <c r="R1422" i="1"/>
  <c r="L1422" i="1"/>
  <c r="S1421" i="1"/>
  <c r="V1421" i="1" s="1"/>
  <c r="R1421" i="1"/>
  <c r="L1421" i="1"/>
  <c r="S1420" i="1"/>
  <c r="V1420" i="1" s="1"/>
  <c r="X1420" i="1" s="1"/>
  <c r="R1420" i="1"/>
  <c r="L1420" i="1"/>
  <c r="S1419" i="1"/>
  <c r="V1419" i="1" s="1"/>
  <c r="R1419" i="1"/>
  <c r="L1419" i="1"/>
  <c r="S252" i="1"/>
  <c r="V252" i="1" s="1"/>
  <c r="X252" i="1" s="1"/>
  <c r="R252" i="1"/>
  <c r="L252" i="1"/>
  <c r="S1418" i="1"/>
  <c r="V1418" i="1" s="1"/>
  <c r="X1418" i="1" s="1"/>
  <c r="AD1418" i="1" s="1"/>
  <c r="R1418" i="1"/>
  <c r="L1418" i="1"/>
  <c r="S1417" i="1"/>
  <c r="V1417" i="1" s="1"/>
  <c r="X1417" i="1" s="1"/>
  <c r="AD1417" i="1" s="1"/>
  <c r="R1417" i="1"/>
  <c r="L1417" i="1"/>
  <c r="S1416" i="1"/>
  <c r="V1416" i="1" s="1"/>
  <c r="R1416" i="1"/>
  <c r="L1416" i="1"/>
  <c r="S1415" i="1"/>
  <c r="V1415" i="1" s="1"/>
  <c r="W1415" i="1" s="1"/>
  <c r="R1415" i="1"/>
  <c r="L1415" i="1"/>
  <c r="S1414" i="1"/>
  <c r="V1414" i="1" s="1"/>
  <c r="R1414" i="1"/>
  <c r="L1414" i="1"/>
  <c r="S1413" i="1"/>
  <c r="V1413" i="1" s="1"/>
  <c r="X1413" i="1" s="1"/>
  <c r="R1413" i="1"/>
  <c r="L1413" i="1"/>
  <c r="S1412" i="1"/>
  <c r="V1412" i="1" s="1"/>
  <c r="R1412" i="1"/>
  <c r="L1412" i="1"/>
  <c r="S1411" i="1"/>
  <c r="V1411" i="1" s="1"/>
  <c r="X1411" i="1" s="1"/>
  <c r="R1411" i="1"/>
  <c r="L1411" i="1"/>
  <c r="S1410" i="1"/>
  <c r="V1410" i="1" s="1"/>
  <c r="X1410" i="1" s="1"/>
  <c r="AD1410" i="1" s="1"/>
  <c r="R1410" i="1"/>
  <c r="L1410" i="1"/>
  <c r="S1409" i="1"/>
  <c r="V1409" i="1" s="1"/>
  <c r="X1409" i="1" s="1"/>
  <c r="AD1409" i="1" s="1"/>
  <c r="R1409" i="1"/>
  <c r="L1409" i="1"/>
  <c r="S1408" i="1"/>
  <c r="V1408" i="1" s="1"/>
  <c r="R1408" i="1"/>
  <c r="L1408" i="1"/>
  <c r="S1407" i="1"/>
  <c r="V1407" i="1" s="1"/>
  <c r="W1407" i="1" s="1"/>
  <c r="R1407" i="1"/>
  <c r="L1407" i="1"/>
  <c r="S1406" i="1"/>
  <c r="V1406" i="1" s="1"/>
  <c r="R1406" i="1"/>
  <c r="L1406" i="1"/>
  <c r="S1405" i="1"/>
  <c r="V1405" i="1" s="1"/>
  <c r="W1405" i="1" s="1"/>
  <c r="R1405" i="1"/>
  <c r="L1405" i="1"/>
  <c r="S1404" i="1"/>
  <c r="V1404" i="1" s="1"/>
  <c r="R1404" i="1"/>
  <c r="L1404" i="1"/>
  <c r="S1403" i="1"/>
  <c r="V1403" i="1" s="1"/>
  <c r="W1403" i="1" s="1"/>
  <c r="R1403" i="1"/>
  <c r="L1403" i="1"/>
  <c r="S1402" i="1"/>
  <c r="V1402" i="1" s="1"/>
  <c r="X1402" i="1" s="1"/>
  <c r="AJ1402" i="1" s="1"/>
  <c r="R1402" i="1"/>
  <c r="L1402" i="1"/>
  <c r="S1401" i="1"/>
  <c r="V1401" i="1" s="1"/>
  <c r="X1401" i="1" s="1"/>
  <c r="R1401" i="1"/>
  <c r="L1401" i="1"/>
  <c r="S1400" i="1"/>
  <c r="V1400" i="1" s="1"/>
  <c r="R1400" i="1"/>
  <c r="L1400" i="1"/>
  <c r="S1399" i="1"/>
  <c r="V1399" i="1" s="1"/>
  <c r="W1399" i="1" s="1"/>
  <c r="R1399" i="1"/>
  <c r="L1399" i="1"/>
  <c r="S1398" i="1"/>
  <c r="V1398" i="1" s="1"/>
  <c r="R1398" i="1"/>
  <c r="L1398" i="1"/>
  <c r="S1397" i="1"/>
  <c r="V1397" i="1" s="1"/>
  <c r="W1397" i="1" s="1"/>
  <c r="R1397" i="1"/>
  <c r="L1397" i="1"/>
  <c r="S1396" i="1"/>
  <c r="V1396" i="1" s="1"/>
  <c r="R1396" i="1"/>
  <c r="L1396" i="1"/>
  <c r="S1395" i="1"/>
  <c r="V1395" i="1" s="1"/>
  <c r="W1395" i="1" s="1"/>
  <c r="R1395" i="1"/>
  <c r="L1395" i="1"/>
  <c r="S1394" i="1"/>
  <c r="V1394" i="1" s="1"/>
  <c r="R1394" i="1"/>
  <c r="L1394" i="1"/>
  <c r="S1393" i="1"/>
  <c r="V1393" i="1" s="1"/>
  <c r="X1393" i="1" s="1"/>
  <c r="R1393" i="1"/>
  <c r="L1393" i="1"/>
  <c r="S1392" i="1"/>
  <c r="V1392" i="1" s="1"/>
  <c r="X1392" i="1" s="1"/>
  <c r="AJ1392" i="1" s="1"/>
  <c r="R1392" i="1"/>
  <c r="L1392" i="1"/>
  <c r="S1391" i="1"/>
  <c r="V1391" i="1" s="1"/>
  <c r="W1391" i="1" s="1"/>
  <c r="R1391" i="1"/>
  <c r="L1391" i="1"/>
  <c r="S1390" i="1"/>
  <c r="V1390" i="1" s="1"/>
  <c r="R1390" i="1"/>
  <c r="L1390" i="1"/>
  <c r="S1389" i="1"/>
  <c r="V1389" i="1" s="1"/>
  <c r="W1389" i="1" s="1"/>
  <c r="R1389" i="1"/>
  <c r="L1389" i="1"/>
  <c r="S1388" i="1"/>
  <c r="V1388" i="1" s="1"/>
  <c r="R1388" i="1"/>
  <c r="L1388" i="1"/>
  <c r="S1387" i="1"/>
  <c r="V1387" i="1" s="1"/>
  <c r="W1387" i="1" s="1"/>
  <c r="R1387" i="1"/>
  <c r="L1387" i="1"/>
  <c r="S1386" i="1"/>
  <c r="V1386" i="1" s="1"/>
  <c r="R1386" i="1"/>
  <c r="L1386" i="1"/>
  <c r="S1385" i="1"/>
  <c r="V1385" i="1" s="1"/>
  <c r="X1385" i="1" s="1"/>
  <c r="R1385" i="1"/>
  <c r="L1385" i="1"/>
  <c r="S1384" i="1"/>
  <c r="V1384" i="1" s="1"/>
  <c r="X1384" i="1" s="1"/>
  <c r="AJ1384" i="1" s="1"/>
  <c r="R1384" i="1"/>
  <c r="L1384" i="1"/>
  <c r="S1383" i="1"/>
  <c r="V1383" i="1" s="1"/>
  <c r="W1383" i="1" s="1"/>
  <c r="R1383" i="1"/>
  <c r="L1383" i="1"/>
  <c r="S1382" i="1"/>
  <c r="V1382" i="1" s="1"/>
  <c r="R1382" i="1"/>
  <c r="L1382" i="1"/>
  <c r="S251" i="1"/>
  <c r="V251" i="1" s="1"/>
  <c r="W251" i="1" s="1"/>
  <c r="R251" i="1"/>
  <c r="L251" i="1"/>
  <c r="S1381" i="1"/>
  <c r="V1381" i="1" s="1"/>
  <c r="R1381" i="1"/>
  <c r="L1381" i="1"/>
  <c r="S1380" i="1"/>
  <c r="V1380" i="1" s="1"/>
  <c r="W1380" i="1" s="1"/>
  <c r="R1380" i="1"/>
  <c r="L1380" i="1"/>
  <c r="S250" i="1"/>
  <c r="V250" i="1" s="1"/>
  <c r="R250" i="1"/>
  <c r="L250" i="1"/>
  <c r="S1379" i="1"/>
  <c r="V1379" i="1" s="1"/>
  <c r="X1379" i="1" s="1"/>
  <c r="R1379" i="1"/>
  <c r="L1379" i="1"/>
  <c r="S1378" i="1"/>
  <c r="V1378" i="1" s="1"/>
  <c r="X1378" i="1" s="1"/>
  <c r="AJ1378" i="1" s="1"/>
  <c r="R1378" i="1"/>
  <c r="L1378" i="1"/>
  <c r="S1377" i="1"/>
  <c r="V1377" i="1" s="1"/>
  <c r="W1377" i="1" s="1"/>
  <c r="R1377" i="1"/>
  <c r="L1377" i="1"/>
  <c r="S1376" i="1"/>
  <c r="V1376" i="1" s="1"/>
  <c r="R1376" i="1"/>
  <c r="L1376" i="1"/>
  <c r="S1375" i="1"/>
  <c r="V1375" i="1" s="1"/>
  <c r="W1375" i="1" s="1"/>
  <c r="R1375" i="1"/>
  <c r="L1375" i="1"/>
  <c r="S1374" i="1"/>
  <c r="V1374" i="1" s="1"/>
  <c r="R1374" i="1"/>
  <c r="L1374" i="1"/>
  <c r="S1373" i="1"/>
  <c r="V1373" i="1" s="1"/>
  <c r="W1373" i="1" s="1"/>
  <c r="R1373" i="1"/>
  <c r="L1373" i="1"/>
  <c r="S1372" i="1"/>
  <c r="V1372" i="1" s="1"/>
  <c r="R1372" i="1"/>
  <c r="L1372" i="1"/>
  <c r="S1371" i="1"/>
  <c r="V1371" i="1" s="1"/>
  <c r="X1371" i="1" s="1"/>
  <c r="R1371" i="1"/>
  <c r="L1371" i="1"/>
  <c r="S1370" i="1"/>
  <c r="V1370" i="1" s="1"/>
  <c r="X1370" i="1" s="1"/>
  <c r="AJ1370" i="1" s="1"/>
  <c r="R1370" i="1"/>
  <c r="L1370" i="1"/>
  <c r="S1369" i="1"/>
  <c r="V1369" i="1" s="1"/>
  <c r="W1369" i="1" s="1"/>
  <c r="R1369" i="1"/>
  <c r="L1369" i="1"/>
  <c r="S1368" i="1"/>
  <c r="V1368" i="1" s="1"/>
  <c r="R1368" i="1"/>
  <c r="L1368" i="1"/>
  <c r="V249" i="1"/>
  <c r="W249" i="1" s="1"/>
  <c r="R249" i="1"/>
  <c r="L249" i="1"/>
  <c r="S1367" i="1"/>
  <c r="V1367" i="1" s="1"/>
  <c r="R1367" i="1"/>
  <c r="L1367" i="1"/>
  <c r="S1366" i="1"/>
  <c r="V1366" i="1" s="1"/>
  <c r="W1366" i="1" s="1"/>
  <c r="R1366" i="1"/>
  <c r="L1366" i="1"/>
  <c r="S1365" i="1"/>
  <c r="V1365" i="1" s="1"/>
  <c r="R1365" i="1"/>
  <c r="L1365" i="1"/>
  <c r="S1364" i="1"/>
  <c r="V1364" i="1" s="1"/>
  <c r="X1364" i="1" s="1"/>
  <c r="R1364" i="1"/>
  <c r="L1364" i="1"/>
  <c r="S1363" i="1"/>
  <c r="V1363" i="1" s="1"/>
  <c r="X1363" i="1" s="1"/>
  <c r="AJ1363" i="1" s="1"/>
  <c r="R1363" i="1"/>
  <c r="L1363" i="1"/>
  <c r="S1362" i="1"/>
  <c r="V1362" i="1" s="1"/>
  <c r="R1362" i="1"/>
  <c r="L1362" i="1"/>
  <c r="S1361" i="1"/>
  <c r="V1361" i="1" s="1"/>
  <c r="R1361" i="1"/>
  <c r="L1361" i="1"/>
  <c r="S1360" i="1"/>
  <c r="V1360" i="1" s="1"/>
  <c r="R1360" i="1"/>
  <c r="L1360" i="1"/>
  <c r="S1359" i="1"/>
  <c r="V1359" i="1" s="1"/>
  <c r="W1359" i="1" s="1"/>
  <c r="R1359" i="1"/>
  <c r="L1359" i="1"/>
  <c r="S1358" i="1"/>
  <c r="V1358" i="1" s="1"/>
  <c r="R1358" i="1"/>
  <c r="L1358" i="1"/>
  <c r="S1357" i="1"/>
  <c r="V1357" i="1" s="1"/>
  <c r="W1357" i="1" s="1"/>
  <c r="R1357" i="1"/>
  <c r="L1357" i="1"/>
  <c r="S1356" i="1"/>
  <c r="V1356" i="1" s="1"/>
  <c r="R1356" i="1"/>
  <c r="L1356" i="1"/>
  <c r="S1355" i="1"/>
  <c r="V1355" i="1" s="1"/>
  <c r="R1355" i="1"/>
  <c r="L1355" i="1"/>
  <c r="S1354" i="1"/>
  <c r="V1354" i="1" s="1"/>
  <c r="R1354" i="1"/>
  <c r="L1354" i="1"/>
  <c r="S1353" i="1"/>
  <c r="V1353" i="1" s="1"/>
  <c r="W1353" i="1" s="1"/>
  <c r="R1353" i="1"/>
  <c r="L1353" i="1"/>
  <c r="S1352" i="1"/>
  <c r="V1352" i="1" s="1"/>
  <c r="R1352" i="1"/>
  <c r="L1352" i="1"/>
  <c r="S1351" i="1"/>
  <c r="V1351" i="1" s="1"/>
  <c r="R1351" i="1"/>
  <c r="L1351" i="1"/>
  <c r="S1350" i="1"/>
  <c r="V1350" i="1" s="1"/>
  <c r="R1350" i="1"/>
  <c r="L1350" i="1"/>
  <c r="S248" i="1"/>
  <c r="V248" i="1" s="1"/>
  <c r="W248" i="1" s="1"/>
  <c r="R248" i="1"/>
  <c r="L248" i="1"/>
  <c r="S1349" i="1"/>
  <c r="V1349" i="1" s="1"/>
  <c r="R1349" i="1"/>
  <c r="L1349" i="1"/>
  <c r="S247" i="1"/>
  <c r="V247" i="1" s="1"/>
  <c r="W247" i="1" s="1"/>
  <c r="R247" i="1"/>
  <c r="L247" i="1"/>
  <c r="S1348" i="1"/>
  <c r="V1348" i="1" s="1"/>
  <c r="R1348" i="1"/>
  <c r="L1348" i="1"/>
  <c r="S1347" i="1"/>
  <c r="V1347" i="1" s="1"/>
  <c r="R1347" i="1"/>
  <c r="L1347" i="1"/>
  <c r="S1346" i="1"/>
  <c r="V1346" i="1" s="1"/>
  <c r="R1346" i="1"/>
  <c r="L1346" i="1"/>
  <c r="S1345" i="1"/>
  <c r="V1345" i="1" s="1"/>
  <c r="W1345" i="1" s="1"/>
  <c r="R1345" i="1"/>
  <c r="L1345" i="1"/>
  <c r="S1344" i="1"/>
  <c r="V1344" i="1" s="1"/>
  <c r="X1344" i="1" s="1"/>
  <c r="AF1344" i="1" s="1"/>
  <c r="R1344" i="1"/>
  <c r="L1344" i="1"/>
  <c r="S1343" i="1"/>
  <c r="V1343" i="1" s="1"/>
  <c r="W1343" i="1" s="1"/>
  <c r="R1343" i="1"/>
  <c r="L1343" i="1"/>
  <c r="S246" i="1"/>
  <c r="V246" i="1" s="1"/>
  <c r="X246" i="1" s="1"/>
  <c r="AF246" i="1" s="1"/>
  <c r="R246" i="1"/>
  <c r="L246" i="1"/>
  <c r="V1342" i="1"/>
  <c r="W1342" i="1" s="1"/>
  <c r="R1342" i="1"/>
  <c r="L1342" i="1"/>
  <c r="S1341" i="1"/>
  <c r="V1341" i="1" s="1"/>
  <c r="R1341" i="1"/>
  <c r="L1341" i="1"/>
  <c r="S245" i="1"/>
  <c r="V245" i="1" s="1"/>
  <c r="W245" i="1" s="1"/>
  <c r="R245" i="1"/>
  <c r="L245" i="1"/>
  <c r="S244" i="1"/>
  <c r="V244" i="1" s="1"/>
  <c r="W244" i="1" s="1"/>
  <c r="R244" i="1"/>
  <c r="L244" i="1"/>
  <c r="S1340" i="1"/>
  <c r="V1340" i="1" s="1"/>
  <c r="X1340" i="1" s="1"/>
  <c r="R1340" i="1"/>
  <c r="L1340" i="1"/>
  <c r="S1339" i="1"/>
  <c r="V1339" i="1" s="1"/>
  <c r="R1339" i="1"/>
  <c r="L1339" i="1"/>
  <c r="S1338" i="1"/>
  <c r="V1338" i="1" s="1"/>
  <c r="R1338" i="1"/>
  <c r="L1338" i="1"/>
  <c r="S1337" i="1"/>
  <c r="V1337" i="1" s="1"/>
  <c r="R1337" i="1"/>
  <c r="L1337" i="1"/>
  <c r="S1336" i="1"/>
  <c r="V1336" i="1" s="1"/>
  <c r="X1336" i="1" s="1"/>
  <c r="R1336" i="1"/>
  <c r="L1336" i="1"/>
  <c r="S1335" i="1"/>
  <c r="V1335" i="1" s="1"/>
  <c r="R1335" i="1"/>
  <c r="L1335" i="1"/>
  <c r="S1334" i="1"/>
  <c r="V1334" i="1" s="1"/>
  <c r="R1334" i="1"/>
  <c r="L1334" i="1"/>
  <c r="S1333" i="1"/>
  <c r="V1333" i="1" s="1"/>
  <c r="X1333" i="1" s="1"/>
  <c r="R1333" i="1"/>
  <c r="L1333" i="1"/>
  <c r="S243" i="1"/>
  <c r="V243" i="1" s="1"/>
  <c r="X243" i="1" s="1"/>
  <c r="R243" i="1"/>
  <c r="L243" i="1"/>
  <c r="S242" i="1"/>
  <c r="V242" i="1" s="1"/>
  <c r="R242" i="1"/>
  <c r="L242" i="1"/>
  <c r="S241" i="1"/>
  <c r="V241" i="1" s="1"/>
  <c r="R241" i="1"/>
  <c r="L241" i="1"/>
  <c r="S1332" i="1"/>
  <c r="V1332" i="1" s="1"/>
  <c r="R1332" i="1"/>
  <c r="L1332" i="1"/>
  <c r="S1331" i="1"/>
  <c r="V1331" i="1" s="1"/>
  <c r="X1331" i="1" s="1"/>
  <c r="R1331" i="1"/>
  <c r="L1331" i="1"/>
  <c r="S1330" i="1"/>
  <c r="V1330" i="1" s="1"/>
  <c r="R1330" i="1"/>
  <c r="L1330" i="1"/>
  <c r="S1329" i="1"/>
  <c r="V1329" i="1" s="1"/>
  <c r="R1329" i="1"/>
  <c r="L1329" i="1"/>
  <c r="S1328" i="1"/>
  <c r="V1328" i="1" s="1"/>
  <c r="R1328" i="1"/>
  <c r="L1328" i="1"/>
  <c r="S1327" i="1"/>
  <c r="V1327" i="1" s="1"/>
  <c r="X1327" i="1" s="1"/>
  <c r="R1327" i="1"/>
  <c r="L1327" i="1"/>
  <c r="S1326" i="1"/>
  <c r="V1326" i="1" s="1"/>
  <c r="R1326" i="1"/>
  <c r="L1326" i="1"/>
  <c r="S1325" i="1"/>
  <c r="V1325" i="1" s="1"/>
  <c r="R1325" i="1"/>
  <c r="L1325" i="1"/>
  <c r="S1324" i="1"/>
  <c r="V1324" i="1" s="1"/>
  <c r="W1324" i="1" s="1"/>
  <c r="R1324" i="1"/>
  <c r="L1324" i="1"/>
  <c r="S1323" i="1"/>
  <c r="V1323" i="1" s="1"/>
  <c r="X1323" i="1" s="1"/>
  <c r="R1323" i="1"/>
  <c r="L1323" i="1"/>
  <c r="S1322" i="1"/>
  <c r="V1322" i="1" s="1"/>
  <c r="R1322" i="1"/>
  <c r="L1322" i="1"/>
  <c r="S1321" i="1"/>
  <c r="V1321" i="1" s="1"/>
  <c r="R1321" i="1"/>
  <c r="L1321" i="1"/>
  <c r="S240" i="1"/>
  <c r="V240" i="1" s="1"/>
  <c r="R240" i="1"/>
  <c r="L240" i="1"/>
  <c r="S1320" i="1"/>
  <c r="V1320" i="1" s="1"/>
  <c r="X1320" i="1" s="1"/>
  <c r="R1320" i="1"/>
  <c r="L1320" i="1"/>
  <c r="S1319" i="1"/>
  <c r="V1319" i="1" s="1"/>
  <c r="R1319" i="1"/>
  <c r="L1319" i="1"/>
  <c r="S239" i="1"/>
  <c r="V239" i="1" s="1"/>
  <c r="R239" i="1"/>
  <c r="L239" i="1"/>
  <c r="S1318" i="1"/>
  <c r="V1318" i="1" s="1"/>
  <c r="R1318" i="1"/>
  <c r="L1318" i="1"/>
  <c r="S1317" i="1"/>
  <c r="V1317" i="1" s="1"/>
  <c r="X1317" i="1" s="1"/>
  <c r="R1317" i="1"/>
  <c r="L1317" i="1"/>
  <c r="S1316" i="1"/>
  <c r="V1316" i="1" s="1"/>
  <c r="R1316" i="1"/>
  <c r="L1316" i="1"/>
  <c r="S1315" i="1"/>
  <c r="V1315" i="1" s="1"/>
  <c r="R1315" i="1"/>
  <c r="L1315" i="1"/>
  <c r="S238" i="1"/>
  <c r="V238" i="1" s="1"/>
  <c r="R238" i="1"/>
  <c r="L238" i="1"/>
  <c r="S1314" i="1"/>
  <c r="V1314" i="1" s="1"/>
  <c r="X1314" i="1" s="1"/>
  <c r="R1314" i="1"/>
  <c r="L1314" i="1"/>
  <c r="S1313" i="1"/>
  <c r="V1313" i="1" s="1"/>
  <c r="R1313" i="1"/>
  <c r="L1313" i="1"/>
  <c r="S1312" i="1"/>
  <c r="V1312" i="1" s="1"/>
  <c r="R1312" i="1"/>
  <c r="L1312" i="1"/>
  <c r="S1311" i="1"/>
  <c r="V1311" i="1" s="1"/>
  <c r="R1311" i="1"/>
  <c r="L1311" i="1"/>
  <c r="S237" i="1"/>
  <c r="V237" i="1" s="1"/>
  <c r="X237" i="1" s="1"/>
  <c r="R237" i="1"/>
  <c r="L237" i="1"/>
  <c r="V1310" i="1"/>
  <c r="R1310" i="1"/>
  <c r="L1310" i="1"/>
  <c r="S1309" i="1"/>
  <c r="V1309" i="1" s="1"/>
  <c r="R1309" i="1"/>
  <c r="L1309" i="1"/>
  <c r="S1308" i="1"/>
  <c r="V1308" i="1" s="1"/>
  <c r="R1308" i="1"/>
  <c r="L1308" i="1"/>
  <c r="S1307" i="1"/>
  <c r="V1307" i="1" s="1"/>
  <c r="X1307" i="1" s="1"/>
  <c r="R1307" i="1"/>
  <c r="L1307" i="1"/>
  <c r="S1306" i="1"/>
  <c r="V1306" i="1" s="1"/>
  <c r="R1306" i="1"/>
  <c r="L1306" i="1"/>
  <c r="S236" i="1"/>
  <c r="V236" i="1" s="1"/>
  <c r="R236" i="1"/>
  <c r="L236" i="1"/>
  <c r="S1305" i="1"/>
  <c r="V1305" i="1" s="1"/>
  <c r="R1305" i="1"/>
  <c r="L1305" i="1"/>
  <c r="S235" i="1"/>
  <c r="V235" i="1" s="1"/>
  <c r="X235" i="1" s="1"/>
  <c r="R235" i="1"/>
  <c r="L235" i="1"/>
  <c r="S234" i="1"/>
  <c r="V234" i="1" s="1"/>
  <c r="R234" i="1"/>
  <c r="L234" i="1"/>
  <c r="S233" i="1"/>
  <c r="V233" i="1" s="1"/>
  <c r="W233" i="1" s="1"/>
  <c r="R233" i="1"/>
  <c r="L233" i="1"/>
  <c r="S232" i="1"/>
  <c r="V232" i="1" s="1"/>
  <c r="R232" i="1"/>
  <c r="L232" i="1"/>
  <c r="S1304" i="1"/>
  <c r="V1304" i="1" s="1"/>
  <c r="R1304" i="1"/>
  <c r="L1304" i="1"/>
  <c r="S1303" i="1"/>
  <c r="V1303" i="1" s="1"/>
  <c r="W1303" i="1" s="1"/>
  <c r="R1303" i="1"/>
  <c r="L1303" i="1"/>
  <c r="S1302" i="1"/>
  <c r="V1302" i="1" s="1"/>
  <c r="W1302" i="1" s="1"/>
  <c r="R1302" i="1"/>
  <c r="L1302" i="1"/>
  <c r="S231" i="1"/>
  <c r="V231" i="1" s="1"/>
  <c r="X231" i="1" s="1"/>
  <c r="R231" i="1"/>
  <c r="L231" i="1"/>
  <c r="V1301" i="1"/>
  <c r="R1301" i="1"/>
  <c r="L1301" i="1"/>
  <c r="S1300" i="1"/>
  <c r="V1300" i="1" s="1"/>
  <c r="X1300" i="1" s="1"/>
  <c r="L1300" i="1"/>
  <c r="S1299" i="1"/>
  <c r="V1299" i="1" s="1"/>
  <c r="X1299" i="1" s="1"/>
  <c r="R1299" i="1"/>
  <c r="L1299" i="1"/>
  <c r="S1298" i="1"/>
  <c r="V1298" i="1" s="1"/>
  <c r="R1298" i="1"/>
  <c r="L1298" i="1"/>
  <c r="S1297" i="1"/>
  <c r="V1297" i="1" s="1"/>
  <c r="R1297" i="1"/>
  <c r="L1297" i="1"/>
  <c r="S1296" i="1"/>
  <c r="V1296" i="1" s="1"/>
  <c r="R1296" i="1"/>
  <c r="L1296" i="1"/>
  <c r="S1295" i="1"/>
  <c r="V1295" i="1" s="1"/>
  <c r="X1295" i="1" s="1"/>
  <c r="R1295" i="1"/>
  <c r="L1295" i="1"/>
  <c r="S230" i="1"/>
  <c r="V230" i="1" s="1"/>
  <c r="R230" i="1"/>
  <c r="L230" i="1"/>
  <c r="S1294" i="1"/>
  <c r="V1294" i="1" s="1"/>
  <c r="R1294" i="1"/>
  <c r="L1294" i="1"/>
  <c r="S1293" i="1"/>
  <c r="V1293" i="1" s="1"/>
  <c r="R1293" i="1"/>
  <c r="L1293" i="1"/>
  <c r="S1292" i="1"/>
  <c r="V1292" i="1" s="1"/>
  <c r="X1292" i="1" s="1"/>
  <c r="R1292" i="1"/>
  <c r="L1292" i="1"/>
  <c r="S1291" i="1"/>
  <c r="V1291" i="1" s="1"/>
  <c r="R1291" i="1"/>
  <c r="L1291" i="1"/>
  <c r="S1290" i="1"/>
  <c r="V1290" i="1" s="1"/>
  <c r="R1290" i="1"/>
  <c r="L1290" i="1"/>
  <c r="S1289" i="1"/>
  <c r="V1289" i="1" s="1"/>
  <c r="R1289" i="1"/>
  <c r="L1289" i="1"/>
  <c r="S229" i="1"/>
  <c r="V229" i="1" s="1"/>
  <c r="X229" i="1" s="1"/>
  <c r="R229" i="1"/>
  <c r="L229" i="1"/>
  <c r="S1288" i="1"/>
  <c r="V1288" i="1" s="1"/>
  <c r="R1288" i="1"/>
  <c r="L1288" i="1"/>
  <c r="S1287" i="1"/>
  <c r="V1287" i="1" s="1"/>
  <c r="R1287" i="1"/>
  <c r="L1287" i="1"/>
  <c r="S1286" i="1"/>
  <c r="V1286" i="1" s="1"/>
  <c r="R1286" i="1"/>
  <c r="L1286" i="1"/>
  <c r="S228" i="1"/>
  <c r="V228" i="1" s="1"/>
  <c r="X228" i="1" s="1"/>
  <c r="R228" i="1"/>
  <c r="L228" i="1"/>
  <c r="S1285" i="1"/>
  <c r="V1285" i="1" s="1"/>
  <c r="R1285" i="1"/>
  <c r="L1285" i="1"/>
  <c r="S1284" i="1"/>
  <c r="V1284" i="1" s="1"/>
  <c r="R1284" i="1"/>
  <c r="L1284" i="1"/>
  <c r="S1283" i="1"/>
  <c r="V1283" i="1" s="1"/>
  <c r="R1283" i="1"/>
  <c r="L1283" i="1"/>
  <c r="S1282" i="1"/>
  <c r="V1282" i="1" s="1"/>
  <c r="X1282" i="1" s="1"/>
  <c r="R1282" i="1"/>
  <c r="L1282" i="1"/>
  <c r="S1281" i="1"/>
  <c r="V1281" i="1" s="1"/>
  <c r="R1281" i="1"/>
  <c r="L1281" i="1"/>
  <c r="S227" i="1"/>
  <c r="V227" i="1" s="1"/>
  <c r="W227" i="1" s="1"/>
  <c r="R227" i="1"/>
  <c r="L227" i="1"/>
  <c r="S1280" i="1"/>
  <c r="V1280" i="1" s="1"/>
  <c r="R1280" i="1"/>
  <c r="L1280" i="1"/>
  <c r="S1279" i="1"/>
  <c r="V1279" i="1" s="1"/>
  <c r="X1279" i="1" s="1"/>
  <c r="R1279" i="1"/>
  <c r="L1279" i="1"/>
  <c r="S1278" i="1"/>
  <c r="V1278" i="1" s="1"/>
  <c r="R1278" i="1"/>
  <c r="L1278" i="1"/>
  <c r="S1277" i="1"/>
  <c r="V1277" i="1" s="1"/>
  <c r="W1277" i="1" s="1"/>
  <c r="R1277" i="1"/>
  <c r="L1277" i="1"/>
  <c r="S226" i="1"/>
  <c r="V226" i="1" s="1"/>
  <c r="R226" i="1"/>
  <c r="L226" i="1"/>
  <c r="S1276" i="1"/>
  <c r="V1276" i="1" s="1"/>
  <c r="X1276" i="1" s="1"/>
  <c r="R1276" i="1"/>
  <c r="L1276" i="1"/>
  <c r="S1275" i="1"/>
  <c r="V1275" i="1" s="1"/>
  <c r="R1275" i="1"/>
  <c r="L1275" i="1"/>
  <c r="S1274" i="1"/>
  <c r="V1274" i="1" s="1"/>
  <c r="R1274" i="1"/>
  <c r="L1274" i="1"/>
  <c r="S225" i="1"/>
  <c r="V225" i="1" s="1"/>
  <c r="R225" i="1"/>
  <c r="L225" i="1"/>
  <c r="S1273" i="1"/>
  <c r="V1273" i="1" s="1"/>
  <c r="X1273" i="1" s="1"/>
  <c r="R1273" i="1"/>
  <c r="L1273" i="1"/>
  <c r="S1272" i="1"/>
  <c r="V1272" i="1" s="1"/>
  <c r="R1272" i="1"/>
  <c r="L1272" i="1"/>
  <c r="S224" i="1"/>
  <c r="V224" i="1" s="1"/>
  <c r="R224" i="1"/>
  <c r="L224" i="1"/>
  <c r="S223" i="1"/>
  <c r="V223" i="1" s="1"/>
  <c r="R223" i="1"/>
  <c r="L223" i="1"/>
  <c r="S1271" i="1"/>
  <c r="V1271" i="1" s="1"/>
  <c r="X1271" i="1" s="1"/>
  <c r="R1271" i="1"/>
  <c r="L1271" i="1"/>
  <c r="S1270" i="1"/>
  <c r="V1270" i="1" s="1"/>
  <c r="R1270" i="1"/>
  <c r="L1270" i="1"/>
  <c r="S1269" i="1"/>
  <c r="V1269" i="1" s="1"/>
  <c r="R1269" i="1"/>
  <c r="L1269" i="1"/>
  <c r="S1268" i="1"/>
  <c r="V1268" i="1" s="1"/>
  <c r="R1268" i="1"/>
  <c r="L1268" i="1"/>
  <c r="S1267" i="1"/>
  <c r="V1267" i="1" s="1"/>
  <c r="X1267" i="1" s="1"/>
  <c r="R1267" i="1"/>
  <c r="L1267" i="1"/>
  <c r="S222" i="1"/>
  <c r="V222" i="1" s="1"/>
  <c r="R222" i="1"/>
  <c r="L222" i="1"/>
  <c r="S221" i="1"/>
  <c r="V221" i="1" s="1"/>
  <c r="W221" i="1" s="1"/>
  <c r="R221" i="1"/>
  <c r="L221" i="1"/>
  <c r="S220" i="1"/>
  <c r="V220" i="1" s="1"/>
  <c r="R220" i="1"/>
  <c r="L220" i="1"/>
  <c r="S1266" i="1"/>
  <c r="V1266" i="1" s="1"/>
  <c r="X1266" i="1" s="1"/>
  <c r="R1266" i="1"/>
  <c r="L1266" i="1"/>
  <c r="S1265" i="1"/>
  <c r="V1265" i="1" s="1"/>
  <c r="R1265" i="1"/>
  <c r="L1265" i="1"/>
  <c r="S1264" i="1"/>
  <c r="V1264" i="1" s="1"/>
  <c r="R1264" i="1"/>
  <c r="L1264" i="1"/>
  <c r="S1263" i="1"/>
  <c r="V1263" i="1" s="1"/>
  <c r="R1263" i="1"/>
  <c r="L1263" i="1"/>
  <c r="S219" i="1"/>
  <c r="V219" i="1" s="1"/>
  <c r="X219" i="1" s="1"/>
  <c r="R219" i="1"/>
  <c r="L219" i="1"/>
  <c r="S218" i="1"/>
  <c r="V218" i="1" s="1"/>
  <c r="R218" i="1"/>
  <c r="L218" i="1"/>
  <c r="S1262" i="1"/>
  <c r="V1262" i="1" s="1"/>
  <c r="X1262" i="1" s="1"/>
  <c r="R1262" i="1"/>
  <c r="L1262" i="1"/>
  <c r="S1261" i="1"/>
  <c r="V1261" i="1" s="1"/>
  <c r="R1261" i="1"/>
  <c r="L1261" i="1"/>
  <c r="S1260" i="1"/>
  <c r="V1260" i="1" s="1"/>
  <c r="W1260" i="1" s="1"/>
  <c r="R1260" i="1"/>
  <c r="L1260" i="1"/>
  <c r="S1259" i="1"/>
  <c r="V1259" i="1" s="1"/>
  <c r="R1259" i="1"/>
  <c r="L1259" i="1"/>
  <c r="S1258" i="1"/>
  <c r="V1258" i="1" s="1"/>
  <c r="X1258" i="1" s="1"/>
  <c r="R1258" i="1"/>
  <c r="L1258" i="1"/>
  <c r="V217" i="1"/>
  <c r="R217" i="1"/>
  <c r="L217" i="1"/>
  <c r="S1257" i="1"/>
  <c r="V1257" i="1" s="1"/>
  <c r="X1257" i="1" s="1"/>
  <c r="R1257" i="1"/>
  <c r="L1257" i="1"/>
  <c r="S216" i="1"/>
  <c r="V216" i="1" s="1"/>
  <c r="R216" i="1"/>
  <c r="L216" i="1"/>
  <c r="S215" i="1"/>
  <c r="V215" i="1" s="1"/>
  <c r="R215" i="1"/>
  <c r="L215" i="1"/>
  <c r="S214" i="1"/>
  <c r="V214" i="1" s="1"/>
  <c r="R214" i="1"/>
  <c r="L214" i="1"/>
  <c r="S1256" i="1"/>
  <c r="V1256" i="1" s="1"/>
  <c r="X1256" i="1" s="1"/>
  <c r="R1256" i="1"/>
  <c r="L1256" i="1"/>
  <c r="S1255" i="1"/>
  <c r="V1255" i="1" s="1"/>
  <c r="R1255" i="1"/>
  <c r="L1255" i="1"/>
  <c r="S1254" i="1"/>
  <c r="V1254" i="1" s="1"/>
  <c r="R1254" i="1"/>
  <c r="L1254" i="1"/>
  <c r="S1253" i="1"/>
  <c r="V1253" i="1" s="1"/>
  <c r="R1253" i="1"/>
  <c r="L1253" i="1"/>
  <c r="S213" i="1"/>
  <c r="V213" i="1" s="1"/>
  <c r="X213" i="1" s="1"/>
  <c r="R213" i="1"/>
  <c r="L213" i="1"/>
  <c r="S212" i="1"/>
  <c r="V212" i="1" s="1"/>
  <c r="R212" i="1"/>
  <c r="L212" i="1"/>
  <c r="S1252" i="1"/>
  <c r="V1252" i="1" s="1"/>
  <c r="R1252" i="1"/>
  <c r="L1252" i="1"/>
  <c r="S1251" i="1"/>
  <c r="V1251" i="1" s="1"/>
  <c r="R1251" i="1"/>
  <c r="L1251" i="1"/>
  <c r="S1250" i="1"/>
  <c r="V1250" i="1" s="1"/>
  <c r="X1250" i="1" s="1"/>
  <c r="R1250" i="1"/>
  <c r="L1250" i="1"/>
  <c r="S211" i="1"/>
  <c r="V211" i="1" s="1"/>
  <c r="R211" i="1"/>
  <c r="L211" i="1"/>
  <c r="S1249" i="1"/>
  <c r="V1249" i="1" s="1"/>
  <c r="R1249" i="1"/>
  <c r="L1249" i="1"/>
  <c r="S1248" i="1"/>
  <c r="V1248" i="1" s="1"/>
  <c r="R1248" i="1"/>
  <c r="L1248" i="1"/>
  <c r="S210" i="1"/>
  <c r="V210" i="1" s="1"/>
  <c r="X210" i="1" s="1"/>
  <c r="R210" i="1"/>
  <c r="L210" i="1"/>
  <c r="S209" i="1"/>
  <c r="V209" i="1" s="1"/>
  <c r="R209" i="1"/>
  <c r="L209" i="1"/>
  <c r="S1247" i="1"/>
  <c r="V1247" i="1" s="1"/>
  <c r="R1247" i="1"/>
  <c r="L1247" i="1"/>
  <c r="S1246" i="1"/>
  <c r="V1246" i="1" s="1"/>
  <c r="R1246" i="1"/>
  <c r="L1246" i="1"/>
  <c r="S1245" i="1"/>
  <c r="V1245" i="1" s="1"/>
  <c r="X1245" i="1" s="1"/>
  <c r="R1245" i="1"/>
  <c r="L1245" i="1"/>
  <c r="S1244" i="1"/>
  <c r="V1244" i="1" s="1"/>
  <c r="R1244" i="1"/>
  <c r="L1244" i="1"/>
  <c r="S208" i="1"/>
  <c r="V208" i="1" s="1"/>
  <c r="R208" i="1"/>
  <c r="L208" i="1"/>
  <c r="S1243" i="1"/>
  <c r="V1243" i="1" s="1"/>
  <c r="R1243" i="1"/>
  <c r="L1243" i="1"/>
  <c r="S1242" i="1"/>
  <c r="V1242" i="1" s="1"/>
  <c r="X1242" i="1" s="1"/>
  <c r="R1242" i="1"/>
  <c r="L1242" i="1"/>
  <c r="S1241" i="1"/>
  <c r="V1241" i="1" s="1"/>
  <c r="R1241" i="1"/>
  <c r="L1241" i="1"/>
  <c r="S1240" i="1"/>
  <c r="V1240" i="1" s="1"/>
  <c r="R1240" i="1"/>
  <c r="L1240" i="1"/>
  <c r="S1239" i="1"/>
  <c r="V1239" i="1" s="1"/>
  <c r="R1239" i="1"/>
  <c r="L1239" i="1"/>
  <c r="S1238" i="1"/>
  <c r="V1238" i="1" s="1"/>
  <c r="X1238" i="1" s="1"/>
  <c r="R1238" i="1"/>
  <c r="L1238" i="1"/>
  <c r="S1237" i="1"/>
  <c r="V1237" i="1" s="1"/>
  <c r="R1237" i="1"/>
  <c r="L1237" i="1"/>
  <c r="S1236" i="1"/>
  <c r="V1236" i="1" s="1"/>
  <c r="R1236" i="1"/>
  <c r="L1236" i="1"/>
  <c r="S1235" i="1"/>
  <c r="V1235" i="1" s="1"/>
  <c r="R1235" i="1"/>
  <c r="L1235" i="1"/>
  <c r="S207" i="1"/>
  <c r="V207" i="1" s="1"/>
  <c r="X207" i="1" s="1"/>
  <c r="R207" i="1"/>
  <c r="L207" i="1"/>
  <c r="V206" i="1"/>
  <c r="R206" i="1"/>
  <c r="L206" i="1"/>
  <c r="S1234" i="1"/>
  <c r="V1234" i="1" s="1"/>
  <c r="R1234" i="1"/>
  <c r="L1234" i="1"/>
  <c r="S1233" i="1"/>
  <c r="V1233" i="1" s="1"/>
  <c r="R1233" i="1"/>
  <c r="L1233" i="1"/>
  <c r="S205" i="1"/>
  <c r="V205" i="1" s="1"/>
  <c r="X205" i="1" s="1"/>
  <c r="R205" i="1"/>
  <c r="L205" i="1"/>
  <c r="S1232" i="1"/>
  <c r="V1232" i="1" s="1"/>
  <c r="R1232" i="1"/>
  <c r="L1232" i="1"/>
  <c r="S1231" i="1"/>
  <c r="V1231" i="1" s="1"/>
  <c r="R1231" i="1"/>
  <c r="L1231" i="1"/>
  <c r="S204" i="1"/>
  <c r="V204" i="1" s="1"/>
  <c r="R204" i="1"/>
  <c r="L204" i="1"/>
  <c r="S203" i="1"/>
  <c r="V203" i="1" s="1"/>
  <c r="X203" i="1" s="1"/>
  <c r="R203" i="1"/>
  <c r="L203" i="1"/>
  <c r="S1230" i="1"/>
  <c r="V1230" i="1" s="1"/>
  <c r="R1230" i="1"/>
  <c r="L1230" i="1"/>
  <c r="S202" i="1"/>
  <c r="V202" i="1" s="1"/>
  <c r="R202" i="1"/>
  <c r="L202" i="1"/>
  <c r="S1229" i="1"/>
  <c r="V1229" i="1" s="1"/>
  <c r="R1229" i="1"/>
  <c r="L1229" i="1"/>
  <c r="S1228" i="1"/>
  <c r="V1228" i="1" s="1"/>
  <c r="X1228" i="1" s="1"/>
  <c r="R1228" i="1"/>
  <c r="L1228" i="1"/>
  <c r="S1227" i="1"/>
  <c r="V1227" i="1" s="1"/>
  <c r="R1227" i="1"/>
  <c r="L1227" i="1"/>
  <c r="S1226" i="1"/>
  <c r="V1226" i="1" s="1"/>
  <c r="R1226" i="1"/>
  <c r="L1226" i="1"/>
  <c r="S1225" i="1"/>
  <c r="V1225" i="1" s="1"/>
  <c r="W1225" i="1" s="1"/>
  <c r="R1225" i="1"/>
  <c r="L1225" i="1"/>
  <c r="S201" i="1"/>
  <c r="V201" i="1" s="1"/>
  <c r="X201" i="1" s="1"/>
  <c r="R201" i="1"/>
  <c r="L201" i="1"/>
  <c r="S200" i="1"/>
  <c r="V200" i="1" s="1"/>
  <c r="R200" i="1"/>
  <c r="L200" i="1"/>
  <c r="S199" i="1"/>
  <c r="V199" i="1" s="1"/>
  <c r="R199" i="1"/>
  <c r="L199" i="1"/>
  <c r="S1224" i="1"/>
  <c r="V1224" i="1" s="1"/>
  <c r="R1224" i="1"/>
  <c r="L1224" i="1"/>
  <c r="S1223" i="1"/>
  <c r="V1223" i="1" s="1"/>
  <c r="W1223" i="1" s="1"/>
  <c r="R1223" i="1"/>
  <c r="L1223" i="1"/>
  <c r="S1222" i="1"/>
  <c r="V1222" i="1" s="1"/>
  <c r="R1222" i="1"/>
  <c r="L1222" i="1"/>
  <c r="S1221" i="1"/>
  <c r="V1221" i="1" s="1"/>
  <c r="L1221" i="1"/>
  <c r="S198" i="1"/>
  <c r="V198" i="1" s="1"/>
  <c r="R198" i="1"/>
  <c r="L198" i="1"/>
  <c r="S1220" i="1"/>
  <c r="V1220" i="1" s="1"/>
  <c r="R1220" i="1"/>
  <c r="L1220" i="1"/>
  <c r="S1219" i="1"/>
  <c r="V1219" i="1" s="1"/>
  <c r="R1219" i="1"/>
  <c r="L1219" i="1"/>
  <c r="S1218" i="1"/>
  <c r="V1218" i="1" s="1"/>
  <c r="W1218" i="1" s="1"/>
  <c r="R1218" i="1"/>
  <c r="L1218" i="1"/>
  <c r="S1217" i="1"/>
  <c r="V1217" i="1" s="1"/>
  <c r="R1217" i="1"/>
  <c r="L1217" i="1"/>
  <c r="S1216" i="1"/>
  <c r="V1216" i="1" s="1"/>
  <c r="R1216" i="1"/>
  <c r="L1216" i="1"/>
  <c r="S1215" i="1"/>
  <c r="V1215" i="1" s="1"/>
  <c r="R1215" i="1"/>
  <c r="L1215" i="1"/>
  <c r="S197" i="1"/>
  <c r="V197" i="1" s="1"/>
  <c r="W197" i="1" s="1"/>
  <c r="R197" i="1"/>
  <c r="L197" i="1"/>
  <c r="S1214" i="1"/>
  <c r="V1214" i="1" s="1"/>
  <c r="R1214" i="1"/>
  <c r="L1214" i="1"/>
  <c r="S196" i="1"/>
  <c r="V196" i="1" s="1"/>
  <c r="R196" i="1"/>
  <c r="L196" i="1"/>
  <c r="S1213" i="1"/>
  <c r="V1213" i="1" s="1"/>
  <c r="R1213" i="1"/>
  <c r="L1213" i="1"/>
  <c r="S1212" i="1"/>
  <c r="V1212" i="1" s="1"/>
  <c r="W1212" i="1" s="1"/>
  <c r="R1212" i="1"/>
  <c r="L1212" i="1"/>
  <c r="S1211" i="1"/>
  <c r="V1211" i="1" s="1"/>
  <c r="R1211" i="1"/>
  <c r="L1211" i="1"/>
  <c r="S195" i="1"/>
  <c r="V195" i="1" s="1"/>
  <c r="R195" i="1"/>
  <c r="L195" i="1"/>
  <c r="S194" i="1"/>
  <c r="V194" i="1" s="1"/>
  <c r="R194" i="1"/>
  <c r="L194" i="1"/>
  <c r="S1210" i="1"/>
  <c r="V1210" i="1" s="1"/>
  <c r="W1210" i="1" s="1"/>
  <c r="R1210" i="1"/>
  <c r="L1210" i="1"/>
  <c r="S1209" i="1"/>
  <c r="V1209" i="1" s="1"/>
  <c r="R1209" i="1"/>
  <c r="L1209" i="1"/>
  <c r="S1208" i="1"/>
  <c r="V1208" i="1" s="1"/>
  <c r="R1208" i="1"/>
  <c r="L1208" i="1"/>
  <c r="S1207" i="1"/>
  <c r="V1207" i="1" s="1"/>
  <c r="R1207" i="1"/>
  <c r="L1207" i="1"/>
  <c r="S1206" i="1"/>
  <c r="V1206" i="1" s="1"/>
  <c r="W1206" i="1" s="1"/>
  <c r="R1206" i="1"/>
  <c r="L1206" i="1"/>
  <c r="S193" i="1"/>
  <c r="V193" i="1" s="1"/>
  <c r="R193" i="1"/>
  <c r="L193" i="1"/>
  <c r="S1205" i="1"/>
  <c r="V1205" i="1" s="1"/>
  <c r="R1205" i="1"/>
  <c r="L1205" i="1"/>
  <c r="S1204" i="1"/>
  <c r="V1204" i="1" s="1"/>
  <c r="R1204" i="1"/>
  <c r="L1204" i="1"/>
  <c r="S192" i="1"/>
  <c r="V192" i="1" s="1"/>
  <c r="W192" i="1" s="1"/>
  <c r="R192" i="1"/>
  <c r="L192" i="1"/>
  <c r="S1203" i="1"/>
  <c r="V1203" i="1" s="1"/>
  <c r="R1203" i="1"/>
  <c r="L1203" i="1"/>
  <c r="S1202" i="1"/>
  <c r="V1202" i="1" s="1"/>
  <c r="R1202" i="1"/>
  <c r="L1202" i="1"/>
  <c r="S1201" i="1"/>
  <c r="V1201" i="1" s="1"/>
  <c r="R1201" i="1"/>
  <c r="L1201" i="1"/>
  <c r="S1200" i="1"/>
  <c r="V1200" i="1" s="1"/>
  <c r="W1200" i="1" s="1"/>
  <c r="R1200" i="1"/>
  <c r="L1200" i="1"/>
  <c r="S1199" i="1"/>
  <c r="V1199" i="1" s="1"/>
  <c r="R1199" i="1"/>
  <c r="L1199" i="1"/>
  <c r="S1198" i="1"/>
  <c r="V1198" i="1" s="1"/>
  <c r="W1198" i="1" s="1"/>
  <c r="R1198" i="1"/>
  <c r="L1198" i="1"/>
  <c r="S191" i="1"/>
  <c r="V191" i="1" s="1"/>
  <c r="R191" i="1"/>
  <c r="L191" i="1"/>
  <c r="S1197" i="1"/>
  <c r="V1197" i="1" s="1"/>
  <c r="W1197" i="1" s="1"/>
  <c r="R1197" i="1"/>
  <c r="L1197" i="1"/>
  <c r="S1196" i="1"/>
  <c r="V1196" i="1" s="1"/>
  <c r="R1196" i="1"/>
  <c r="L1196" i="1"/>
  <c r="S1195" i="1"/>
  <c r="V1195" i="1" s="1"/>
  <c r="R1195" i="1"/>
  <c r="L1195" i="1"/>
  <c r="S190" i="1"/>
  <c r="V190" i="1" s="1"/>
  <c r="R190" i="1"/>
  <c r="L190" i="1"/>
  <c r="S1194" i="1"/>
  <c r="V1194" i="1" s="1"/>
  <c r="W1194" i="1" s="1"/>
  <c r="R1194" i="1"/>
  <c r="L1194" i="1"/>
  <c r="S1193" i="1"/>
  <c r="V1193" i="1" s="1"/>
  <c r="R1193" i="1"/>
  <c r="L1193" i="1"/>
  <c r="S1192" i="1"/>
  <c r="V1192" i="1" s="1"/>
  <c r="R1192" i="1"/>
  <c r="L1192" i="1"/>
  <c r="S189" i="1"/>
  <c r="V189" i="1" s="1"/>
  <c r="R189" i="1"/>
  <c r="L189" i="1"/>
  <c r="S1191" i="1"/>
  <c r="V1191" i="1" s="1"/>
  <c r="W1191" i="1" s="1"/>
  <c r="R1191" i="1"/>
  <c r="L1191" i="1"/>
  <c r="S1190" i="1"/>
  <c r="V1190" i="1" s="1"/>
  <c r="R1190" i="1"/>
  <c r="L1190" i="1"/>
  <c r="S1189" i="1"/>
  <c r="V1189" i="1" s="1"/>
  <c r="R1189" i="1"/>
  <c r="L1189" i="1"/>
  <c r="S188" i="1"/>
  <c r="V188" i="1" s="1"/>
  <c r="R188" i="1"/>
  <c r="L188" i="1"/>
  <c r="S1188" i="1"/>
  <c r="V1188" i="1" s="1"/>
  <c r="W1188" i="1" s="1"/>
  <c r="R1188" i="1"/>
  <c r="L1188" i="1"/>
  <c r="S187" i="1"/>
  <c r="V187" i="1" s="1"/>
  <c r="R187" i="1"/>
  <c r="L187" i="1"/>
  <c r="S186" i="1"/>
  <c r="V186" i="1" s="1"/>
  <c r="W186" i="1" s="1"/>
  <c r="R186" i="1"/>
  <c r="L186" i="1"/>
  <c r="S185" i="1"/>
  <c r="V185" i="1" s="1"/>
  <c r="R185" i="1"/>
  <c r="L185" i="1"/>
  <c r="S1187" i="1"/>
  <c r="V1187" i="1" s="1"/>
  <c r="W1187" i="1" s="1"/>
  <c r="R1187" i="1"/>
  <c r="L1187" i="1"/>
  <c r="S1186" i="1"/>
  <c r="V1186" i="1" s="1"/>
  <c r="R1186" i="1"/>
  <c r="L1186" i="1"/>
  <c r="S1185" i="1"/>
  <c r="V1185" i="1" s="1"/>
  <c r="R1185" i="1"/>
  <c r="L1185" i="1"/>
  <c r="S1184" i="1"/>
  <c r="V1184" i="1" s="1"/>
  <c r="R1184" i="1"/>
  <c r="L1184" i="1"/>
  <c r="S1183" i="1"/>
  <c r="V1183" i="1" s="1"/>
  <c r="W1183" i="1" s="1"/>
  <c r="R1183" i="1"/>
  <c r="L1183" i="1"/>
  <c r="S1182" i="1"/>
  <c r="V1182" i="1" s="1"/>
  <c r="R1182" i="1"/>
  <c r="L1182" i="1"/>
  <c r="S1181" i="1"/>
  <c r="V1181" i="1" s="1"/>
  <c r="R1181" i="1"/>
  <c r="L1181" i="1"/>
  <c r="S1180" i="1"/>
  <c r="V1180" i="1" s="1"/>
  <c r="R1180" i="1"/>
  <c r="L1180" i="1"/>
  <c r="S1179" i="1"/>
  <c r="V1179" i="1" s="1"/>
  <c r="W1179" i="1" s="1"/>
  <c r="R1179" i="1"/>
  <c r="L1179" i="1"/>
  <c r="S184" i="1"/>
  <c r="V184" i="1" s="1"/>
  <c r="R184" i="1"/>
  <c r="L184" i="1"/>
  <c r="S183" i="1"/>
  <c r="V183" i="1" s="1"/>
  <c r="R183" i="1"/>
  <c r="L183" i="1"/>
  <c r="S182" i="1"/>
  <c r="V182" i="1" s="1"/>
  <c r="R182" i="1"/>
  <c r="L182" i="1"/>
  <c r="S1178" i="1"/>
  <c r="V1178" i="1" s="1"/>
  <c r="W1178" i="1" s="1"/>
  <c r="R1178" i="1"/>
  <c r="L1178" i="1"/>
  <c r="S181" i="1"/>
  <c r="V181" i="1" s="1"/>
  <c r="R181" i="1"/>
  <c r="L181" i="1"/>
  <c r="S180" i="1"/>
  <c r="V180" i="1" s="1"/>
  <c r="R180" i="1"/>
  <c r="L180" i="1"/>
  <c r="S1177" i="1"/>
  <c r="V1177" i="1" s="1"/>
  <c r="R1177" i="1"/>
  <c r="L1177" i="1"/>
  <c r="S1176" i="1"/>
  <c r="V1176" i="1" s="1"/>
  <c r="W1176" i="1" s="1"/>
  <c r="R1176" i="1"/>
  <c r="L1176" i="1"/>
  <c r="S1175" i="1"/>
  <c r="V1175" i="1" s="1"/>
  <c r="R1175" i="1"/>
  <c r="L1175" i="1"/>
  <c r="S179" i="1"/>
  <c r="V179" i="1" s="1"/>
  <c r="R179" i="1"/>
  <c r="L179" i="1"/>
  <c r="S178" i="1"/>
  <c r="V178" i="1" s="1"/>
  <c r="R178" i="1"/>
  <c r="L178" i="1"/>
  <c r="S1174" i="1"/>
  <c r="V1174" i="1" s="1"/>
  <c r="W1174" i="1" s="1"/>
  <c r="R1174" i="1"/>
  <c r="L1174" i="1"/>
  <c r="S1173" i="1"/>
  <c r="V1173" i="1" s="1"/>
  <c r="R1173" i="1"/>
  <c r="L1173" i="1"/>
  <c r="S1172" i="1"/>
  <c r="V1172" i="1" s="1"/>
  <c r="R1172" i="1"/>
  <c r="L1172" i="1"/>
  <c r="S177" i="1"/>
  <c r="V177" i="1" s="1"/>
  <c r="R177" i="1"/>
  <c r="L177" i="1"/>
  <c r="S176" i="1"/>
  <c r="V176" i="1" s="1"/>
  <c r="W176" i="1" s="1"/>
  <c r="R176" i="1"/>
  <c r="L176" i="1"/>
  <c r="S1171" i="1"/>
  <c r="V1171" i="1" s="1"/>
  <c r="R1171" i="1"/>
  <c r="L1171" i="1"/>
  <c r="S1170" i="1"/>
  <c r="V1170" i="1" s="1"/>
  <c r="R1170" i="1"/>
  <c r="L1170" i="1"/>
  <c r="S1169" i="1"/>
  <c r="V1169" i="1" s="1"/>
  <c r="R1169" i="1"/>
  <c r="L1169" i="1"/>
  <c r="S1168" i="1"/>
  <c r="V1168" i="1" s="1"/>
  <c r="W1168" i="1" s="1"/>
  <c r="R1168" i="1"/>
  <c r="L1168" i="1"/>
  <c r="S1167" i="1"/>
  <c r="V1167" i="1" s="1"/>
  <c r="R1167" i="1"/>
  <c r="L1167" i="1"/>
  <c r="S175" i="1"/>
  <c r="V175" i="1" s="1"/>
  <c r="R175" i="1"/>
  <c r="L175" i="1"/>
  <c r="S1166" i="1"/>
  <c r="V1166" i="1" s="1"/>
  <c r="R1166" i="1"/>
  <c r="L1166" i="1"/>
  <c r="S1165" i="1"/>
  <c r="V1165" i="1" s="1"/>
  <c r="W1165" i="1" s="1"/>
  <c r="R1165" i="1"/>
  <c r="L1165" i="1"/>
  <c r="S1164" i="1"/>
  <c r="V1164" i="1" s="1"/>
  <c r="R1164" i="1"/>
  <c r="L1164" i="1"/>
  <c r="S1163" i="1"/>
  <c r="V1163" i="1" s="1"/>
  <c r="R1163" i="1"/>
  <c r="L1163" i="1"/>
  <c r="S1162" i="1"/>
  <c r="V1162" i="1" s="1"/>
  <c r="R1162" i="1"/>
  <c r="L1162" i="1"/>
  <c r="S1161" i="1"/>
  <c r="V1161" i="1" s="1"/>
  <c r="W1161" i="1" s="1"/>
  <c r="R1161" i="1"/>
  <c r="L1161" i="1"/>
  <c r="S1160" i="1"/>
  <c r="V1160" i="1" s="1"/>
  <c r="R1160" i="1"/>
  <c r="L1160" i="1"/>
  <c r="S174" i="1"/>
  <c r="V174" i="1" s="1"/>
  <c r="R174" i="1"/>
  <c r="L174" i="1"/>
  <c r="S1159" i="1"/>
  <c r="V1159" i="1" s="1"/>
  <c r="X1159" i="1" s="1"/>
  <c r="R1159" i="1"/>
  <c r="L1159" i="1"/>
  <c r="S173" i="1"/>
  <c r="V173" i="1" s="1"/>
  <c r="W173" i="1" s="1"/>
  <c r="R173" i="1"/>
  <c r="L173" i="1"/>
  <c r="S1158" i="1"/>
  <c r="V1158" i="1" s="1"/>
  <c r="R1158" i="1"/>
  <c r="L1158" i="1"/>
  <c r="S1157" i="1"/>
  <c r="V1157" i="1" s="1"/>
  <c r="W1157" i="1" s="1"/>
  <c r="R1157" i="1"/>
  <c r="L1157" i="1"/>
  <c r="V1156" i="1"/>
  <c r="X1156" i="1" s="1"/>
  <c r="AF1156" i="1" s="1"/>
  <c r="R1156" i="1"/>
  <c r="L1156" i="1"/>
  <c r="S1155" i="1"/>
  <c r="V1155" i="1" s="1"/>
  <c r="R1155" i="1"/>
  <c r="L1155" i="1"/>
  <c r="S1154" i="1"/>
  <c r="V1154" i="1" s="1"/>
  <c r="R1154" i="1"/>
  <c r="L1154" i="1"/>
  <c r="S172" i="1"/>
  <c r="V172" i="1" s="1"/>
  <c r="W172" i="1" s="1"/>
  <c r="R172" i="1"/>
  <c r="L172" i="1"/>
  <c r="S1153" i="1"/>
  <c r="V1153" i="1" s="1"/>
  <c r="X1153" i="1" s="1"/>
  <c r="AF1153" i="1" s="1"/>
  <c r="R1153" i="1"/>
  <c r="L1153" i="1"/>
  <c r="S1152" i="1"/>
  <c r="V1152" i="1" s="1"/>
  <c r="R1152" i="1"/>
  <c r="L1152" i="1"/>
  <c r="S1151" i="1"/>
  <c r="V1151" i="1" s="1"/>
  <c r="W1151" i="1" s="1"/>
  <c r="R1151" i="1"/>
  <c r="L1151" i="1"/>
  <c r="S1150" i="1"/>
  <c r="V1150" i="1" s="1"/>
  <c r="X1150" i="1" s="1"/>
  <c r="R1150" i="1"/>
  <c r="L1150" i="1"/>
  <c r="S1149" i="1"/>
  <c r="V1149" i="1" s="1"/>
  <c r="X1149" i="1" s="1"/>
  <c r="R1149" i="1"/>
  <c r="L1149" i="1"/>
  <c r="S1148" i="1"/>
  <c r="V1148" i="1" s="1"/>
  <c r="R1148" i="1"/>
  <c r="L1148" i="1"/>
  <c r="S171" i="1"/>
  <c r="V171" i="1" s="1"/>
  <c r="W171" i="1" s="1"/>
  <c r="R171" i="1"/>
  <c r="L171" i="1"/>
  <c r="S1147" i="1"/>
  <c r="V1147" i="1" s="1"/>
  <c r="W1147" i="1" s="1"/>
  <c r="R1147" i="1"/>
  <c r="L1147" i="1"/>
  <c r="S1146" i="1"/>
  <c r="V1146" i="1" s="1"/>
  <c r="R1146" i="1"/>
  <c r="L1146" i="1"/>
  <c r="S1145" i="1"/>
  <c r="V1145" i="1" s="1"/>
  <c r="R1145" i="1"/>
  <c r="L1145" i="1"/>
  <c r="S1144" i="1"/>
  <c r="V1144" i="1" s="1"/>
  <c r="X1144" i="1" s="1"/>
  <c r="R1144" i="1"/>
  <c r="L1144" i="1"/>
  <c r="S170" i="1"/>
  <c r="V170" i="1" s="1"/>
  <c r="R170" i="1"/>
  <c r="L170" i="1"/>
  <c r="S1143" i="1"/>
  <c r="V1143" i="1" s="1"/>
  <c r="R1143" i="1"/>
  <c r="L1143" i="1"/>
  <c r="S1142" i="1"/>
  <c r="V1142" i="1" s="1"/>
  <c r="R1142" i="1"/>
  <c r="L1142" i="1"/>
  <c r="S1141" i="1"/>
  <c r="V1141" i="1" s="1"/>
  <c r="X1141" i="1" s="1"/>
  <c r="R1141" i="1"/>
  <c r="L1141" i="1"/>
  <c r="S169" i="1"/>
  <c r="V169" i="1" s="1"/>
  <c r="R169" i="1"/>
  <c r="L169" i="1"/>
  <c r="S1140" i="1"/>
  <c r="V1140" i="1" s="1"/>
  <c r="R1140" i="1"/>
  <c r="L1140" i="1"/>
  <c r="S168" i="1"/>
  <c r="V168" i="1" s="1"/>
  <c r="R168" i="1"/>
  <c r="L168" i="1"/>
  <c r="S167" i="1"/>
  <c r="V167" i="1" s="1"/>
  <c r="X167" i="1" s="1"/>
  <c r="R167" i="1"/>
  <c r="L167" i="1"/>
  <c r="S166" i="1"/>
  <c r="V166" i="1" s="1"/>
  <c r="R166" i="1"/>
  <c r="L166" i="1"/>
  <c r="S1139" i="1"/>
  <c r="V1139" i="1" s="1"/>
  <c r="R1139" i="1"/>
  <c r="L1139" i="1"/>
  <c r="S1138" i="1"/>
  <c r="V1138" i="1" s="1"/>
  <c r="R1138" i="1"/>
  <c r="L1138" i="1"/>
  <c r="S1137" i="1"/>
  <c r="V1137" i="1" s="1"/>
  <c r="X1137" i="1" s="1"/>
  <c r="R1137" i="1"/>
  <c r="L1137" i="1"/>
  <c r="S1136" i="1"/>
  <c r="V1136" i="1" s="1"/>
  <c r="R1136" i="1"/>
  <c r="L1136" i="1"/>
  <c r="S1135" i="1"/>
  <c r="V1135" i="1" s="1"/>
  <c r="R1135" i="1"/>
  <c r="L1135" i="1"/>
  <c r="S1134" i="1"/>
  <c r="V1134" i="1" s="1"/>
  <c r="R1134" i="1"/>
  <c r="L1134" i="1"/>
  <c r="S165" i="1"/>
  <c r="V165" i="1" s="1"/>
  <c r="X165" i="1" s="1"/>
  <c r="R165" i="1"/>
  <c r="L165" i="1"/>
  <c r="V1133" i="1"/>
  <c r="R1133" i="1"/>
  <c r="L1133" i="1"/>
  <c r="S1132" i="1"/>
  <c r="V1132" i="1" s="1"/>
  <c r="R1132" i="1"/>
  <c r="L1132" i="1"/>
  <c r="S164" i="1"/>
  <c r="V164" i="1" s="1"/>
  <c r="R164" i="1"/>
  <c r="L164" i="1"/>
  <c r="S1131" i="1"/>
  <c r="V1131" i="1" s="1"/>
  <c r="X1131" i="1" s="1"/>
  <c r="R1131" i="1"/>
  <c r="L1131" i="1"/>
  <c r="S1130" i="1"/>
  <c r="V1130" i="1" s="1"/>
  <c r="R1130" i="1"/>
  <c r="L1130" i="1"/>
  <c r="S1129" i="1"/>
  <c r="V1129" i="1" s="1"/>
  <c r="R1129" i="1"/>
  <c r="L1129" i="1"/>
  <c r="S163" i="1"/>
  <c r="V163" i="1" s="1"/>
  <c r="R163" i="1"/>
  <c r="L163" i="1"/>
  <c r="S1128" i="1"/>
  <c r="V1128" i="1" s="1"/>
  <c r="X1128" i="1" s="1"/>
  <c r="R1128" i="1"/>
  <c r="L1128" i="1"/>
  <c r="S162" i="1"/>
  <c r="V162" i="1" s="1"/>
  <c r="R162" i="1"/>
  <c r="L162" i="1"/>
  <c r="S1127" i="1"/>
  <c r="V1127" i="1" s="1"/>
  <c r="R1127" i="1"/>
  <c r="L1127" i="1"/>
  <c r="S1126" i="1"/>
  <c r="V1126" i="1" s="1"/>
  <c r="R1126" i="1"/>
  <c r="L1126" i="1"/>
  <c r="S1125" i="1"/>
  <c r="V1125" i="1" s="1"/>
  <c r="X1125" i="1" s="1"/>
  <c r="R1125" i="1"/>
  <c r="L1125" i="1"/>
  <c r="S1124" i="1"/>
  <c r="V1124" i="1" s="1"/>
  <c r="R1124" i="1"/>
  <c r="L1124" i="1"/>
  <c r="S1123" i="1"/>
  <c r="V1123" i="1" s="1"/>
  <c r="R1123" i="1"/>
  <c r="L1123" i="1"/>
  <c r="S1122" i="1"/>
  <c r="V1122" i="1" s="1"/>
  <c r="R1122" i="1"/>
  <c r="L1122" i="1"/>
  <c r="S1121" i="1"/>
  <c r="V1121" i="1" s="1"/>
  <c r="X1121" i="1" s="1"/>
  <c r="R1121" i="1"/>
  <c r="L1121" i="1"/>
  <c r="S1120" i="1"/>
  <c r="V1120" i="1" s="1"/>
  <c r="R1120" i="1"/>
  <c r="L1120" i="1"/>
  <c r="S1119" i="1"/>
  <c r="V1119" i="1" s="1"/>
  <c r="R1119" i="1"/>
  <c r="L1119" i="1"/>
  <c r="S1118" i="1"/>
  <c r="V1118" i="1" s="1"/>
  <c r="R1118" i="1"/>
  <c r="L1118" i="1"/>
  <c r="S161" i="1"/>
  <c r="V161" i="1" s="1"/>
  <c r="X161" i="1" s="1"/>
  <c r="R161" i="1"/>
  <c r="L161" i="1"/>
  <c r="S1117" i="1"/>
  <c r="V1117" i="1" s="1"/>
  <c r="R1117" i="1"/>
  <c r="L1117" i="1"/>
  <c r="S160" i="1"/>
  <c r="V160" i="1" s="1"/>
  <c r="R160" i="1"/>
  <c r="L160" i="1"/>
  <c r="S159" i="1"/>
  <c r="V159" i="1" s="1"/>
  <c r="R159" i="1"/>
  <c r="L159" i="1"/>
  <c r="S1116" i="1"/>
  <c r="V1116" i="1" s="1"/>
  <c r="X1116" i="1" s="1"/>
  <c r="R1116" i="1"/>
  <c r="L1116" i="1"/>
  <c r="S1115" i="1"/>
  <c r="V1115" i="1" s="1"/>
  <c r="R1115" i="1"/>
  <c r="L1115" i="1"/>
  <c r="S1114" i="1"/>
  <c r="V1114" i="1" s="1"/>
  <c r="R1114" i="1"/>
  <c r="L1114" i="1"/>
  <c r="S1113" i="1"/>
  <c r="V1113" i="1" s="1"/>
  <c r="R1113" i="1"/>
  <c r="L1113" i="1"/>
  <c r="S1112" i="1"/>
  <c r="V1112" i="1" s="1"/>
  <c r="X1112" i="1" s="1"/>
  <c r="R1112" i="1"/>
  <c r="L1112" i="1"/>
  <c r="S1111" i="1"/>
  <c r="V1111" i="1" s="1"/>
  <c r="R1111" i="1"/>
  <c r="L1111" i="1"/>
  <c r="S1110" i="1"/>
  <c r="V1110" i="1" s="1"/>
  <c r="R1110" i="1"/>
  <c r="L1110" i="1"/>
  <c r="S1109" i="1"/>
  <c r="V1109" i="1" s="1"/>
  <c r="R1109" i="1"/>
  <c r="L1109" i="1"/>
  <c r="S1108" i="1"/>
  <c r="V1108" i="1" s="1"/>
  <c r="X1108" i="1" s="1"/>
  <c r="R1108" i="1"/>
  <c r="L1108" i="1"/>
  <c r="S1107" i="1"/>
  <c r="V1107" i="1" s="1"/>
  <c r="R1107" i="1"/>
  <c r="L1107" i="1"/>
  <c r="S1106" i="1"/>
  <c r="V1106" i="1" s="1"/>
  <c r="W1106" i="1" s="1"/>
  <c r="R1106" i="1"/>
  <c r="L1106" i="1"/>
  <c r="S1105" i="1"/>
  <c r="V1105" i="1" s="1"/>
  <c r="R1105" i="1"/>
  <c r="L1105" i="1"/>
  <c r="S1104" i="1"/>
  <c r="V1104" i="1" s="1"/>
  <c r="X1104" i="1" s="1"/>
  <c r="R1104" i="1"/>
  <c r="L1104" i="1"/>
  <c r="S1103" i="1"/>
  <c r="V1103" i="1" s="1"/>
  <c r="R1103" i="1"/>
  <c r="L1103" i="1"/>
  <c r="S158" i="1"/>
  <c r="V158" i="1" s="1"/>
  <c r="R158" i="1"/>
  <c r="L158" i="1"/>
  <c r="S157" i="1"/>
  <c r="V157" i="1" s="1"/>
  <c r="R157" i="1"/>
  <c r="L157" i="1"/>
  <c r="S1102" i="1"/>
  <c r="V1102" i="1" s="1"/>
  <c r="X1102" i="1" s="1"/>
  <c r="R1102" i="1"/>
  <c r="L1102" i="1"/>
  <c r="S1101" i="1"/>
  <c r="V1101" i="1" s="1"/>
  <c r="R1101" i="1"/>
  <c r="L1101" i="1"/>
  <c r="S1100" i="1"/>
  <c r="V1100" i="1" s="1"/>
  <c r="R1100" i="1"/>
  <c r="L1100" i="1"/>
  <c r="S1099" i="1"/>
  <c r="V1099" i="1" s="1"/>
  <c r="R1099" i="1"/>
  <c r="L1099" i="1"/>
  <c r="S156" i="1"/>
  <c r="V156" i="1" s="1"/>
  <c r="X156" i="1" s="1"/>
  <c r="R156" i="1"/>
  <c r="L156" i="1"/>
  <c r="S155" i="1"/>
  <c r="V155" i="1" s="1"/>
  <c r="R155" i="1"/>
  <c r="L155" i="1"/>
  <c r="S1098" i="1"/>
  <c r="V1098" i="1" s="1"/>
  <c r="W1098" i="1" s="1"/>
  <c r="R1098" i="1"/>
  <c r="L1098" i="1"/>
  <c r="S1097" i="1"/>
  <c r="V1097" i="1" s="1"/>
  <c r="R1097" i="1"/>
  <c r="L1097" i="1"/>
  <c r="S1096" i="1"/>
  <c r="V1096" i="1" s="1"/>
  <c r="X1096" i="1" s="1"/>
  <c r="R1096" i="1"/>
  <c r="L1096" i="1"/>
  <c r="S154" i="1"/>
  <c r="V154" i="1" s="1"/>
  <c r="R154" i="1"/>
  <c r="L154" i="1"/>
  <c r="S153" i="1"/>
  <c r="V153" i="1" s="1"/>
  <c r="W153" i="1" s="1"/>
  <c r="R153" i="1"/>
  <c r="L153" i="1"/>
  <c r="S152" i="1"/>
  <c r="V152" i="1" s="1"/>
  <c r="R152" i="1"/>
  <c r="L152" i="1"/>
  <c r="V151" i="1"/>
  <c r="X151" i="1" s="1"/>
  <c r="R151" i="1"/>
  <c r="L151" i="1"/>
  <c r="S1095" i="1"/>
  <c r="V1095" i="1" s="1"/>
  <c r="R1095" i="1"/>
  <c r="L1095" i="1"/>
  <c r="S1094" i="1"/>
  <c r="V1094" i="1" s="1"/>
  <c r="R1094" i="1"/>
  <c r="L1094" i="1"/>
  <c r="S1093" i="1"/>
  <c r="V1093" i="1" s="1"/>
  <c r="R1093" i="1"/>
  <c r="L1093" i="1"/>
  <c r="S1092" i="1"/>
  <c r="V1092" i="1" s="1"/>
  <c r="X1092" i="1" s="1"/>
  <c r="R1092" i="1"/>
  <c r="L1092" i="1"/>
  <c r="S1091" i="1"/>
  <c r="V1091" i="1" s="1"/>
  <c r="R1091" i="1"/>
  <c r="L1091" i="1"/>
  <c r="S1090" i="1"/>
  <c r="V1090" i="1" s="1"/>
  <c r="R1090" i="1"/>
  <c r="L1090" i="1"/>
  <c r="S1089" i="1"/>
  <c r="V1089" i="1" s="1"/>
  <c r="R1089" i="1"/>
  <c r="L1089" i="1"/>
  <c r="S1088" i="1"/>
  <c r="V1088" i="1" s="1"/>
  <c r="X1088" i="1" s="1"/>
  <c r="R1088" i="1"/>
  <c r="L1088" i="1"/>
  <c r="S150" i="1"/>
  <c r="V150" i="1" s="1"/>
  <c r="R150" i="1"/>
  <c r="L150" i="1"/>
  <c r="S149" i="1"/>
  <c r="V149" i="1" s="1"/>
  <c r="R149" i="1"/>
  <c r="L149" i="1"/>
  <c r="S148" i="1"/>
  <c r="V148" i="1" s="1"/>
  <c r="R148" i="1"/>
  <c r="L148" i="1"/>
  <c r="S1087" i="1"/>
  <c r="V1087" i="1" s="1"/>
  <c r="X1087" i="1" s="1"/>
  <c r="R1087" i="1"/>
  <c r="L1087" i="1"/>
  <c r="S1086" i="1"/>
  <c r="V1086" i="1" s="1"/>
  <c r="R1086" i="1"/>
  <c r="L1086" i="1"/>
  <c r="S1085" i="1"/>
  <c r="V1085" i="1" s="1"/>
  <c r="R1085" i="1"/>
  <c r="L1085" i="1"/>
  <c r="S1084" i="1"/>
  <c r="V1084" i="1" s="1"/>
  <c r="R1084" i="1"/>
  <c r="L1084" i="1"/>
  <c r="S1083" i="1"/>
  <c r="V1083" i="1" s="1"/>
  <c r="X1083" i="1" s="1"/>
  <c r="R1083" i="1"/>
  <c r="L1083" i="1"/>
  <c r="S1082" i="1"/>
  <c r="V1082" i="1" s="1"/>
  <c r="R1082" i="1"/>
  <c r="L1082" i="1"/>
  <c r="S1081" i="1"/>
  <c r="V1081" i="1" s="1"/>
  <c r="R1081" i="1"/>
  <c r="L1081" i="1"/>
  <c r="S1080" i="1"/>
  <c r="V1080" i="1" s="1"/>
  <c r="R1080" i="1"/>
  <c r="L1080" i="1"/>
  <c r="S1079" i="1"/>
  <c r="V1079" i="1" s="1"/>
  <c r="X1079" i="1" s="1"/>
  <c r="R1079" i="1"/>
  <c r="L1079" i="1"/>
  <c r="S147" i="1"/>
  <c r="V147" i="1" s="1"/>
  <c r="R147" i="1"/>
  <c r="L147" i="1"/>
  <c r="S1078" i="1"/>
  <c r="V1078" i="1" s="1"/>
  <c r="R1078" i="1"/>
  <c r="L1078" i="1"/>
  <c r="S1077" i="1"/>
  <c r="V1077" i="1" s="1"/>
  <c r="R1077" i="1"/>
  <c r="L1077" i="1"/>
  <c r="S1076" i="1"/>
  <c r="V1076" i="1" s="1"/>
  <c r="X1076" i="1" s="1"/>
  <c r="R1076" i="1"/>
  <c r="L1076" i="1"/>
  <c r="S1075" i="1"/>
  <c r="V1075" i="1" s="1"/>
  <c r="R1075" i="1"/>
  <c r="L1075" i="1"/>
  <c r="S1074" i="1"/>
  <c r="V1074" i="1" s="1"/>
  <c r="R1074" i="1"/>
  <c r="L1074" i="1"/>
  <c r="S146" i="1"/>
  <c r="V146" i="1" s="1"/>
  <c r="R146" i="1"/>
  <c r="L146" i="1"/>
  <c r="S1073" i="1"/>
  <c r="V1073" i="1" s="1"/>
  <c r="X1073" i="1" s="1"/>
  <c r="R1073" i="1"/>
  <c r="L1073" i="1"/>
  <c r="S1072" i="1"/>
  <c r="V1072" i="1" s="1"/>
  <c r="R1072" i="1"/>
  <c r="L1072" i="1"/>
  <c r="S1071" i="1"/>
  <c r="V1071" i="1" s="1"/>
  <c r="R1071" i="1"/>
  <c r="L1071" i="1"/>
  <c r="S1070" i="1"/>
  <c r="V1070" i="1" s="1"/>
  <c r="R1070" i="1"/>
  <c r="L1070" i="1"/>
  <c r="S145" i="1"/>
  <c r="V145" i="1" s="1"/>
  <c r="X145" i="1" s="1"/>
  <c r="R145" i="1"/>
  <c r="L145" i="1"/>
  <c r="S144" i="1"/>
  <c r="V144" i="1" s="1"/>
  <c r="R144" i="1"/>
  <c r="L144" i="1"/>
  <c r="S143" i="1"/>
  <c r="V143" i="1" s="1"/>
  <c r="W143" i="1" s="1"/>
  <c r="R143" i="1"/>
  <c r="L143" i="1"/>
  <c r="S1069" i="1"/>
  <c r="V1069" i="1" s="1"/>
  <c r="X1069" i="1" s="1"/>
  <c r="R1069" i="1"/>
  <c r="L1069" i="1"/>
  <c r="S1068" i="1"/>
  <c r="V1068" i="1" s="1"/>
  <c r="W1068" i="1" s="1"/>
  <c r="R1068" i="1"/>
  <c r="L1068" i="1"/>
  <c r="S1067" i="1"/>
  <c r="V1067" i="1" s="1"/>
  <c r="R1067" i="1"/>
  <c r="L1067" i="1"/>
  <c r="S142" i="1"/>
  <c r="V142" i="1" s="1"/>
  <c r="W142" i="1" s="1"/>
  <c r="R142" i="1"/>
  <c r="L142" i="1"/>
  <c r="S1066" i="1"/>
  <c r="V1066" i="1" s="1"/>
  <c r="R1066" i="1"/>
  <c r="L1066" i="1"/>
  <c r="S1065" i="1"/>
  <c r="V1065" i="1" s="1"/>
  <c r="W1065" i="1" s="1"/>
  <c r="R1065" i="1"/>
  <c r="L1065" i="1"/>
  <c r="S1064" i="1"/>
  <c r="V1064" i="1" s="1"/>
  <c r="R1064" i="1"/>
  <c r="L1064" i="1"/>
  <c r="S1063" i="1"/>
  <c r="V1063" i="1" s="1"/>
  <c r="W1063" i="1" s="1"/>
  <c r="R1063" i="1"/>
  <c r="L1063" i="1"/>
  <c r="S1062" i="1"/>
  <c r="V1062" i="1" s="1"/>
  <c r="R1062" i="1"/>
  <c r="L1062" i="1"/>
  <c r="S1061" i="1"/>
  <c r="V1061" i="1" s="1"/>
  <c r="W1061" i="1" s="1"/>
  <c r="R1061" i="1"/>
  <c r="L1061" i="1"/>
  <c r="S141" i="1"/>
  <c r="V141" i="1" s="1"/>
  <c r="R141" i="1"/>
  <c r="L141" i="1"/>
  <c r="S1060" i="1"/>
  <c r="V1060" i="1" s="1"/>
  <c r="X1060" i="1" s="1"/>
  <c r="R1060" i="1"/>
  <c r="L1060" i="1"/>
  <c r="S1059" i="1"/>
  <c r="V1059" i="1" s="1"/>
  <c r="R1059" i="1"/>
  <c r="L1059" i="1"/>
  <c r="S1058" i="1"/>
  <c r="V1058" i="1" s="1"/>
  <c r="R1058" i="1"/>
  <c r="L1058" i="1"/>
  <c r="S140" i="1"/>
  <c r="V140" i="1" s="1"/>
  <c r="R140" i="1"/>
  <c r="L140" i="1"/>
  <c r="S1057" i="1"/>
  <c r="V1057" i="1" s="1"/>
  <c r="X1057" i="1" s="1"/>
  <c r="R1057" i="1"/>
  <c r="L1057" i="1"/>
  <c r="S1056" i="1"/>
  <c r="V1056" i="1" s="1"/>
  <c r="R1056" i="1"/>
  <c r="L1056" i="1"/>
  <c r="S1055" i="1"/>
  <c r="V1055" i="1" s="1"/>
  <c r="R1055" i="1"/>
  <c r="L1055" i="1"/>
  <c r="S1054" i="1"/>
  <c r="V1054" i="1" s="1"/>
  <c r="R1054" i="1"/>
  <c r="L1054" i="1"/>
  <c r="S1053" i="1"/>
  <c r="V1053" i="1" s="1"/>
  <c r="R1053" i="1"/>
  <c r="L1053" i="1"/>
  <c r="S139" i="1"/>
  <c r="V139" i="1" s="1"/>
  <c r="X139" i="1" s="1"/>
  <c r="R139" i="1"/>
  <c r="L139" i="1"/>
  <c r="S1052" i="1"/>
  <c r="V1052" i="1" s="1"/>
  <c r="R1052" i="1"/>
  <c r="L1052" i="1"/>
  <c r="S1051" i="1"/>
  <c r="V1051" i="1" s="1"/>
  <c r="R1051" i="1"/>
  <c r="L1051" i="1"/>
  <c r="S1050" i="1"/>
  <c r="V1050" i="1" s="1"/>
  <c r="R1050" i="1"/>
  <c r="L1050" i="1"/>
  <c r="S1049" i="1"/>
  <c r="V1049" i="1" s="1"/>
  <c r="X1049" i="1" s="1"/>
  <c r="R1049" i="1"/>
  <c r="L1049" i="1"/>
  <c r="S1048" i="1"/>
  <c r="V1048" i="1" s="1"/>
  <c r="R1048" i="1"/>
  <c r="L1048" i="1"/>
  <c r="S1047" i="1"/>
  <c r="V1047" i="1" s="1"/>
  <c r="R1047" i="1"/>
  <c r="L1047" i="1"/>
  <c r="S1046" i="1"/>
  <c r="V1046" i="1" s="1"/>
  <c r="R1046" i="1"/>
  <c r="L1046" i="1"/>
  <c r="S138" i="1"/>
  <c r="V138" i="1" s="1"/>
  <c r="R138" i="1"/>
  <c r="L138" i="1"/>
  <c r="S1045" i="1"/>
  <c r="V1045" i="1" s="1"/>
  <c r="W1045" i="1" s="1"/>
  <c r="R1045" i="1"/>
  <c r="L1045" i="1"/>
  <c r="S1044" i="1"/>
  <c r="V1044" i="1" s="1"/>
  <c r="R1044" i="1"/>
  <c r="L1044" i="1"/>
  <c r="S1043" i="1"/>
  <c r="V1043" i="1" s="1"/>
  <c r="R1043" i="1"/>
  <c r="L1043" i="1"/>
  <c r="S1042" i="1"/>
  <c r="V1042" i="1" s="1"/>
  <c r="X1042" i="1" s="1"/>
  <c r="R1042" i="1"/>
  <c r="L1042" i="1"/>
  <c r="S1041" i="1"/>
  <c r="V1041" i="1" s="1"/>
  <c r="W1041" i="1" s="1"/>
  <c r="R1041" i="1"/>
  <c r="L1041" i="1"/>
  <c r="S1040" i="1"/>
  <c r="V1040" i="1" s="1"/>
  <c r="R1040" i="1"/>
  <c r="L1040" i="1"/>
  <c r="S1039" i="1"/>
  <c r="V1039" i="1" s="1"/>
  <c r="R1039" i="1"/>
  <c r="L1039" i="1"/>
  <c r="S137" i="1"/>
  <c r="V137" i="1" s="1"/>
  <c r="R137" i="1"/>
  <c r="L137" i="1"/>
  <c r="S136" i="1"/>
  <c r="V136" i="1" s="1"/>
  <c r="W136" i="1" s="1"/>
  <c r="R136" i="1"/>
  <c r="L136" i="1"/>
  <c r="S1038" i="1"/>
  <c r="V1038" i="1" s="1"/>
  <c r="R1038" i="1"/>
  <c r="L1038" i="1"/>
  <c r="S1037" i="1"/>
  <c r="V1037" i="1" s="1"/>
  <c r="R1037" i="1"/>
  <c r="L1037" i="1"/>
  <c r="S135" i="1"/>
  <c r="V135" i="1" s="1"/>
  <c r="R135" i="1"/>
  <c r="L135" i="1"/>
  <c r="S1036" i="1"/>
  <c r="V1036" i="1" s="1"/>
  <c r="W1036" i="1" s="1"/>
  <c r="R1036" i="1"/>
  <c r="L1036" i="1"/>
  <c r="S1035" i="1"/>
  <c r="V1035" i="1" s="1"/>
  <c r="R1035" i="1"/>
  <c r="L1035" i="1"/>
  <c r="S1034" i="1"/>
  <c r="V1034" i="1" s="1"/>
  <c r="R1034" i="1"/>
  <c r="L1034" i="1"/>
  <c r="S134" i="1"/>
  <c r="V134" i="1" s="1"/>
  <c r="X134" i="1" s="1"/>
  <c r="R134" i="1"/>
  <c r="L134" i="1"/>
  <c r="S1033" i="1"/>
  <c r="V1033" i="1" s="1"/>
  <c r="W1033" i="1" s="1"/>
  <c r="R1033" i="1"/>
  <c r="L1033" i="1"/>
  <c r="S1032" i="1"/>
  <c r="V1032" i="1" s="1"/>
  <c r="R1032" i="1"/>
  <c r="L1032" i="1"/>
  <c r="S1031" i="1"/>
  <c r="V1031" i="1" s="1"/>
  <c r="R1031" i="1"/>
  <c r="L1031" i="1"/>
  <c r="S1030" i="1"/>
  <c r="V1030" i="1" s="1"/>
  <c r="R1030" i="1"/>
  <c r="L1030" i="1"/>
  <c r="S1029" i="1"/>
  <c r="V1029" i="1" s="1"/>
  <c r="W1029" i="1" s="1"/>
  <c r="R1029" i="1"/>
  <c r="L1029" i="1"/>
  <c r="S1028" i="1"/>
  <c r="V1028" i="1" s="1"/>
  <c r="R1028" i="1"/>
  <c r="L1028" i="1"/>
  <c r="S1027" i="1"/>
  <c r="V1027" i="1" s="1"/>
  <c r="R1027" i="1"/>
  <c r="L1027" i="1"/>
  <c r="S1026" i="1"/>
  <c r="V1026" i="1" s="1"/>
  <c r="R1026" i="1"/>
  <c r="L1026" i="1"/>
  <c r="S1025" i="1"/>
  <c r="V1025" i="1" s="1"/>
  <c r="W1025" i="1" s="1"/>
  <c r="R1025" i="1"/>
  <c r="L1025" i="1"/>
  <c r="S133" i="1"/>
  <c r="V133" i="1" s="1"/>
  <c r="R133" i="1"/>
  <c r="L133" i="1"/>
  <c r="S1024" i="1"/>
  <c r="V1024" i="1" s="1"/>
  <c r="R1024" i="1"/>
  <c r="L1024" i="1"/>
  <c r="S132" i="1"/>
  <c r="V132" i="1" s="1"/>
  <c r="R132" i="1"/>
  <c r="L132" i="1"/>
  <c r="S1023" i="1"/>
  <c r="V1023" i="1" s="1"/>
  <c r="W1023" i="1" s="1"/>
  <c r="R1023" i="1"/>
  <c r="L1023" i="1"/>
  <c r="S1022" i="1"/>
  <c r="V1022" i="1" s="1"/>
  <c r="R1022" i="1"/>
  <c r="L1022" i="1"/>
  <c r="S1021" i="1"/>
  <c r="V1021" i="1" s="1"/>
  <c r="R1021" i="1"/>
  <c r="L1021" i="1"/>
  <c r="S1020" i="1"/>
  <c r="V1020" i="1" s="1"/>
  <c r="R1020" i="1"/>
  <c r="L1020" i="1"/>
  <c r="S1019" i="1"/>
  <c r="V1019" i="1" s="1"/>
  <c r="W1019" i="1" s="1"/>
  <c r="R1019" i="1"/>
  <c r="L1019" i="1"/>
  <c r="S131" i="1"/>
  <c r="V131" i="1" s="1"/>
  <c r="R131" i="1"/>
  <c r="L131" i="1"/>
  <c r="S1018" i="1"/>
  <c r="V1018" i="1" s="1"/>
  <c r="R1018" i="1"/>
  <c r="L1018" i="1"/>
  <c r="S130" i="1"/>
  <c r="V130" i="1" s="1"/>
  <c r="R130" i="1"/>
  <c r="L130" i="1"/>
  <c r="S1017" i="1"/>
  <c r="V1017" i="1" s="1"/>
  <c r="W1017" i="1" s="1"/>
  <c r="R1017" i="1"/>
  <c r="L1017" i="1"/>
  <c r="S1016" i="1"/>
  <c r="V1016" i="1" s="1"/>
  <c r="R1016" i="1"/>
  <c r="L1016" i="1"/>
  <c r="S129" i="1"/>
  <c r="V129" i="1" s="1"/>
  <c r="R129" i="1"/>
  <c r="L129" i="1"/>
  <c r="S1015" i="1"/>
  <c r="V1015" i="1" s="1"/>
  <c r="R1015" i="1"/>
  <c r="L1015" i="1"/>
  <c r="S1014" i="1"/>
  <c r="V1014" i="1" s="1"/>
  <c r="W1014" i="1" s="1"/>
  <c r="R1014" i="1"/>
  <c r="L1014" i="1"/>
  <c r="S1013" i="1"/>
  <c r="V1013" i="1" s="1"/>
  <c r="R1013" i="1"/>
  <c r="L1013" i="1"/>
  <c r="S1012" i="1"/>
  <c r="V1012" i="1" s="1"/>
  <c r="R1012" i="1"/>
  <c r="L1012" i="1"/>
  <c r="S1011" i="1"/>
  <c r="V1011" i="1" s="1"/>
  <c r="R1011" i="1"/>
  <c r="L1011" i="1"/>
  <c r="S1010" i="1"/>
  <c r="V1010" i="1" s="1"/>
  <c r="W1010" i="1" s="1"/>
  <c r="R1010" i="1"/>
  <c r="L1010" i="1"/>
  <c r="S128" i="1"/>
  <c r="V128" i="1" s="1"/>
  <c r="R128" i="1"/>
  <c r="L128" i="1"/>
  <c r="S1009" i="1"/>
  <c r="V1009" i="1" s="1"/>
  <c r="R1009" i="1"/>
  <c r="L1009" i="1"/>
  <c r="S1008" i="1"/>
  <c r="V1008" i="1" s="1"/>
  <c r="R1008" i="1"/>
  <c r="L1008" i="1"/>
  <c r="S1007" i="1"/>
  <c r="V1007" i="1" s="1"/>
  <c r="W1007" i="1" s="1"/>
  <c r="R1007" i="1"/>
  <c r="L1007" i="1"/>
  <c r="S1006" i="1"/>
  <c r="V1006" i="1" s="1"/>
  <c r="R1006" i="1"/>
  <c r="L1006" i="1"/>
  <c r="S1005" i="1"/>
  <c r="V1005" i="1" s="1"/>
  <c r="R1005" i="1"/>
  <c r="L1005" i="1"/>
  <c r="S127" i="1"/>
  <c r="V127" i="1" s="1"/>
  <c r="R127" i="1"/>
  <c r="L127" i="1"/>
  <c r="S1004" i="1"/>
  <c r="V1004" i="1" s="1"/>
  <c r="W1004" i="1" s="1"/>
  <c r="R1004" i="1"/>
  <c r="L1004" i="1"/>
  <c r="S1003" i="1"/>
  <c r="V1003" i="1" s="1"/>
  <c r="R1003" i="1"/>
  <c r="L1003" i="1"/>
  <c r="S1002" i="1"/>
  <c r="V1002" i="1" s="1"/>
  <c r="R1002" i="1"/>
  <c r="L1002" i="1"/>
  <c r="S126" i="1"/>
  <c r="V126" i="1" s="1"/>
  <c r="R126" i="1"/>
  <c r="L126" i="1"/>
  <c r="S1001" i="1"/>
  <c r="V1001" i="1" s="1"/>
  <c r="W1001" i="1" s="1"/>
  <c r="R1001" i="1"/>
  <c r="L1001" i="1"/>
  <c r="S1000" i="1"/>
  <c r="V1000" i="1" s="1"/>
  <c r="R1000" i="1"/>
  <c r="L1000" i="1"/>
  <c r="S999" i="1"/>
  <c r="V999" i="1" s="1"/>
  <c r="R999" i="1"/>
  <c r="L999" i="1"/>
  <c r="S998" i="1"/>
  <c r="V998" i="1" s="1"/>
  <c r="R998" i="1"/>
  <c r="L998" i="1"/>
  <c r="S997" i="1"/>
  <c r="V997" i="1" s="1"/>
  <c r="W997" i="1" s="1"/>
  <c r="R997" i="1"/>
  <c r="L997" i="1"/>
  <c r="S996" i="1"/>
  <c r="V996" i="1" s="1"/>
  <c r="R996" i="1"/>
  <c r="L996" i="1"/>
  <c r="S995" i="1"/>
  <c r="V995" i="1" s="1"/>
  <c r="R995" i="1"/>
  <c r="L995" i="1"/>
  <c r="S994" i="1"/>
  <c r="V994" i="1" s="1"/>
  <c r="X994" i="1" s="1"/>
  <c r="R994" i="1"/>
  <c r="L994" i="1"/>
  <c r="S993" i="1"/>
  <c r="V993" i="1" s="1"/>
  <c r="W993" i="1" s="1"/>
  <c r="R993" i="1"/>
  <c r="L993" i="1"/>
  <c r="S992" i="1"/>
  <c r="V992" i="1" s="1"/>
  <c r="R992" i="1"/>
  <c r="L992" i="1"/>
  <c r="S991" i="1"/>
  <c r="V991" i="1" s="1"/>
  <c r="R991" i="1"/>
  <c r="L991" i="1"/>
  <c r="S990" i="1"/>
  <c r="V990" i="1" s="1"/>
  <c r="R990" i="1"/>
  <c r="L990" i="1"/>
  <c r="S989" i="1"/>
  <c r="V989" i="1" s="1"/>
  <c r="W989" i="1" s="1"/>
  <c r="R989" i="1"/>
  <c r="L989" i="1"/>
  <c r="S988" i="1"/>
  <c r="V988" i="1" s="1"/>
  <c r="R988" i="1"/>
  <c r="L988" i="1"/>
  <c r="S987" i="1"/>
  <c r="V987" i="1" s="1"/>
  <c r="R987" i="1"/>
  <c r="L987" i="1"/>
  <c r="S125" i="1"/>
  <c r="V125" i="1" s="1"/>
  <c r="R125" i="1"/>
  <c r="L125" i="1"/>
  <c r="S986" i="1"/>
  <c r="V986" i="1" s="1"/>
  <c r="W986" i="1" s="1"/>
  <c r="R986" i="1"/>
  <c r="L986" i="1"/>
  <c r="S985" i="1"/>
  <c r="V985" i="1" s="1"/>
  <c r="R985" i="1"/>
  <c r="L985" i="1"/>
  <c r="S984" i="1"/>
  <c r="V984" i="1" s="1"/>
  <c r="R984" i="1"/>
  <c r="L984" i="1"/>
  <c r="S983" i="1"/>
  <c r="V983" i="1" s="1"/>
  <c r="R983" i="1"/>
  <c r="L983" i="1"/>
  <c r="S982" i="1"/>
  <c r="V982" i="1" s="1"/>
  <c r="W982" i="1" s="1"/>
  <c r="R982" i="1"/>
  <c r="L982" i="1"/>
  <c r="S981" i="1"/>
  <c r="V981" i="1" s="1"/>
  <c r="R981" i="1"/>
  <c r="L981" i="1"/>
  <c r="S980" i="1"/>
  <c r="V980" i="1" s="1"/>
  <c r="R980" i="1"/>
  <c r="L980" i="1"/>
  <c r="S979" i="1"/>
  <c r="V979" i="1" s="1"/>
  <c r="X979" i="1" s="1"/>
  <c r="R979" i="1"/>
  <c r="L979" i="1"/>
  <c r="S124" i="1"/>
  <c r="V124" i="1" s="1"/>
  <c r="W124" i="1" s="1"/>
  <c r="R124" i="1"/>
  <c r="L124" i="1"/>
  <c r="S123" i="1"/>
  <c r="V123" i="1" s="1"/>
  <c r="R123" i="1"/>
  <c r="L123" i="1"/>
  <c r="S122" i="1"/>
  <c r="V122" i="1" s="1"/>
  <c r="R122" i="1"/>
  <c r="L122" i="1"/>
  <c r="S978" i="1"/>
  <c r="V978" i="1" s="1"/>
  <c r="R978" i="1"/>
  <c r="L978" i="1"/>
  <c r="S121" i="1"/>
  <c r="V121" i="1" s="1"/>
  <c r="W121" i="1" s="1"/>
  <c r="R121" i="1"/>
  <c r="L121" i="1"/>
  <c r="S977" i="1"/>
  <c r="V977" i="1" s="1"/>
  <c r="R977" i="1"/>
  <c r="L977" i="1"/>
  <c r="S976" i="1"/>
  <c r="V976" i="1" s="1"/>
  <c r="W976" i="1" s="1"/>
  <c r="R976" i="1"/>
  <c r="L976" i="1"/>
  <c r="S975" i="1"/>
  <c r="V975" i="1" s="1"/>
  <c r="R975" i="1"/>
  <c r="L975" i="1"/>
  <c r="S974" i="1"/>
  <c r="V974" i="1" s="1"/>
  <c r="R974" i="1"/>
  <c r="L974" i="1"/>
  <c r="S973" i="1"/>
  <c r="V973" i="1" s="1"/>
  <c r="R973" i="1"/>
  <c r="L973" i="1"/>
  <c r="S972" i="1"/>
  <c r="V972" i="1" s="1"/>
  <c r="W972" i="1" s="1"/>
  <c r="R972" i="1"/>
  <c r="L972" i="1"/>
  <c r="S971" i="1"/>
  <c r="V971" i="1" s="1"/>
  <c r="X971" i="1" s="1"/>
  <c r="R971" i="1"/>
  <c r="L971" i="1"/>
  <c r="S970" i="1"/>
  <c r="V970" i="1" s="1"/>
  <c r="R970" i="1"/>
  <c r="L970" i="1"/>
  <c r="S969" i="1"/>
  <c r="V969" i="1" s="1"/>
  <c r="R969" i="1"/>
  <c r="L969" i="1"/>
  <c r="S968" i="1"/>
  <c r="V968" i="1" s="1"/>
  <c r="X968" i="1" s="1"/>
  <c r="R968" i="1"/>
  <c r="L968" i="1"/>
  <c r="S967" i="1"/>
  <c r="V967" i="1" s="1"/>
  <c r="R967" i="1"/>
  <c r="L967" i="1"/>
  <c r="S966" i="1"/>
  <c r="V966" i="1" s="1"/>
  <c r="X966" i="1" s="1"/>
  <c r="R966" i="1"/>
  <c r="L966" i="1"/>
  <c r="S965" i="1"/>
  <c r="V965" i="1" s="1"/>
  <c r="X965" i="1" s="1"/>
  <c r="R965" i="1"/>
  <c r="L965" i="1"/>
  <c r="S964" i="1"/>
  <c r="V964" i="1" s="1"/>
  <c r="R964" i="1"/>
  <c r="L964" i="1"/>
  <c r="S120" i="1"/>
  <c r="V120" i="1" s="1"/>
  <c r="R120" i="1"/>
  <c r="L120" i="1"/>
  <c r="S119" i="1"/>
  <c r="V119" i="1" s="1"/>
  <c r="R119" i="1"/>
  <c r="L119" i="1"/>
  <c r="S963" i="1"/>
  <c r="V963" i="1" s="1"/>
  <c r="X963" i="1" s="1"/>
  <c r="R963" i="1"/>
  <c r="L963" i="1"/>
  <c r="S962" i="1"/>
  <c r="V962" i="1" s="1"/>
  <c r="R962" i="1"/>
  <c r="L962" i="1"/>
  <c r="S961" i="1"/>
  <c r="V961" i="1" s="1"/>
  <c r="R961" i="1"/>
  <c r="L961" i="1"/>
  <c r="S960" i="1"/>
  <c r="V960" i="1" s="1"/>
  <c r="R960" i="1"/>
  <c r="L960" i="1"/>
  <c r="S959" i="1"/>
  <c r="V959" i="1" s="1"/>
  <c r="X959" i="1" s="1"/>
  <c r="R959" i="1"/>
  <c r="L959" i="1"/>
  <c r="S118" i="1"/>
  <c r="V118" i="1" s="1"/>
  <c r="R118" i="1"/>
  <c r="L118" i="1"/>
  <c r="S958" i="1"/>
  <c r="V958" i="1" s="1"/>
  <c r="R958" i="1"/>
  <c r="L958" i="1"/>
  <c r="S957" i="1"/>
  <c r="V957" i="1" s="1"/>
  <c r="R957" i="1"/>
  <c r="L957" i="1"/>
  <c r="S117" i="1"/>
  <c r="V117" i="1" s="1"/>
  <c r="X117" i="1" s="1"/>
  <c r="R117" i="1"/>
  <c r="L117" i="1"/>
  <c r="S956" i="1"/>
  <c r="V956" i="1" s="1"/>
  <c r="R956" i="1"/>
  <c r="L956" i="1"/>
  <c r="S955" i="1"/>
  <c r="V955" i="1" s="1"/>
  <c r="R955" i="1"/>
  <c r="L955" i="1"/>
  <c r="S954" i="1"/>
  <c r="V954" i="1" s="1"/>
  <c r="R954" i="1"/>
  <c r="L954" i="1"/>
  <c r="S953" i="1"/>
  <c r="V953" i="1" s="1"/>
  <c r="X953" i="1" s="1"/>
  <c r="R953" i="1"/>
  <c r="L953" i="1"/>
  <c r="S116" i="1"/>
  <c r="V116" i="1" s="1"/>
  <c r="R116" i="1"/>
  <c r="L116" i="1"/>
  <c r="S952" i="1"/>
  <c r="V952" i="1" s="1"/>
  <c r="R952" i="1"/>
  <c r="L952" i="1"/>
  <c r="S115" i="1"/>
  <c r="V115" i="1" s="1"/>
  <c r="R115" i="1"/>
  <c r="L115" i="1"/>
  <c r="S951" i="1"/>
  <c r="V951" i="1" s="1"/>
  <c r="X951" i="1" s="1"/>
  <c r="R951" i="1"/>
  <c r="L951" i="1"/>
  <c r="S950" i="1"/>
  <c r="V950" i="1" s="1"/>
  <c r="R950" i="1"/>
  <c r="L950" i="1"/>
  <c r="S949" i="1"/>
  <c r="V949" i="1" s="1"/>
  <c r="R949" i="1"/>
  <c r="L949" i="1"/>
  <c r="S948" i="1"/>
  <c r="V948" i="1" s="1"/>
  <c r="R948" i="1"/>
  <c r="L948" i="1"/>
  <c r="S947" i="1"/>
  <c r="V947" i="1" s="1"/>
  <c r="X947" i="1" s="1"/>
  <c r="R947" i="1"/>
  <c r="L947" i="1"/>
  <c r="S946" i="1"/>
  <c r="V946" i="1" s="1"/>
  <c r="R946" i="1"/>
  <c r="L946" i="1"/>
  <c r="S945" i="1"/>
  <c r="V945" i="1" s="1"/>
  <c r="R945" i="1"/>
  <c r="L945" i="1"/>
  <c r="S944" i="1"/>
  <c r="V944" i="1" s="1"/>
  <c r="R944" i="1"/>
  <c r="L944" i="1"/>
  <c r="S114" i="1"/>
  <c r="V114" i="1" s="1"/>
  <c r="X114" i="1" s="1"/>
  <c r="R114" i="1"/>
  <c r="L114" i="1"/>
  <c r="S943" i="1"/>
  <c r="V943" i="1" s="1"/>
  <c r="R943" i="1"/>
  <c r="L943" i="1"/>
  <c r="S942" i="1"/>
  <c r="V942" i="1" s="1"/>
  <c r="R942" i="1"/>
  <c r="L942" i="1"/>
  <c r="S941" i="1"/>
  <c r="V941" i="1" s="1"/>
  <c r="R941" i="1"/>
  <c r="L941" i="1"/>
  <c r="S940" i="1"/>
  <c r="V940" i="1" s="1"/>
  <c r="X940" i="1" s="1"/>
  <c r="R940" i="1"/>
  <c r="L940" i="1"/>
  <c r="S113" i="1"/>
  <c r="V113" i="1" s="1"/>
  <c r="R113" i="1"/>
  <c r="L113" i="1"/>
  <c r="S939" i="1"/>
  <c r="V939" i="1" s="1"/>
  <c r="R939" i="1"/>
  <c r="L939" i="1"/>
  <c r="S938" i="1"/>
  <c r="V938" i="1" s="1"/>
  <c r="R938" i="1"/>
  <c r="L938" i="1"/>
  <c r="S937" i="1"/>
  <c r="V937" i="1" s="1"/>
  <c r="X937" i="1" s="1"/>
  <c r="R937" i="1"/>
  <c r="L937" i="1"/>
  <c r="S936" i="1"/>
  <c r="V936" i="1" s="1"/>
  <c r="R936" i="1"/>
  <c r="L936" i="1"/>
  <c r="S935" i="1"/>
  <c r="V935" i="1" s="1"/>
  <c r="R935" i="1"/>
  <c r="L935" i="1"/>
  <c r="S934" i="1"/>
  <c r="V934" i="1" s="1"/>
  <c r="R934" i="1"/>
  <c r="L934" i="1"/>
  <c r="S933" i="1"/>
  <c r="V933" i="1" s="1"/>
  <c r="X933" i="1" s="1"/>
  <c r="R933" i="1"/>
  <c r="L933" i="1"/>
  <c r="S932" i="1"/>
  <c r="V932" i="1" s="1"/>
  <c r="R932" i="1"/>
  <c r="L932" i="1"/>
  <c r="S931" i="1"/>
  <c r="V931" i="1" s="1"/>
  <c r="R931" i="1"/>
  <c r="L931" i="1"/>
  <c r="S930" i="1"/>
  <c r="V930" i="1" s="1"/>
  <c r="R930" i="1"/>
  <c r="L930" i="1"/>
  <c r="S929" i="1"/>
  <c r="V929" i="1" s="1"/>
  <c r="X929" i="1" s="1"/>
  <c r="R929" i="1"/>
  <c r="L929" i="1"/>
  <c r="S928" i="1"/>
  <c r="V928" i="1" s="1"/>
  <c r="R928" i="1"/>
  <c r="L928" i="1"/>
  <c r="S927" i="1"/>
  <c r="V927" i="1" s="1"/>
  <c r="R927" i="1"/>
  <c r="L927" i="1"/>
  <c r="S926" i="1"/>
  <c r="V926" i="1" s="1"/>
  <c r="R926" i="1"/>
  <c r="L926" i="1"/>
  <c r="S112" i="1"/>
  <c r="V112" i="1" s="1"/>
  <c r="X112" i="1" s="1"/>
  <c r="R112" i="1"/>
  <c r="L112" i="1"/>
  <c r="S111" i="1"/>
  <c r="V111" i="1" s="1"/>
  <c r="R111" i="1"/>
  <c r="L111" i="1"/>
  <c r="S110" i="1"/>
  <c r="V110" i="1" s="1"/>
  <c r="R110" i="1"/>
  <c r="L110" i="1"/>
  <c r="S109" i="1"/>
  <c r="V109" i="1" s="1"/>
  <c r="R109" i="1"/>
  <c r="L109" i="1"/>
  <c r="S925" i="1"/>
  <c r="V925" i="1" s="1"/>
  <c r="X925" i="1" s="1"/>
  <c r="R925" i="1"/>
  <c r="L925" i="1"/>
  <c r="S924" i="1"/>
  <c r="V924" i="1" s="1"/>
  <c r="R924" i="1"/>
  <c r="L924" i="1"/>
  <c r="S108" i="1"/>
  <c r="V108" i="1" s="1"/>
  <c r="R108" i="1"/>
  <c r="L108" i="1"/>
  <c r="S923" i="1"/>
  <c r="V923" i="1" s="1"/>
  <c r="R923" i="1"/>
  <c r="L923" i="1"/>
  <c r="S107" i="1"/>
  <c r="V107" i="1" s="1"/>
  <c r="X107" i="1" s="1"/>
  <c r="R107" i="1"/>
  <c r="L107" i="1"/>
  <c r="S922" i="1"/>
  <c r="V922" i="1" s="1"/>
  <c r="W922" i="1" s="1"/>
  <c r="R922" i="1"/>
  <c r="L922" i="1"/>
  <c r="S921" i="1"/>
  <c r="V921" i="1" s="1"/>
  <c r="R921" i="1"/>
  <c r="L921" i="1"/>
  <c r="S920" i="1"/>
  <c r="V920" i="1" s="1"/>
  <c r="R920" i="1"/>
  <c r="L920" i="1"/>
  <c r="S919" i="1"/>
  <c r="V919" i="1" s="1"/>
  <c r="X919" i="1" s="1"/>
  <c r="R919" i="1"/>
  <c r="L919" i="1"/>
  <c r="S918" i="1"/>
  <c r="V918" i="1" s="1"/>
  <c r="R918" i="1"/>
  <c r="L918" i="1"/>
  <c r="S917" i="1"/>
  <c r="V917" i="1" s="1"/>
  <c r="R917" i="1"/>
  <c r="L917" i="1"/>
  <c r="S916" i="1"/>
  <c r="V916" i="1" s="1"/>
  <c r="R916" i="1"/>
  <c r="L916" i="1"/>
  <c r="S915" i="1"/>
  <c r="V915" i="1" s="1"/>
  <c r="X915" i="1" s="1"/>
  <c r="R915" i="1"/>
  <c r="L915" i="1"/>
  <c r="S914" i="1"/>
  <c r="V914" i="1" s="1"/>
  <c r="R914" i="1"/>
  <c r="L914" i="1"/>
  <c r="S913" i="1"/>
  <c r="V913" i="1" s="1"/>
  <c r="R913" i="1"/>
  <c r="L913" i="1"/>
  <c r="S912" i="1"/>
  <c r="V912" i="1" s="1"/>
  <c r="R912" i="1"/>
  <c r="L912" i="1"/>
  <c r="S106" i="1"/>
  <c r="V106" i="1" s="1"/>
  <c r="X106" i="1" s="1"/>
  <c r="R106" i="1"/>
  <c r="L106" i="1"/>
  <c r="S105" i="1"/>
  <c r="V105" i="1" s="1"/>
  <c r="R105" i="1"/>
  <c r="L105" i="1"/>
  <c r="S911" i="1"/>
  <c r="V911" i="1" s="1"/>
  <c r="R911" i="1"/>
  <c r="L911" i="1"/>
  <c r="S910" i="1"/>
  <c r="V910" i="1" s="1"/>
  <c r="R910" i="1"/>
  <c r="L910" i="1"/>
  <c r="S909" i="1"/>
  <c r="V909" i="1" s="1"/>
  <c r="X909" i="1" s="1"/>
  <c r="R909" i="1"/>
  <c r="L909" i="1"/>
  <c r="S908" i="1"/>
  <c r="V908" i="1" s="1"/>
  <c r="R908" i="1"/>
  <c r="L908" i="1"/>
  <c r="S907" i="1"/>
  <c r="V907" i="1" s="1"/>
  <c r="R907" i="1"/>
  <c r="L907" i="1"/>
  <c r="S906" i="1"/>
  <c r="V906" i="1" s="1"/>
  <c r="R906" i="1"/>
  <c r="L906" i="1"/>
  <c r="S905" i="1"/>
  <c r="V905" i="1" s="1"/>
  <c r="X905" i="1" s="1"/>
  <c r="R905" i="1"/>
  <c r="L905" i="1"/>
  <c r="S104" i="1"/>
  <c r="V104" i="1" s="1"/>
  <c r="R104" i="1"/>
  <c r="L104" i="1"/>
  <c r="S904" i="1"/>
  <c r="V904" i="1" s="1"/>
  <c r="R904" i="1"/>
  <c r="L904" i="1"/>
  <c r="S903" i="1"/>
  <c r="V903" i="1" s="1"/>
  <c r="R903" i="1"/>
  <c r="L903" i="1"/>
  <c r="S902" i="1"/>
  <c r="V902" i="1" s="1"/>
  <c r="X902" i="1" s="1"/>
  <c r="R902" i="1"/>
  <c r="L902" i="1"/>
  <c r="S901" i="1"/>
  <c r="V901" i="1" s="1"/>
  <c r="R901" i="1"/>
  <c r="L901" i="1"/>
  <c r="S900" i="1"/>
  <c r="V900" i="1" s="1"/>
  <c r="R900" i="1"/>
  <c r="L900" i="1"/>
  <c r="S103" i="1"/>
  <c r="V103" i="1" s="1"/>
  <c r="R103" i="1"/>
  <c r="L103" i="1"/>
  <c r="S899" i="1"/>
  <c r="V899" i="1" s="1"/>
  <c r="X899" i="1" s="1"/>
  <c r="R899" i="1"/>
  <c r="L899" i="1"/>
  <c r="S898" i="1"/>
  <c r="V898" i="1" s="1"/>
  <c r="R898" i="1"/>
  <c r="L898" i="1"/>
  <c r="S102" i="1"/>
  <c r="V102" i="1" s="1"/>
  <c r="R102" i="1"/>
  <c r="L102" i="1"/>
  <c r="S897" i="1"/>
  <c r="V897" i="1" s="1"/>
  <c r="R897" i="1"/>
  <c r="L897" i="1"/>
  <c r="S896" i="1"/>
  <c r="V896" i="1" s="1"/>
  <c r="X896" i="1" s="1"/>
  <c r="R896" i="1"/>
  <c r="L896" i="1"/>
  <c r="S895" i="1"/>
  <c r="V895" i="1" s="1"/>
  <c r="R895" i="1"/>
  <c r="L895" i="1"/>
  <c r="S894" i="1"/>
  <c r="V894" i="1" s="1"/>
  <c r="R894" i="1"/>
  <c r="L894" i="1"/>
  <c r="S893" i="1"/>
  <c r="V893" i="1" s="1"/>
  <c r="R893" i="1"/>
  <c r="L893" i="1"/>
  <c r="S892" i="1"/>
  <c r="V892" i="1" s="1"/>
  <c r="X892" i="1" s="1"/>
  <c r="R892" i="1"/>
  <c r="L892" i="1"/>
  <c r="S891" i="1"/>
  <c r="V891" i="1" s="1"/>
  <c r="R891" i="1"/>
  <c r="L891" i="1"/>
  <c r="S890" i="1"/>
  <c r="V890" i="1" s="1"/>
  <c r="R890" i="1"/>
  <c r="L890" i="1"/>
  <c r="S889" i="1"/>
  <c r="V889" i="1" s="1"/>
  <c r="R889" i="1"/>
  <c r="L889" i="1"/>
  <c r="S888" i="1"/>
  <c r="V888" i="1" s="1"/>
  <c r="X888" i="1" s="1"/>
  <c r="R888" i="1"/>
  <c r="L888" i="1"/>
  <c r="S887" i="1"/>
  <c r="V887" i="1" s="1"/>
  <c r="R887" i="1"/>
  <c r="L887" i="1"/>
  <c r="S101" i="1"/>
  <c r="V101" i="1" s="1"/>
  <c r="R101" i="1"/>
  <c r="L101" i="1"/>
  <c r="S886" i="1"/>
  <c r="V886" i="1" s="1"/>
  <c r="R886" i="1"/>
  <c r="L886" i="1"/>
  <c r="S885" i="1"/>
  <c r="V885" i="1" s="1"/>
  <c r="X885" i="1" s="1"/>
  <c r="R885" i="1"/>
  <c r="L885" i="1"/>
  <c r="S884" i="1"/>
  <c r="V884" i="1" s="1"/>
  <c r="R884" i="1"/>
  <c r="L884" i="1"/>
  <c r="S883" i="1"/>
  <c r="V883" i="1" s="1"/>
  <c r="R883" i="1"/>
  <c r="L883" i="1"/>
  <c r="S882" i="1"/>
  <c r="V882" i="1" s="1"/>
  <c r="R882" i="1"/>
  <c r="L882" i="1"/>
  <c r="S881" i="1"/>
  <c r="V881" i="1" s="1"/>
  <c r="X881" i="1" s="1"/>
  <c r="R881" i="1"/>
  <c r="L881" i="1"/>
  <c r="S880" i="1"/>
  <c r="V880" i="1" s="1"/>
  <c r="R880" i="1"/>
  <c r="L880" i="1"/>
  <c r="S879" i="1"/>
  <c r="V879" i="1" s="1"/>
  <c r="R879" i="1"/>
  <c r="L879" i="1"/>
  <c r="S878" i="1"/>
  <c r="V878" i="1" s="1"/>
  <c r="R878" i="1"/>
  <c r="L878" i="1"/>
  <c r="S100" i="1"/>
  <c r="V100" i="1" s="1"/>
  <c r="X100" i="1" s="1"/>
  <c r="R100" i="1"/>
  <c r="L100" i="1"/>
  <c r="S99" i="1"/>
  <c r="V99" i="1" s="1"/>
  <c r="W99" i="1" s="1"/>
  <c r="R99" i="1"/>
  <c r="L99" i="1"/>
  <c r="S877" i="1"/>
  <c r="V877" i="1" s="1"/>
  <c r="R877" i="1"/>
  <c r="L877" i="1"/>
  <c r="S98" i="1"/>
  <c r="V98" i="1" s="1"/>
  <c r="R98" i="1"/>
  <c r="L98" i="1"/>
  <c r="S97" i="1"/>
  <c r="V97" i="1" s="1"/>
  <c r="R97" i="1"/>
  <c r="L97" i="1"/>
  <c r="S876" i="1"/>
  <c r="V876" i="1" s="1"/>
  <c r="W876" i="1" s="1"/>
  <c r="R876" i="1"/>
  <c r="L876" i="1"/>
  <c r="S875" i="1"/>
  <c r="V875" i="1" s="1"/>
  <c r="R875" i="1"/>
  <c r="L875" i="1"/>
  <c r="S96" i="1"/>
  <c r="V96" i="1" s="1"/>
  <c r="R96" i="1"/>
  <c r="L96" i="1"/>
  <c r="S874" i="1"/>
  <c r="V874" i="1" s="1"/>
  <c r="R874" i="1"/>
  <c r="L874" i="1"/>
  <c r="S95" i="1"/>
  <c r="V95" i="1" s="1"/>
  <c r="R95" i="1"/>
  <c r="L95" i="1"/>
  <c r="S873" i="1"/>
  <c r="V873" i="1" s="1"/>
  <c r="R873" i="1"/>
  <c r="L873" i="1"/>
  <c r="S872" i="1"/>
  <c r="V872" i="1" s="1"/>
  <c r="R872" i="1"/>
  <c r="L872" i="1"/>
  <c r="S871" i="1"/>
  <c r="V871" i="1" s="1"/>
  <c r="X871" i="1" s="1"/>
  <c r="R871" i="1"/>
  <c r="L871" i="1"/>
  <c r="S870" i="1"/>
  <c r="V870" i="1" s="1"/>
  <c r="R870" i="1"/>
  <c r="L870" i="1"/>
  <c r="S869" i="1"/>
  <c r="V869" i="1" s="1"/>
  <c r="R869" i="1"/>
  <c r="L869" i="1"/>
  <c r="S94" i="1"/>
  <c r="V94" i="1" s="1"/>
  <c r="R94" i="1"/>
  <c r="L94" i="1"/>
  <c r="S93" i="1"/>
  <c r="V93" i="1" s="1"/>
  <c r="X93" i="1" s="1"/>
  <c r="R93" i="1"/>
  <c r="L93" i="1"/>
  <c r="S92" i="1"/>
  <c r="V92" i="1" s="1"/>
  <c r="R92" i="1"/>
  <c r="L92" i="1"/>
  <c r="S868" i="1"/>
  <c r="V868" i="1" s="1"/>
  <c r="R868" i="1"/>
  <c r="L868" i="1"/>
  <c r="S91" i="1"/>
  <c r="V91" i="1" s="1"/>
  <c r="R91" i="1"/>
  <c r="L91" i="1"/>
  <c r="S867" i="1"/>
  <c r="V867" i="1" s="1"/>
  <c r="R867" i="1"/>
  <c r="L867" i="1"/>
  <c r="S866" i="1"/>
  <c r="V866" i="1" s="1"/>
  <c r="W866" i="1" s="1"/>
  <c r="R866" i="1"/>
  <c r="L866" i="1"/>
  <c r="S865" i="1"/>
  <c r="V865" i="1" s="1"/>
  <c r="R865" i="1"/>
  <c r="L865" i="1"/>
  <c r="S864" i="1"/>
  <c r="V864" i="1" s="1"/>
  <c r="R864" i="1"/>
  <c r="L864" i="1"/>
  <c r="S90" i="1"/>
  <c r="V90" i="1" s="1"/>
  <c r="R90" i="1"/>
  <c r="L90" i="1"/>
  <c r="S89" i="1"/>
  <c r="V89" i="1" s="1"/>
  <c r="W89" i="1" s="1"/>
  <c r="R89" i="1"/>
  <c r="L89" i="1"/>
  <c r="S863" i="1"/>
  <c r="V863" i="1" s="1"/>
  <c r="R863" i="1"/>
  <c r="L863" i="1"/>
  <c r="S862" i="1"/>
  <c r="V862" i="1" s="1"/>
  <c r="R862" i="1"/>
  <c r="L862" i="1"/>
  <c r="S861" i="1"/>
  <c r="V861" i="1" s="1"/>
  <c r="R861" i="1"/>
  <c r="L861" i="1"/>
  <c r="S860" i="1"/>
  <c r="V860" i="1" s="1"/>
  <c r="W860" i="1" s="1"/>
  <c r="R860" i="1"/>
  <c r="L860" i="1"/>
  <c r="S859" i="1"/>
  <c r="V859" i="1" s="1"/>
  <c r="R859" i="1"/>
  <c r="L859" i="1"/>
  <c r="S858" i="1"/>
  <c r="V858" i="1" s="1"/>
  <c r="R858" i="1"/>
  <c r="L858" i="1"/>
  <c r="S857" i="1"/>
  <c r="V857" i="1" s="1"/>
  <c r="R857" i="1"/>
  <c r="L857" i="1"/>
  <c r="S856" i="1"/>
  <c r="V856" i="1" s="1"/>
  <c r="W856" i="1" s="1"/>
  <c r="R856" i="1"/>
  <c r="L856" i="1"/>
  <c r="S855" i="1"/>
  <c r="V855" i="1" s="1"/>
  <c r="R855" i="1"/>
  <c r="L855" i="1"/>
  <c r="S854" i="1"/>
  <c r="V854" i="1" s="1"/>
  <c r="R854" i="1"/>
  <c r="L854" i="1"/>
  <c r="S853" i="1"/>
  <c r="V853" i="1" s="1"/>
  <c r="X853" i="1" s="1"/>
  <c r="R853" i="1"/>
  <c r="L853" i="1"/>
  <c r="S852" i="1"/>
  <c r="V852" i="1" s="1"/>
  <c r="W852" i="1" s="1"/>
  <c r="R852" i="1"/>
  <c r="L852" i="1"/>
  <c r="S851" i="1"/>
  <c r="V851" i="1" s="1"/>
  <c r="R851" i="1"/>
  <c r="L851" i="1"/>
  <c r="S850" i="1"/>
  <c r="V850" i="1" s="1"/>
  <c r="R850" i="1"/>
  <c r="L850" i="1"/>
  <c r="S849" i="1"/>
  <c r="V849" i="1" s="1"/>
  <c r="X849" i="1" s="1"/>
  <c r="R849" i="1"/>
  <c r="L849" i="1"/>
  <c r="S848" i="1"/>
  <c r="V848" i="1" s="1"/>
  <c r="W848" i="1" s="1"/>
  <c r="R848" i="1"/>
  <c r="L848" i="1"/>
  <c r="S847" i="1"/>
  <c r="V847" i="1" s="1"/>
  <c r="R847" i="1"/>
  <c r="L847" i="1"/>
  <c r="S846" i="1"/>
  <c r="V846" i="1" s="1"/>
  <c r="R846" i="1"/>
  <c r="L846" i="1"/>
  <c r="S845" i="1"/>
  <c r="V845" i="1" s="1"/>
  <c r="R845" i="1"/>
  <c r="L845" i="1"/>
  <c r="S844" i="1"/>
  <c r="V844" i="1" s="1"/>
  <c r="W844" i="1" s="1"/>
  <c r="R844" i="1"/>
  <c r="L844" i="1"/>
  <c r="S843" i="1"/>
  <c r="V843" i="1" s="1"/>
  <c r="R843" i="1"/>
  <c r="L843" i="1"/>
  <c r="S88" i="1"/>
  <c r="V88" i="1" s="1"/>
  <c r="R88" i="1"/>
  <c r="L88" i="1"/>
  <c r="S842" i="1"/>
  <c r="V842" i="1" s="1"/>
  <c r="R842" i="1"/>
  <c r="L842" i="1"/>
  <c r="S841" i="1"/>
  <c r="V841" i="1" s="1"/>
  <c r="W841" i="1" s="1"/>
  <c r="R841" i="1"/>
  <c r="L841" i="1"/>
  <c r="S840" i="1"/>
  <c r="V840" i="1" s="1"/>
  <c r="R840" i="1"/>
  <c r="L840" i="1"/>
  <c r="S839" i="1"/>
  <c r="V839" i="1" s="1"/>
  <c r="R839" i="1"/>
  <c r="L839" i="1"/>
  <c r="S838" i="1"/>
  <c r="V838" i="1" s="1"/>
  <c r="X838" i="1" s="1"/>
  <c r="R838" i="1"/>
  <c r="L838" i="1"/>
  <c r="S837" i="1"/>
  <c r="V837" i="1" s="1"/>
  <c r="W837" i="1" s="1"/>
  <c r="R837" i="1"/>
  <c r="L837" i="1"/>
  <c r="S836" i="1"/>
  <c r="V836" i="1" s="1"/>
  <c r="R836" i="1"/>
  <c r="L836" i="1"/>
  <c r="S835" i="1"/>
  <c r="V835" i="1" s="1"/>
  <c r="R835" i="1"/>
  <c r="L835" i="1"/>
  <c r="S834" i="1"/>
  <c r="V834" i="1" s="1"/>
  <c r="X834" i="1" s="1"/>
  <c r="R834" i="1"/>
  <c r="L834" i="1"/>
  <c r="S87" i="1"/>
  <c r="V87" i="1" s="1"/>
  <c r="W87" i="1" s="1"/>
  <c r="R87" i="1"/>
  <c r="L87" i="1"/>
  <c r="S833" i="1"/>
  <c r="V833" i="1" s="1"/>
  <c r="R833" i="1"/>
  <c r="L833" i="1"/>
  <c r="S832" i="1"/>
  <c r="V832" i="1" s="1"/>
  <c r="R832" i="1"/>
  <c r="L832" i="1"/>
  <c r="S831" i="1"/>
  <c r="V831" i="1" s="1"/>
  <c r="X831" i="1" s="1"/>
  <c r="AJ831" i="1" s="1"/>
  <c r="R831" i="1"/>
  <c r="L831" i="1"/>
  <c r="S830" i="1"/>
  <c r="V830" i="1" s="1"/>
  <c r="W830" i="1" s="1"/>
  <c r="R830" i="1"/>
  <c r="L830" i="1"/>
  <c r="S829" i="1"/>
  <c r="V829" i="1" s="1"/>
  <c r="R829" i="1"/>
  <c r="L829" i="1"/>
  <c r="S828" i="1"/>
  <c r="V828" i="1" s="1"/>
  <c r="R828" i="1"/>
  <c r="L828" i="1"/>
  <c r="S86" i="1"/>
  <c r="V86" i="1" s="1"/>
  <c r="R86" i="1"/>
  <c r="L86" i="1"/>
  <c r="S827" i="1"/>
  <c r="V827" i="1" s="1"/>
  <c r="W827" i="1" s="1"/>
  <c r="R827" i="1"/>
  <c r="L827" i="1"/>
  <c r="S826" i="1"/>
  <c r="V826" i="1" s="1"/>
  <c r="R826" i="1"/>
  <c r="L826" i="1"/>
  <c r="S825" i="1"/>
  <c r="V825" i="1" s="1"/>
  <c r="R825" i="1"/>
  <c r="L825" i="1"/>
  <c r="S824" i="1"/>
  <c r="V824" i="1" s="1"/>
  <c r="X824" i="1" s="1"/>
  <c r="R824" i="1"/>
  <c r="L824" i="1"/>
  <c r="S823" i="1"/>
  <c r="V823" i="1" s="1"/>
  <c r="W823" i="1" s="1"/>
  <c r="R823" i="1"/>
  <c r="L823" i="1"/>
  <c r="S822" i="1"/>
  <c r="V822" i="1" s="1"/>
  <c r="R822" i="1"/>
  <c r="L822" i="1"/>
  <c r="S821" i="1"/>
  <c r="V821" i="1" s="1"/>
  <c r="R821" i="1"/>
  <c r="L821" i="1"/>
  <c r="S820" i="1"/>
  <c r="V820" i="1" s="1"/>
  <c r="R820" i="1"/>
  <c r="L820" i="1"/>
  <c r="S819" i="1"/>
  <c r="V819" i="1" s="1"/>
  <c r="W819" i="1" s="1"/>
  <c r="R819" i="1"/>
  <c r="L819" i="1"/>
  <c r="S818" i="1"/>
  <c r="V818" i="1" s="1"/>
  <c r="R818" i="1"/>
  <c r="L818" i="1"/>
  <c r="S817" i="1"/>
  <c r="V817" i="1" s="1"/>
  <c r="R817" i="1"/>
  <c r="L817" i="1"/>
  <c r="S816" i="1"/>
  <c r="V816" i="1" s="1"/>
  <c r="X816" i="1" s="1"/>
  <c r="AJ816" i="1" s="1"/>
  <c r="R816" i="1"/>
  <c r="L816" i="1"/>
  <c r="S815" i="1"/>
  <c r="V815" i="1" s="1"/>
  <c r="W815" i="1" s="1"/>
  <c r="R815" i="1"/>
  <c r="L815" i="1"/>
  <c r="S85" i="1"/>
  <c r="V85" i="1" s="1"/>
  <c r="R85" i="1"/>
  <c r="L85" i="1"/>
  <c r="S814" i="1"/>
  <c r="V814" i="1" s="1"/>
  <c r="R814" i="1"/>
  <c r="L814" i="1"/>
  <c r="S813" i="1"/>
  <c r="V813" i="1" s="1"/>
  <c r="R813" i="1"/>
  <c r="L813" i="1"/>
  <c r="S84" i="1"/>
  <c r="V84" i="1" s="1"/>
  <c r="W84" i="1" s="1"/>
  <c r="R84" i="1"/>
  <c r="L84" i="1"/>
  <c r="S812" i="1"/>
  <c r="V812" i="1" s="1"/>
  <c r="R812" i="1"/>
  <c r="L812" i="1"/>
  <c r="S83" i="1"/>
  <c r="V83" i="1" s="1"/>
  <c r="R83" i="1"/>
  <c r="L83" i="1"/>
  <c r="S811" i="1"/>
  <c r="V811" i="1" s="1"/>
  <c r="X811" i="1" s="1"/>
  <c r="R811" i="1"/>
  <c r="L811" i="1"/>
  <c r="S810" i="1"/>
  <c r="V810" i="1" s="1"/>
  <c r="W810" i="1" s="1"/>
  <c r="R810" i="1"/>
  <c r="L810" i="1"/>
  <c r="S809" i="1"/>
  <c r="V809" i="1" s="1"/>
  <c r="R809" i="1"/>
  <c r="L809" i="1"/>
  <c r="S82" i="1"/>
  <c r="V82" i="1" s="1"/>
  <c r="R82" i="1"/>
  <c r="L82" i="1"/>
  <c r="S81" i="1"/>
  <c r="V81" i="1" s="1"/>
  <c r="R81" i="1"/>
  <c r="L81" i="1"/>
  <c r="S808" i="1"/>
  <c r="V808" i="1" s="1"/>
  <c r="W808" i="1" s="1"/>
  <c r="R808" i="1"/>
  <c r="L808" i="1"/>
  <c r="S807" i="1"/>
  <c r="V807" i="1" s="1"/>
  <c r="R807" i="1"/>
  <c r="L807" i="1"/>
  <c r="S806" i="1"/>
  <c r="V806" i="1" s="1"/>
  <c r="R806" i="1"/>
  <c r="L806" i="1"/>
  <c r="S805" i="1"/>
  <c r="V805" i="1" s="1"/>
  <c r="X805" i="1" s="1"/>
  <c r="R805" i="1"/>
  <c r="L805" i="1"/>
  <c r="S804" i="1"/>
  <c r="V804" i="1" s="1"/>
  <c r="W804" i="1" s="1"/>
  <c r="R804" i="1"/>
  <c r="L804" i="1"/>
  <c r="S803" i="1"/>
  <c r="V803" i="1" s="1"/>
  <c r="R803" i="1"/>
  <c r="L803" i="1"/>
  <c r="S80" i="1"/>
  <c r="V80" i="1" s="1"/>
  <c r="R80" i="1"/>
  <c r="L80" i="1"/>
  <c r="S802" i="1"/>
  <c r="V802" i="1" s="1"/>
  <c r="R802" i="1"/>
  <c r="L802" i="1"/>
  <c r="S801" i="1"/>
  <c r="V801" i="1" s="1"/>
  <c r="W801" i="1" s="1"/>
  <c r="R801" i="1"/>
  <c r="L801" i="1"/>
  <c r="S800" i="1"/>
  <c r="V800" i="1" s="1"/>
  <c r="R800" i="1"/>
  <c r="L800" i="1"/>
  <c r="S799" i="1"/>
  <c r="V799" i="1" s="1"/>
  <c r="R799" i="1"/>
  <c r="L799" i="1"/>
  <c r="S798" i="1"/>
  <c r="V798" i="1" s="1"/>
  <c r="X798" i="1" s="1"/>
  <c r="R798" i="1"/>
  <c r="L798" i="1"/>
  <c r="S797" i="1"/>
  <c r="V797" i="1" s="1"/>
  <c r="R797" i="1"/>
  <c r="L797" i="1"/>
  <c r="S796" i="1"/>
  <c r="V796" i="1" s="1"/>
  <c r="R796" i="1"/>
  <c r="L796" i="1"/>
  <c r="S795" i="1"/>
  <c r="V795" i="1" s="1"/>
  <c r="W795" i="1" s="1"/>
  <c r="R795" i="1"/>
  <c r="L795" i="1"/>
  <c r="S794" i="1"/>
  <c r="V794" i="1" s="1"/>
  <c r="X794" i="1" s="1"/>
  <c r="R794" i="1"/>
  <c r="L794" i="1"/>
  <c r="S793" i="1"/>
  <c r="V793" i="1" s="1"/>
  <c r="R793" i="1"/>
  <c r="L793" i="1"/>
  <c r="S79" i="1"/>
  <c r="V79" i="1" s="1"/>
  <c r="R79" i="1"/>
  <c r="L79" i="1"/>
  <c r="S792" i="1"/>
  <c r="V792" i="1" s="1"/>
  <c r="W792" i="1" s="1"/>
  <c r="R792" i="1"/>
  <c r="L792" i="1"/>
  <c r="S791" i="1"/>
  <c r="V791" i="1" s="1"/>
  <c r="X791" i="1" s="1"/>
  <c r="AF791" i="1" s="1"/>
  <c r="R791" i="1"/>
  <c r="L791" i="1"/>
  <c r="S790" i="1"/>
  <c r="V790" i="1" s="1"/>
  <c r="R790" i="1"/>
  <c r="L790" i="1"/>
  <c r="S789" i="1"/>
  <c r="V789" i="1" s="1"/>
  <c r="R789" i="1"/>
  <c r="L789" i="1"/>
  <c r="S788" i="1"/>
  <c r="V788" i="1" s="1"/>
  <c r="X788" i="1" s="1"/>
  <c r="AJ788" i="1" s="1"/>
  <c r="R788" i="1"/>
  <c r="L788" i="1"/>
  <c r="S787" i="1"/>
  <c r="V787" i="1" s="1"/>
  <c r="X787" i="1" s="1"/>
  <c r="AJ787" i="1" s="1"/>
  <c r="R787" i="1"/>
  <c r="L787" i="1"/>
  <c r="S786" i="1"/>
  <c r="V786" i="1" s="1"/>
  <c r="R786" i="1"/>
  <c r="L786" i="1"/>
  <c r="S78" i="1"/>
  <c r="V78" i="1" s="1"/>
  <c r="W78" i="1" s="1"/>
  <c r="R78" i="1"/>
  <c r="L78" i="1"/>
  <c r="S785" i="1"/>
  <c r="V785" i="1" s="1"/>
  <c r="R785" i="1"/>
  <c r="L785" i="1"/>
  <c r="S784" i="1"/>
  <c r="V784" i="1" s="1"/>
  <c r="X784" i="1" s="1"/>
  <c r="R784" i="1"/>
  <c r="L784" i="1"/>
  <c r="S783" i="1"/>
  <c r="V783" i="1" s="1"/>
  <c r="R783" i="1"/>
  <c r="L783" i="1"/>
  <c r="S782" i="1"/>
  <c r="V782" i="1" s="1"/>
  <c r="R782" i="1"/>
  <c r="L782" i="1"/>
  <c r="S77" i="1"/>
  <c r="V77" i="1" s="1"/>
  <c r="R77" i="1"/>
  <c r="L77" i="1"/>
  <c r="S781" i="1"/>
  <c r="V781" i="1" s="1"/>
  <c r="X781" i="1" s="1"/>
  <c r="R781" i="1"/>
  <c r="L781" i="1"/>
  <c r="S780" i="1"/>
  <c r="V780" i="1" s="1"/>
  <c r="R780" i="1"/>
  <c r="L780" i="1"/>
  <c r="S779" i="1"/>
  <c r="V779" i="1" s="1"/>
  <c r="R779" i="1"/>
  <c r="L779" i="1"/>
  <c r="S778" i="1"/>
  <c r="V778" i="1" s="1"/>
  <c r="R778" i="1"/>
  <c r="L778" i="1"/>
  <c r="S777" i="1"/>
  <c r="V777" i="1" s="1"/>
  <c r="X777" i="1" s="1"/>
  <c r="R777" i="1"/>
  <c r="L777" i="1"/>
  <c r="S776" i="1"/>
  <c r="V776" i="1" s="1"/>
  <c r="R776" i="1"/>
  <c r="L776" i="1"/>
  <c r="S775" i="1"/>
  <c r="V775" i="1" s="1"/>
  <c r="R775" i="1"/>
  <c r="L775" i="1"/>
  <c r="S774" i="1"/>
  <c r="V774" i="1" s="1"/>
  <c r="R774" i="1"/>
  <c r="L774" i="1"/>
  <c r="S773" i="1"/>
  <c r="V773" i="1" s="1"/>
  <c r="X773" i="1" s="1"/>
  <c r="R773" i="1"/>
  <c r="L773" i="1"/>
  <c r="S772" i="1"/>
  <c r="V772" i="1" s="1"/>
  <c r="R772" i="1"/>
  <c r="L772" i="1"/>
  <c r="S771" i="1"/>
  <c r="V771" i="1" s="1"/>
  <c r="R771" i="1"/>
  <c r="L771" i="1"/>
  <c r="S770" i="1"/>
  <c r="V770" i="1" s="1"/>
  <c r="X770" i="1" s="1"/>
  <c r="R770" i="1"/>
  <c r="L770" i="1"/>
  <c r="S769" i="1"/>
  <c r="V769" i="1" s="1"/>
  <c r="X769" i="1" s="1"/>
  <c r="R769" i="1"/>
  <c r="L769" i="1"/>
  <c r="S768" i="1"/>
  <c r="V768" i="1" s="1"/>
  <c r="R768" i="1"/>
  <c r="L768" i="1"/>
  <c r="S76" i="1"/>
  <c r="V76" i="1" s="1"/>
  <c r="R76" i="1"/>
  <c r="L76" i="1"/>
  <c r="S767" i="1"/>
  <c r="V767" i="1" s="1"/>
  <c r="X767" i="1" s="1"/>
  <c r="AJ767" i="1" s="1"/>
  <c r="R767" i="1"/>
  <c r="L767" i="1"/>
  <c r="S766" i="1"/>
  <c r="V766" i="1" s="1"/>
  <c r="X766" i="1" s="1"/>
  <c r="R766" i="1"/>
  <c r="L766" i="1"/>
  <c r="S765" i="1"/>
  <c r="V765" i="1" s="1"/>
  <c r="R765" i="1"/>
  <c r="L765" i="1"/>
  <c r="S764" i="1"/>
  <c r="V764" i="1" s="1"/>
  <c r="R764" i="1"/>
  <c r="L764" i="1"/>
  <c r="S763" i="1"/>
  <c r="V763" i="1" s="1"/>
  <c r="R763" i="1"/>
  <c r="L763" i="1"/>
  <c r="S762" i="1"/>
  <c r="V762" i="1" s="1"/>
  <c r="X762" i="1" s="1"/>
  <c r="R762" i="1"/>
  <c r="L762" i="1"/>
  <c r="S761" i="1"/>
  <c r="V761" i="1" s="1"/>
  <c r="R761" i="1"/>
  <c r="L761" i="1"/>
  <c r="S760" i="1"/>
  <c r="V760" i="1" s="1"/>
  <c r="R760" i="1"/>
  <c r="L760" i="1"/>
  <c r="S759" i="1"/>
  <c r="V759" i="1" s="1"/>
  <c r="X759" i="1" s="1"/>
  <c r="R759" i="1"/>
  <c r="L759" i="1"/>
  <c r="S758" i="1"/>
  <c r="V758" i="1" s="1"/>
  <c r="X758" i="1" s="1"/>
  <c r="R758" i="1"/>
  <c r="L758" i="1"/>
  <c r="S757" i="1"/>
  <c r="V757" i="1" s="1"/>
  <c r="R757" i="1"/>
  <c r="L757" i="1"/>
  <c r="S756" i="1"/>
  <c r="V756" i="1" s="1"/>
  <c r="R756" i="1"/>
  <c r="L756" i="1"/>
  <c r="S755" i="1"/>
  <c r="V755" i="1" s="1"/>
  <c r="R755" i="1"/>
  <c r="L755" i="1"/>
  <c r="S754" i="1"/>
  <c r="V754" i="1" s="1"/>
  <c r="X754" i="1" s="1"/>
  <c r="R754" i="1"/>
  <c r="L754" i="1"/>
  <c r="S753" i="1"/>
  <c r="V753" i="1" s="1"/>
  <c r="R753" i="1"/>
  <c r="L753" i="1"/>
  <c r="S752" i="1"/>
  <c r="V752" i="1" s="1"/>
  <c r="R752" i="1"/>
  <c r="L752" i="1"/>
  <c r="S751" i="1"/>
  <c r="V751" i="1" s="1"/>
  <c r="R751" i="1"/>
  <c r="L751" i="1"/>
  <c r="S750" i="1"/>
  <c r="V750" i="1" s="1"/>
  <c r="X750" i="1" s="1"/>
  <c r="R750" i="1"/>
  <c r="L750" i="1"/>
  <c r="S749" i="1"/>
  <c r="V749" i="1" s="1"/>
  <c r="R749" i="1"/>
  <c r="L749" i="1"/>
  <c r="S748" i="1"/>
  <c r="V748" i="1" s="1"/>
  <c r="R748" i="1"/>
  <c r="L748" i="1"/>
  <c r="S75" i="1"/>
  <c r="V75" i="1" s="1"/>
  <c r="R75" i="1"/>
  <c r="L75" i="1"/>
  <c r="S747" i="1"/>
  <c r="V747" i="1" s="1"/>
  <c r="X747" i="1" s="1"/>
  <c r="R747" i="1"/>
  <c r="L747" i="1"/>
  <c r="S74" i="1"/>
  <c r="V74" i="1" s="1"/>
  <c r="R74" i="1"/>
  <c r="L74" i="1"/>
  <c r="S746" i="1"/>
  <c r="V746" i="1" s="1"/>
  <c r="R746" i="1"/>
  <c r="L746" i="1"/>
  <c r="S73" i="1"/>
  <c r="V73" i="1" s="1"/>
  <c r="X73" i="1" s="1"/>
  <c r="R73" i="1"/>
  <c r="L73" i="1"/>
  <c r="S72" i="1"/>
  <c r="V72" i="1" s="1"/>
  <c r="X72" i="1" s="1"/>
  <c r="R72" i="1"/>
  <c r="L72" i="1"/>
  <c r="S745" i="1"/>
  <c r="V745" i="1" s="1"/>
  <c r="R745" i="1"/>
  <c r="L745" i="1"/>
  <c r="S744" i="1"/>
  <c r="V744" i="1" s="1"/>
  <c r="R744" i="1"/>
  <c r="L744" i="1"/>
  <c r="S71" i="1"/>
  <c r="V71" i="1" s="1"/>
  <c r="X71" i="1" s="1"/>
  <c r="R71" i="1"/>
  <c r="L71" i="1"/>
  <c r="S743" i="1"/>
  <c r="V743" i="1" s="1"/>
  <c r="X743" i="1" s="1"/>
  <c r="R743" i="1"/>
  <c r="L743" i="1"/>
  <c r="S742" i="1"/>
  <c r="V742" i="1" s="1"/>
  <c r="R742" i="1"/>
  <c r="L742" i="1"/>
  <c r="S741" i="1"/>
  <c r="V741" i="1" s="1"/>
  <c r="R741" i="1"/>
  <c r="L741" i="1"/>
  <c r="S740" i="1"/>
  <c r="V740" i="1" s="1"/>
  <c r="R740" i="1"/>
  <c r="L740" i="1"/>
  <c r="S70" i="1"/>
  <c r="V70" i="1" s="1"/>
  <c r="X70" i="1" s="1"/>
  <c r="R70" i="1"/>
  <c r="L70" i="1"/>
  <c r="S69" i="1"/>
  <c r="V69" i="1" s="1"/>
  <c r="R69" i="1"/>
  <c r="L69" i="1"/>
  <c r="S739" i="1"/>
  <c r="V739" i="1" s="1"/>
  <c r="R739" i="1"/>
  <c r="L739" i="1"/>
  <c r="S738" i="1"/>
  <c r="V738" i="1" s="1"/>
  <c r="X738" i="1" s="1"/>
  <c r="R738" i="1"/>
  <c r="L738" i="1"/>
  <c r="S737" i="1"/>
  <c r="V737" i="1" s="1"/>
  <c r="X737" i="1" s="1"/>
  <c r="R737" i="1"/>
  <c r="L737" i="1"/>
  <c r="S736" i="1"/>
  <c r="V736" i="1" s="1"/>
  <c r="R736" i="1"/>
  <c r="L736" i="1"/>
  <c r="S735" i="1"/>
  <c r="V735" i="1" s="1"/>
  <c r="R735" i="1"/>
  <c r="L735" i="1"/>
  <c r="S68" i="1"/>
  <c r="V68" i="1" s="1"/>
  <c r="R68" i="1"/>
  <c r="L68" i="1"/>
  <c r="S734" i="1"/>
  <c r="V734" i="1" s="1"/>
  <c r="X734" i="1" s="1"/>
  <c r="R734" i="1"/>
  <c r="L734" i="1"/>
  <c r="S67" i="1"/>
  <c r="V67" i="1" s="1"/>
  <c r="R67" i="1"/>
  <c r="L67" i="1"/>
  <c r="S733" i="1"/>
  <c r="V733" i="1" s="1"/>
  <c r="R733" i="1"/>
  <c r="L733" i="1"/>
  <c r="S732" i="1"/>
  <c r="V732" i="1" s="1"/>
  <c r="R732" i="1"/>
  <c r="L732" i="1"/>
  <c r="S731" i="1"/>
  <c r="V731" i="1" s="1"/>
  <c r="X731" i="1" s="1"/>
  <c r="R731" i="1"/>
  <c r="L731" i="1"/>
  <c r="S730" i="1"/>
  <c r="V730" i="1" s="1"/>
  <c r="R730" i="1"/>
  <c r="L730" i="1"/>
  <c r="S729" i="1"/>
  <c r="V729" i="1" s="1"/>
  <c r="R729" i="1"/>
  <c r="L729" i="1"/>
  <c r="S728" i="1"/>
  <c r="V728" i="1" s="1"/>
  <c r="R728" i="1"/>
  <c r="L728" i="1"/>
  <c r="S727" i="1"/>
  <c r="V727" i="1" s="1"/>
  <c r="X727" i="1" s="1"/>
  <c r="R727" i="1"/>
  <c r="L727" i="1"/>
  <c r="S726" i="1"/>
  <c r="V726" i="1" s="1"/>
  <c r="R726" i="1"/>
  <c r="L726" i="1"/>
  <c r="S725" i="1"/>
  <c r="V725" i="1" s="1"/>
  <c r="R725" i="1"/>
  <c r="L725" i="1"/>
  <c r="S66" i="1"/>
  <c r="V66" i="1" s="1"/>
  <c r="X66" i="1" s="1"/>
  <c r="R66" i="1"/>
  <c r="L66" i="1"/>
  <c r="S724" i="1"/>
  <c r="V724" i="1" s="1"/>
  <c r="X724" i="1" s="1"/>
  <c r="R724" i="1"/>
  <c r="L724" i="1"/>
  <c r="S723" i="1"/>
  <c r="V723" i="1" s="1"/>
  <c r="R723" i="1"/>
  <c r="L723" i="1"/>
  <c r="S722" i="1"/>
  <c r="V722" i="1" s="1"/>
  <c r="R722" i="1"/>
  <c r="L722" i="1"/>
  <c r="S721" i="1"/>
  <c r="V721" i="1" s="1"/>
  <c r="R721" i="1"/>
  <c r="L721" i="1"/>
  <c r="S720" i="1"/>
  <c r="V720" i="1" s="1"/>
  <c r="X720" i="1" s="1"/>
  <c r="R720" i="1"/>
  <c r="L720" i="1"/>
  <c r="S65" i="1"/>
  <c r="V65" i="1" s="1"/>
  <c r="R65" i="1"/>
  <c r="L65" i="1"/>
  <c r="S719" i="1"/>
  <c r="V719" i="1" s="1"/>
  <c r="R719" i="1"/>
  <c r="L719" i="1"/>
  <c r="S718" i="1"/>
  <c r="V718" i="1" s="1"/>
  <c r="R718" i="1"/>
  <c r="L718" i="1"/>
  <c r="S717" i="1"/>
  <c r="V717" i="1" s="1"/>
  <c r="X717" i="1" s="1"/>
  <c r="R717" i="1"/>
  <c r="L717" i="1"/>
  <c r="S716" i="1"/>
  <c r="V716" i="1" s="1"/>
  <c r="R716" i="1"/>
  <c r="L716" i="1"/>
  <c r="S64" i="1"/>
  <c r="V64" i="1" s="1"/>
  <c r="R64" i="1"/>
  <c r="L64" i="1"/>
  <c r="S63" i="1"/>
  <c r="V63" i="1" s="1"/>
  <c r="R63" i="1"/>
  <c r="L63" i="1"/>
  <c r="S715" i="1"/>
  <c r="V715" i="1" s="1"/>
  <c r="X715" i="1" s="1"/>
  <c r="R715" i="1"/>
  <c r="L715" i="1"/>
  <c r="S714" i="1"/>
  <c r="V714" i="1" s="1"/>
  <c r="R714" i="1"/>
  <c r="L714" i="1"/>
  <c r="S713" i="1"/>
  <c r="V713" i="1" s="1"/>
  <c r="R713" i="1"/>
  <c r="L713" i="1"/>
  <c r="S712" i="1"/>
  <c r="V712" i="1" s="1"/>
  <c r="X712" i="1" s="1"/>
  <c r="R712" i="1"/>
  <c r="L712" i="1"/>
  <c r="S711" i="1"/>
  <c r="V711" i="1" s="1"/>
  <c r="X711" i="1" s="1"/>
  <c r="R711" i="1"/>
  <c r="L711" i="1"/>
  <c r="S710" i="1"/>
  <c r="V710" i="1" s="1"/>
  <c r="R710" i="1"/>
  <c r="L710" i="1"/>
  <c r="S709" i="1"/>
  <c r="V709" i="1" s="1"/>
  <c r="R709" i="1"/>
  <c r="L709" i="1"/>
  <c r="S62" i="1"/>
  <c r="V62" i="1" s="1"/>
  <c r="X62" i="1" s="1"/>
  <c r="R62" i="1"/>
  <c r="L62" i="1"/>
  <c r="S61" i="1"/>
  <c r="V61" i="1" s="1"/>
  <c r="X61" i="1" s="1"/>
  <c r="R61" i="1"/>
  <c r="L61" i="1"/>
  <c r="S708" i="1"/>
  <c r="V708" i="1" s="1"/>
  <c r="R708" i="1"/>
  <c r="L708" i="1"/>
  <c r="S707" i="1"/>
  <c r="V707" i="1" s="1"/>
  <c r="R707" i="1"/>
  <c r="L707" i="1"/>
  <c r="S706" i="1"/>
  <c r="V706" i="1" s="1"/>
  <c r="W706" i="1" s="1"/>
  <c r="R706" i="1"/>
  <c r="L706" i="1"/>
  <c r="S705" i="1"/>
  <c r="V705" i="1" s="1"/>
  <c r="X705" i="1" s="1"/>
  <c r="R705" i="1"/>
  <c r="L705" i="1"/>
  <c r="S704" i="1"/>
  <c r="V704" i="1" s="1"/>
  <c r="R704" i="1"/>
  <c r="L704" i="1"/>
  <c r="S703" i="1"/>
  <c r="V703" i="1" s="1"/>
  <c r="R703" i="1"/>
  <c r="L703" i="1"/>
  <c r="S702" i="1"/>
  <c r="V702" i="1" s="1"/>
  <c r="W702" i="1" s="1"/>
  <c r="R702" i="1"/>
  <c r="L702" i="1"/>
  <c r="S701" i="1"/>
  <c r="V701" i="1" s="1"/>
  <c r="X701" i="1" s="1"/>
  <c r="R701" i="1"/>
  <c r="L701" i="1"/>
  <c r="S700" i="1"/>
  <c r="V700" i="1" s="1"/>
  <c r="R700" i="1"/>
  <c r="L700" i="1"/>
  <c r="S699" i="1"/>
  <c r="V699" i="1" s="1"/>
  <c r="R699" i="1"/>
  <c r="L699" i="1"/>
  <c r="S698" i="1"/>
  <c r="V698" i="1" s="1"/>
  <c r="X698" i="1" s="1"/>
  <c r="R698" i="1"/>
  <c r="L698" i="1"/>
  <c r="S697" i="1"/>
  <c r="V697" i="1" s="1"/>
  <c r="X697" i="1" s="1"/>
  <c r="R697" i="1"/>
  <c r="L697" i="1"/>
  <c r="S696" i="1"/>
  <c r="V696" i="1" s="1"/>
  <c r="R696" i="1"/>
  <c r="L696" i="1"/>
  <c r="S695" i="1"/>
  <c r="V695" i="1" s="1"/>
  <c r="R695" i="1"/>
  <c r="L695" i="1"/>
  <c r="S694" i="1"/>
  <c r="V694" i="1" s="1"/>
  <c r="X694" i="1" s="1"/>
  <c r="R694" i="1"/>
  <c r="L694" i="1"/>
  <c r="S693" i="1"/>
  <c r="V693" i="1" s="1"/>
  <c r="X693" i="1" s="1"/>
  <c r="R693" i="1"/>
  <c r="L693" i="1"/>
  <c r="S692" i="1"/>
  <c r="V692" i="1" s="1"/>
  <c r="R692" i="1"/>
  <c r="L692" i="1"/>
  <c r="S691" i="1"/>
  <c r="V691" i="1" s="1"/>
  <c r="R691" i="1"/>
  <c r="L691" i="1"/>
  <c r="S690" i="1"/>
  <c r="V690" i="1" s="1"/>
  <c r="X690" i="1" s="1"/>
  <c r="R690" i="1"/>
  <c r="L690" i="1"/>
  <c r="S60" i="1"/>
  <c r="V60" i="1" s="1"/>
  <c r="X60" i="1" s="1"/>
  <c r="R60" i="1"/>
  <c r="L60" i="1"/>
  <c r="S689" i="1"/>
  <c r="V689" i="1" s="1"/>
  <c r="R689" i="1"/>
  <c r="L689" i="1"/>
  <c r="S688" i="1"/>
  <c r="V688" i="1" s="1"/>
  <c r="R688" i="1"/>
  <c r="L688" i="1"/>
  <c r="S59" i="1"/>
  <c r="V59" i="1" s="1"/>
  <c r="X59" i="1" s="1"/>
  <c r="R59" i="1"/>
  <c r="L59" i="1"/>
  <c r="S687" i="1"/>
  <c r="V687" i="1" s="1"/>
  <c r="X687" i="1" s="1"/>
  <c r="R687" i="1"/>
  <c r="L687" i="1"/>
  <c r="S686" i="1"/>
  <c r="V686" i="1" s="1"/>
  <c r="R686" i="1"/>
  <c r="L686" i="1"/>
  <c r="S685" i="1"/>
  <c r="V685" i="1" s="1"/>
  <c r="R685" i="1"/>
  <c r="L685" i="1"/>
  <c r="S684" i="1"/>
  <c r="V684" i="1" s="1"/>
  <c r="R684" i="1"/>
  <c r="L684" i="1"/>
  <c r="S58" i="1"/>
  <c r="V58" i="1" s="1"/>
  <c r="X58" i="1" s="1"/>
  <c r="R58" i="1"/>
  <c r="L58" i="1"/>
  <c r="S683" i="1"/>
  <c r="V683" i="1" s="1"/>
  <c r="R683" i="1"/>
  <c r="L683" i="1"/>
  <c r="S682" i="1"/>
  <c r="V682" i="1" s="1"/>
  <c r="R682" i="1"/>
  <c r="L682" i="1"/>
  <c r="S57" i="1"/>
  <c r="V57" i="1" s="1"/>
  <c r="R57" i="1"/>
  <c r="L57" i="1"/>
  <c r="S56" i="1"/>
  <c r="V56" i="1" s="1"/>
  <c r="X56" i="1" s="1"/>
  <c r="R56" i="1"/>
  <c r="L56" i="1"/>
  <c r="S681" i="1"/>
  <c r="V681" i="1" s="1"/>
  <c r="R681" i="1"/>
  <c r="L681" i="1"/>
  <c r="S680" i="1"/>
  <c r="V680" i="1" s="1"/>
  <c r="R680" i="1"/>
  <c r="L680" i="1"/>
  <c r="S55" i="1"/>
  <c r="V55" i="1" s="1"/>
  <c r="R55" i="1"/>
  <c r="L55" i="1"/>
  <c r="S54" i="1"/>
  <c r="V54" i="1" s="1"/>
  <c r="X54" i="1" s="1"/>
  <c r="R54" i="1"/>
  <c r="L54" i="1"/>
  <c r="S53" i="1"/>
  <c r="V53" i="1" s="1"/>
  <c r="R53" i="1"/>
  <c r="L53" i="1"/>
  <c r="S679" i="1"/>
  <c r="V679" i="1" s="1"/>
  <c r="R679" i="1"/>
  <c r="L679" i="1"/>
  <c r="S678" i="1"/>
  <c r="V678" i="1" s="1"/>
  <c r="X678" i="1" s="1"/>
  <c r="R678" i="1"/>
  <c r="L678" i="1"/>
  <c r="S677" i="1"/>
  <c r="V677" i="1" s="1"/>
  <c r="X677" i="1" s="1"/>
  <c r="R677" i="1"/>
  <c r="L677" i="1"/>
  <c r="S676" i="1"/>
  <c r="V676" i="1" s="1"/>
  <c r="R676" i="1"/>
  <c r="L676" i="1"/>
  <c r="S675" i="1"/>
  <c r="V675" i="1" s="1"/>
  <c r="R675" i="1"/>
  <c r="L675" i="1"/>
  <c r="S674" i="1"/>
  <c r="V674" i="1" s="1"/>
  <c r="X674" i="1" s="1"/>
  <c r="R674" i="1"/>
  <c r="L674" i="1"/>
  <c r="S673" i="1"/>
  <c r="V673" i="1" s="1"/>
  <c r="X673" i="1" s="1"/>
  <c r="R673" i="1"/>
  <c r="L673" i="1"/>
  <c r="S672" i="1"/>
  <c r="V672" i="1" s="1"/>
  <c r="R672" i="1"/>
  <c r="L672" i="1"/>
  <c r="S671" i="1"/>
  <c r="V671" i="1" s="1"/>
  <c r="R671" i="1"/>
  <c r="L671" i="1"/>
  <c r="S670" i="1"/>
  <c r="V670" i="1" s="1"/>
  <c r="X670" i="1" s="1"/>
  <c r="AJ670" i="1" s="1"/>
  <c r="R670" i="1"/>
  <c r="L670" i="1"/>
  <c r="S669" i="1"/>
  <c r="V669" i="1" s="1"/>
  <c r="X669" i="1" s="1"/>
  <c r="R669" i="1"/>
  <c r="L669" i="1"/>
  <c r="S668" i="1"/>
  <c r="V668" i="1" s="1"/>
  <c r="R668" i="1"/>
  <c r="L668" i="1"/>
  <c r="S667" i="1"/>
  <c r="V667" i="1" s="1"/>
  <c r="R667" i="1"/>
  <c r="L667" i="1"/>
  <c r="S52" i="1"/>
  <c r="V52" i="1" s="1"/>
  <c r="R52" i="1"/>
  <c r="L52" i="1"/>
  <c r="S666" i="1"/>
  <c r="V666" i="1" s="1"/>
  <c r="X666" i="1" s="1"/>
  <c r="R666" i="1"/>
  <c r="L666" i="1"/>
  <c r="S665" i="1"/>
  <c r="V665" i="1" s="1"/>
  <c r="R665" i="1"/>
  <c r="L665" i="1"/>
  <c r="S664" i="1"/>
  <c r="V664" i="1" s="1"/>
  <c r="R664" i="1"/>
  <c r="L664" i="1"/>
  <c r="S663" i="1"/>
  <c r="V663" i="1" s="1"/>
  <c r="X663" i="1" s="1"/>
  <c r="R663" i="1"/>
  <c r="L663" i="1"/>
  <c r="S662" i="1"/>
  <c r="V662" i="1" s="1"/>
  <c r="X662" i="1" s="1"/>
  <c r="R662" i="1"/>
  <c r="L662" i="1"/>
  <c r="S51" i="1"/>
  <c r="V51" i="1" s="1"/>
  <c r="R51" i="1"/>
  <c r="L51" i="1"/>
  <c r="S661" i="1"/>
  <c r="V661" i="1" s="1"/>
  <c r="R661" i="1"/>
  <c r="L661" i="1"/>
  <c r="S660" i="1"/>
  <c r="V660" i="1" s="1"/>
  <c r="R660" i="1"/>
  <c r="L660" i="1"/>
  <c r="S659" i="1"/>
  <c r="V659" i="1" s="1"/>
  <c r="X659" i="1" s="1"/>
  <c r="R659" i="1"/>
  <c r="L659" i="1"/>
  <c r="S658" i="1"/>
  <c r="V658" i="1" s="1"/>
  <c r="R658" i="1"/>
  <c r="L658" i="1"/>
  <c r="S657" i="1"/>
  <c r="V657" i="1" s="1"/>
  <c r="R657" i="1"/>
  <c r="L657" i="1"/>
  <c r="S656" i="1"/>
  <c r="V656" i="1" s="1"/>
  <c r="X656" i="1" s="1"/>
  <c r="R656" i="1"/>
  <c r="L656" i="1"/>
  <c r="S655" i="1"/>
  <c r="V655" i="1" s="1"/>
  <c r="X655" i="1" s="1"/>
  <c r="R655" i="1"/>
  <c r="L655" i="1"/>
  <c r="S654" i="1"/>
  <c r="V654" i="1" s="1"/>
  <c r="R654" i="1"/>
  <c r="L654" i="1"/>
  <c r="S653" i="1"/>
  <c r="V653" i="1" s="1"/>
  <c r="R653" i="1"/>
  <c r="L653" i="1"/>
  <c r="S652" i="1"/>
  <c r="V652" i="1" s="1"/>
  <c r="R652" i="1"/>
  <c r="L652" i="1"/>
  <c r="S651" i="1"/>
  <c r="V651" i="1" s="1"/>
  <c r="X651" i="1" s="1"/>
  <c r="R651" i="1"/>
  <c r="L651" i="1"/>
  <c r="S650" i="1"/>
  <c r="V650" i="1" s="1"/>
  <c r="R650" i="1"/>
  <c r="L650" i="1"/>
  <c r="S50" i="1"/>
  <c r="V50" i="1" s="1"/>
  <c r="R50" i="1"/>
  <c r="L50" i="1"/>
  <c r="S649" i="1"/>
  <c r="V649" i="1" s="1"/>
  <c r="X649" i="1" s="1"/>
  <c r="R649" i="1"/>
  <c r="L649" i="1"/>
  <c r="S648" i="1"/>
  <c r="V648" i="1" s="1"/>
  <c r="X648" i="1" s="1"/>
  <c r="R648" i="1"/>
  <c r="L648" i="1"/>
  <c r="S647" i="1"/>
  <c r="V647" i="1" s="1"/>
  <c r="R647" i="1"/>
  <c r="L647" i="1"/>
  <c r="S646" i="1"/>
  <c r="V646" i="1" s="1"/>
  <c r="R646" i="1"/>
  <c r="L646" i="1"/>
  <c r="S645" i="1"/>
  <c r="V645" i="1" s="1"/>
  <c r="R645" i="1"/>
  <c r="L645" i="1"/>
  <c r="S644" i="1"/>
  <c r="V644" i="1" s="1"/>
  <c r="X644" i="1" s="1"/>
  <c r="R644" i="1"/>
  <c r="L644" i="1"/>
  <c r="S643" i="1"/>
  <c r="V643" i="1" s="1"/>
  <c r="R643" i="1"/>
  <c r="L643" i="1"/>
  <c r="S49" i="1"/>
  <c r="V49" i="1" s="1"/>
  <c r="R49" i="1"/>
  <c r="L49" i="1"/>
  <c r="S48" i="1"/>
  <c r="V48" i="1" s="1"/>
  <c r="X48" i="1" s="1"/>
  <c r="R48" i="1"/>
  <c r="L48" i="1"/>
  <c r="S47" i="1"/>
  <c r="V47" i="1" s="1"/>
  <c r="X47" i="1" s="1"/>
  <c r="R47" i="1"/>
  <c r="L47" i="1"/>
  <c r="S642" i="1"/>
  <c r="V642" i="1" s="1"/>
  <c r="R642" i="1"/>
  <c r="L642" i="1"/>
  <c r="S641" i="1"/>
  <c r="V641" i="1" s="1"/>
  <c r="R641" i="1"/>
  <c r="L641" i="1"/>
  <c r="S640" i="1"/>
  <c r="V640" i="1" s="1"/>
  <c r="X640" i="1" s="1"/>
  <c r="R640" i="1"/>
  <c r="L640" i="1"/>
  <c r="S639" i="1"/>
  <c r="V639" i="1" s="1"/>
  <c r="X639" i="1" s="1"/>
  <c r="R639" i="1"/>
  <c r="L639" i="1"/>
  <c r="S638" i="1"/>
  <c r="V638" i="1" s="1"/>
  <c r="R638" i="1"/>
  <c r="L638" i="1"/>
  <c r="S637" i="1"/>
  <c r="V637" i="1" s="1"/>
  <c r="R637" i="1"/>
  <c r="L637" i="1"/>
  <c r="S636" i="1"/>
  <c r="V636" i="1" s="1"/>
  <c r="R636" i="1"/>
  <c r="L636" i="1"/>
  <c r="S635" i="1"/>
  <c r="V635" i="1" s="1"/>
  <c r="X635" i="1" s="1"/>
  <c r="R635" i="1"/>
  <c r="L635" i="1"/>
  <c r="S634" i="1"/>
  <c r="V634" i="1" s="1"/>
  <c r="R634" i="1"/>
  <c r="L634" i="1"/>
  <c r="S633" i="1"/>
  <c r="V633" i="1" s="1"/>
  <c r="R633" i="1"/>
  <c r="L633" i="1"/>
  <c r="S632" i="1"/>
  <c r="V632" i="1" s="1"/>
  <c r="R632" i="1"/>
  <c r="L632" i="1"/>
  <c r="S631" i="1"/>
  <c r="V631" i="1" s="1"/>
  <c r="R631" i="1"/>
  <c r="L631" i="1"/>
  <c r="S630" i="1"/>
  <c r="V630" i="1" s="1"/>
  <c r="R630" i="1"/>
  <c r="L630" i="1"/>
  <c r="S629" i="1"/>
  <c r="V629" i="1" s="1"/>
  <c r="W629" i="1" s="1"/>
  <c r="R629" i="1"/>
  <c r="L629" i="1"/>
  <c r="S628" i="1"/>
  <c r="V628" i="1" s="1"/>
  <c r="R628" i="1"/>
  <c r="L628" i="1"/>
  <c r="S627" i="1"/>
  <c r="V627" i="1" s="1"/>
  <c r="R627" i="1"/>
  <c r="L627" i="1"/>
  <c r="S626" i="1"/>
  <c r="V626" i="1" s="1"/>
  <c r="R626" i="1"/>
  <c r="L626" i="1"/>
  <c r="S625" i="1"/>
  <c r="V625" i="1" s="1"/>
  <c r="W625" i="1" s="1"/>
  <c r="R625" i="1"/>
  <c r="L625" i="1"/>
  <c r="S624" i="1"/>
  <c r="V624" i="1" s="1"/>
  <c r="R624" i="1"/>
  <c r="L624" i="1"/>
  <c r="S46" i="1"/>
  <c r="V46" i="1" s="1"/>
  <c r="R46" i="1"/>
  <c r="L46" i="1"/>
  <c r="S623" i="1"/>
  <c r="V623" i="1" s="1"/>
  <c r="R623" i="1"/>
  <c r="L623" i="1"/>
  <c r="S622" i="1"/>
  <c r="V622" i="1" s="1"/>
  <c r="W622" i="1" s="1"/>
  <c r="R622" i="1"/>
  <c r="L622" i="1"/>
  <c r="S621" i="1"/>
  <c r="V621" i="1" s="1"/>
  <c r="R621" i="1"/>
  <c r="L621" i="1"/>
  <c r="S620" i="1"/>
  <c r="V620" i="1" s="1"/>
  <c r="R620" i="1"/>
  <c r="L620" i="1"/>
  <c r="S619" i="1"/>
  <c r="V619" i="1" s="1"/>
  <c r="R619" i="1"/>
  <c r="L619" i="1"/>
  <c r="S618" i="1"/>
  <c r="V618" i="1" s="1"/>
  <c r="W618" i="1" s="1"/>
  <c r="R618" i="1"/>
  <c r="L618" i="1"/>
  <c r="S617" i="1"/>
  <c r="V617" i="1" s="1"/>
  <c r="X617" i="1" s="1"/>
  <c r="AJ617" i="1" s="1"/>
  <c r="R617" i="1"/>
  <c r="L617" i="1"/>
  <c r="S616" i="1"/>
  <c r="V616" i="1" s="1"/>
  <c r="R616" i="1"/>
  <c r="L616" i="1"/>
  <c r="S615" i="1"/>
  <c r="V615" i="1" s="1"/>
  <c r="W615" i="1" s="1"/>
  <c r="R615" i="1"/>
  <c r="L615" i="1"/>
  <c r="S614" i="1"/>
  <c r="V614" i="1" s="1"/>
  <c r="X614" i="1" s="1"/>
  <c r="AD614" i="1" s="1"/>
  <c r="R614" i="1"/>
  <c r="L614" i="1"/>
  <c r="S613" i="1"/>
  <c r="V613" i="1" s="1"/>
  <c r="X613" i="1" s="1"/>
  <c r="R613" i="1"/>
  <c r="L613" i="1"/>
  <c r="S612" i="1"/>
  <c r="V612" i="1" s="1"/>
  <c r="R612" i="1"/>
  <c r="L612" i="1"/>
  <c r="S45" i="1"/>
  <c r="V45" i="1" s="1"/>
  <c r="R45" i="1"/>
  <c r="L45" i="1"/>
  <c r="S611" i="1"/>
  <c r="V611" i="1" s="1"/>
  <c r="X611" i="1" s="1"/>
  <c r="R611" i="1"/>
  <c r="L611" i="1"/>
  <c r="S610" i="1"/>
  <c r="V610" i="1" s="1"/>
  <c r="R610" i="1"/>
  <c r="L610" i="1"/>
  <c r="S44" i="1"/>
  <c r="V44" i="1" s="1"/>
  <c r="R44" i="1"/>
  <c r="L44" i="1"/>
  <c r="S609" i="1"/>
  <c r="V609" i="1" s="1"/>
  <c r="R609" i="1"/>
  <c r="L609" i="1"/>
  <c r="S608" i="1"/>
  <c r="V608" i="1" s="1"/>
  <c r="W608" i="1" s="1"/>
  <c r="R608" i="1"/>
  <c r="L608" i="1"/>
  <c r="S607" i="1"/>
  <c r="V607" i="1" s="1"/>
  <c r="X607" i="1" s="1"/>
  <c r="R607" i="1"/>
  <c r="L607" i="1"/>
  <c r="S606" i="1"/>
  <c r="V606" i="1" s="1"/>
  <c r="R606" i="1"/>
  <c r="L606" i="1"/>
  <c r="S605" i="1"/>
  <c r="V605" i="1" s="1"/>
  <c r="X605" i="1" s="1"/>
  <c r="R605" i="1"/>
  <c r="L605" i="1"/>
  <c r="S604" i="1"/>
  <c r="V604" i="1" s="1"/>
  <c r="R604" i="1"/>
  <c r="L604" i="1"/>
  <c r="S43" i="1"/>
  <c r="V43" i="1" s="1"/>
  <c r="W43" i="1" s="1"/>
  <c r="R43" i="1"/>
  <c r="L43" i="1"/>
  <c r="S42" i="1"/>
  <c r="V42" i="1" s="1"/>
  <c r="R42" i="1"/>
  <c r="L42" i="1"/>
  <c r="S603" i="1"/>
  <c r="V603" i="1" s="1"/>
  <c r="X603" i="1" s="1"/>
  <c r="R603" i="1"/>
  <c r="L603" i="1"/>
  <c r="S602" i="1"/>
  <c r="V602" i="1" s="1"/>
  <c r="R602" i="1"/>
  <c r="L602" i="1"/>
  <c r="S601" i="1"/>
  <c r="V601" i="1" s="1"/>
  <c r="R601" i="1"/>
  <c r="L601" i="1"/>
  <c r="S600" i="1"/>
  <c r="V600" i="1" s="1"/>
  <c r="R600" i="1"/>
  <c r="L600" i="1"/>
  <c r="S599" i="1"/>
  <c r="V599" i="1" s="1"/>
  <c r="X599" i="1" s="1"/>
  <c r="R599" i="1"/>
  <c r="L599" i="1"/>
  <c r="S598" i="1"/>
  <c r="V598" i="1" s="1"/>
  <c r="R598" i="1"/>
  <c r="L598" i="1"/>
  <c r="S597" i="1"/>
  <c r="V597" i="1" s="1"/>
  <c r="R597" i="1"/>
  <c r="L597" i="1"/>
  <c r="S596" i="1"/>
  <c r="V596" i="1" s="1"/>
  <c r="R596" i="1"/>
  <c r="L596" i="1"/>
  <c r="S595" i="1"/>
  <c r="V595" i="1" s="1"/>
  <c r="X595" i="1" s="1"/>
  <c r="R595" i="1"/>
  <c r="L595" i="1"/>
  <c r="S594" i="1"/>
  <c r="V594" i="1" s="1"/>
  <c r="R594" i="1"/>
  <c r="L594" i="1"/>
  <c r="S41" i="1"/>
  <c r="V41" i="1" s="1"/>
  <c r="R41" i="1"/>
  <c r="L41" i="1"/>
  <c r="S593" i="1"/>
  <c r="V593" i="1" s="1"/>
  <c r="R593" i="1"/>
  <c r="L593" i="1"/>
  <c r="S592" i="1"/>
  <c r="V592" i="1" s="1"/>
  <c r="R592" i="1"/>
  <c r="L592" i="1"/>
  <c r="S591" i="1"/>
  <c r="V591" i="1" s="1"/>
  <c r="R591" i="1"/>
  <c r="L591" i="1"/>
  <c r="S590" i="1"/>
  <c r="V590" i="1" s="1"/>
  <c r="W590" i="1" s="1"/>
  <c r="R590" i="1"/>
  <c r="L590" i="1"/>
  <c r="S40" i="1"/>
  <c r="V40" i="1" s="1"/>
  <c r="R40" i="1"/>
  <c r="L40" i="1"/>
  <c r="S589" i="1"/>
  <c r="V589" i="1" s="1"/>
  <c r="X589" i="1" s="1"/>
  <c r="R589" i="1"/>
  <c r="L589" i="1"/>
  <c r="S588" i="1"/>
  <c r="V588" i="1" s="1"/>
  <c r="R588" i="1"/>
  <c r="L588" i="1"/>
  <c r="S587" i="1"/>
  <c r="V587" i="1" s="1"/>
  <c r="R587" i="1"/>
  <c r="L587" i="1"/>
  <c r="S586" i="1"/>
  <c r="V586" i="1" s="1"/>
  <c r="R586" i="1"/>
  <c r="L586" i="1"/>
  <c r="S39" i="1"/>
  <c r="V39" i="1" s="1"/>
  <c r="X39" i="1" s="1"/>
  <c r="R39" i="1"/>
  <c r="L39" i="1"/>
  <c r="S585" i="1"/>
  <c r="V585" i="1" s="1"/>
  <c r="R585" i="1"/>
  <c r="L585" i="1"/>
  <c r="S38" i="1"/>
  <c r="V38" i="1" s="1"/>
  <c r="R38" i="1"/>
  <c r="L38" i="1"/>
  <c r="S584" i="1"/>
  <c r="V584" i="1" s="1"/>
  <c r="R584" i="1"/>
  <c r="L584" i="1"/>
  <c r="S37" i="1"/>
  <c r="V37" i="1" s="1"/>
  <c r="R37" i="1"/>
  <c r="L37" i="1"/>
  <c r="S36" i="1"/>
  <c r="V36" i="1" s="1"/>
  <c r="R36" i="1"/>
  <c r="L36" i="1"/>
  <c r="S583" i="1"/>
  <c r="V583" i="1" s="1"/>
  <c r="R583" i="1"/>
  <c r="L583" i="1"/>
  <c r="S582" i="1"/>
  <c r="V582" i="1" s="1"/>
  <c r="R582" i="1"/>
  <c r="L582" i="1"/>
  <c r="S581" i="1"/>
  <c r="V581" i="1" s="1"/>
  <c r="R581" i="1"/>
  <c r="L581" i="1"/>
  <c r="S580" i="1"/>
  <c r="V580" i="1" s="1"/>
  <c r="R580" i="1"/>
  <c r="L580" i="1"/>
  <c r="S579" i="1"/>
  <c r="V579" i="1" s="1"/>
  <c r="R579" i="1"/>
  <c r="L579" i="1"/>
  <c r="S35" i="1"/>
  <c r="V35" i="1" s="1"/>
  <c r="X35" i="1" s="1"/>
  <c r="R35" i="1"/>
  <c r="L35" i="1"/>
  <c r="S34" i="1"/>
  <c r="V34" i="1" s="1"/>
  <c r="R34" i="1"/>
  <c r="L34" i="1"/>
  <c r="S33" i="1"/>
  <c r="V33" i="1" s="1"/>
  <c r="R33" i="1"/>
  <c r="L33" i="1"/>
  <c r="S578" i="1"/>
  <c r="V578" i="1" s="1"/>
  <c r="R578" i="1"/>
  <c r="L578" i="1"/>
  <c r="S32" i="1"/>
  <c r="V32" i="1" s="1"/>
  <c r="X32" i="1" s="1"/>
  <c r="R32" i="1"/>
  <c r="L32" i="1"/>
  <c r="S577" i="1"/>
  <c r="V577" i="1" s="1"/>
  <c r="R577" i="1"/>
  <c r="L577" i="1"/>
  <c r="S31" i="1"/>
  <c r="V31" i="1" s="1"/>
  <c r="R31" i="1"/>
  <c r="L31" i="1"/>
  <c r="S576" i="1"/>
  <c r="V576" i="1" s="1"/>
  <c r="R576" i="1"/>
  <c r="L576" i="1"/>
  <c r="S575" i="1"/>
  <c r="V575" i="1" s="1"/>
  <c r="W575" i="1" s="1"/>
  <c r="R575" i="1"/>
  <c r="L575" i="1"/>
  <c r="S30" i="1"/>
  <c r="V30" i="1" s="1"/>
  <c r="R30" i="1"/>
  <c r="L30" i="1"/>
  <c r="S29" i="1"/>
  <c r="V29" i="1" s="1"/>
  <c r="W29" i="1" s="1"/>
  <c r="R29" i="1"/>
  <c r="L29" i="1"/>
  <c r="S574" i="1"/>
  <c r="V574" i="1" s="1"/>
  <c r="R574" i="1"/>
  <c r="L574" i="1"/>
  <c r="S573" i="1"/>
  <c r="V573" i="1" s="1"/>
  <c r="X573" i="1" s="1"/>
  <c r="R573" i="1"/>
  <c r="L573" i="1"/>
  <c r="S572" i="1"/>
  <c r="V572" i="1" s="1"/>
  <c r="R572" i="1"/>
  <c r="L572" i="1"/>
  <c r="S571" i="1"/>
  <c r="V571" i="1" s="1"/>
  <c r="R571" i="1"/>
  <c r="L571" i="1"/>
  <c r="S570" i="1"/>
  <c r="V570" i="1" s="1"/>
  <c r="R570" i="1"/>
  <c r="L570" i="1"/>
  <c r="S569" i="1"/>
  <c r="V569" i="1" s="1"/>
  <c r="R569" i="1"/>
  <c r="L569" i="1"/>
  <c r="S568" i="1"/>
  <c r="V568" i="1" s="1"/>
  <c r="X568" i="1" s="1"/>
  <c r="R568" i="1"/>
  <c r="L568" i="1"/>
  <c r="S567" i="1"/>
  <c r="V567" i="1" s="1"/>
  <c r="R567" i="1"/>
  <c r="L567" i="1"/>
  <c r="S566" i="1"/>
  <c r="V566" i="1" s="1"/>
  <c r="R566" i="1"/>
  <c r="L566" i="1"/>
  <c r="S28" i="1"/>
  <c r="V28" i="1" s="1"/>
  <c r="R28" i="1"/>
  <c r="L28" i="1"/>
  <c r="S565" i="1"/>
  <c r="V565" i="1" s="1"/>
  <c r="X565" i="1" s="1"/>
  <c r="R565" i="1"/>
  <c r="L565" i="1"/>
  <c r="S564" i="1"/>
  <c r="V564" i="1" s="1"/>
  <c r="R564" i="1"/>
  <c r="L564" i="1"/>
  <c r="S27" i="1"/>
  <c r="V27" i="1" s="1"/>
  <c r="R27" i="1"/>
  <c r="L27" i="1"/>
  <c r="S563" i="1"/>
  <c r="V563" i="1" s="1"/>
  <c r="R563" i="1"/>
  <c r="L563" i="1"/>
  <c r="S26" i="1"/>
  <c r="V26" i="1" s="1"/>
  <c r="X26" i="1" s="1"/>
  <c r="R26" i="1"/>
  <c r="L26" i="1"/>
  <c r="S25" i="1"/>
  <c r="V25" i="1" s="1"/>
  <c r="R25" i="1"/>
  <c r="L25" i="1"/>
  <c r="S24" i="1"/>
  <c r="V24" i="1" s="1"/>
  <c r="R24" i="1"/>
  <c r="L24" i="1"/>
  <c r="S562" i="1"/>
  <c r="V562" i="1" s="1"/>
  <c r="R562" i="1"/>
  <c r="L562" i="1"/>
  <c r="S561" i="1"/>
  <c r="V561" i="1" s="1"/>
  <c r="X561" i="1" s="1"/>
  <c r="R561" i="1"/>
  <c r="L561" i="1"/>
  <c r="S560" i="1"/>
  <c r="V560" i="1" s="1"/>
  <c r="R560" i="1"/>
  <c r="L560" i="1"/>
  <c r="S559" i="1"/>
  <c r="V559" i="1" s="1"/>
  <c r="W559" i="1" s="1"/>
  <c r="R559" i="1"/>
  <c r="L559" i="1"/>
  <c r="S23" i="1"/>
  <c r="V23" i="1" s="1"/>
  <c r="R23" i="1"/>
  <c r="L23" i="1"/>
  <c r="S558" i="1"/>
  <c r="V558" i="1" s="1"/>
  <c r="X558" i="1" s="1"/>
  <c r="R558" i="1"/>
  <c r="L558" i="1"/>
  <c r="S557" i="1"/>
  <c r="V557" i="1" s="1"/>
  <c r="R557" i="1"/>
  <c r="L557" i="1"/>
  <c r="S556" i="1"/>
  <c r="V556" i="1" s="1"/>
  <c r="R556" i="1"/>
  <c r="L556" i="1"/>
  <c r="S555" i="1"/>
  <c r="V555" i="1" s="1"/>
  <c r="R555" i="1"/>
  <c r="L555" i="1"/>
  <c r="S22" i="1"/>
  <c r="V22" i="1" s="1"/>
  <c r="R22" i="1"/>
  <c r="L22" i="1"/>
  <c r="S554" i="1"/>
  <c r="V554" i="1" s="1"/>
  <c r="R554" i="1"/>
  <c r="L554" i="1"/>
  <c r="S553" i="1"/>
  <c r="V553" i="1" s="1"/>
  <c r="R553" i="1"/>
  <c r="L553" i="1"/>
  <c r="S552" i="1"/>
  <c r="V552" i="1" s="1"/>
  <c r="X552" i="1" s="1"/>
  <c r="R552" i="1"/>
  <c r="L552" i="1"/>
  <c r="S551" i="1"/>
  <c r="V551" i="1" s="1"/>
  <c r="R551" i="1"/>
  <c r="L551" i="1"/>
  <c r="S550" i="1"/>
  <c r="V550" i="1" s="1"/>
  <c r="R550" i="1"/>
  <c r="L550" i="1"/>
  <c r="S549" i="1"/>
  <c r="V549" i="1" s="1"/>
  <c r="R549" i="1"/>
  <c r="L549" i="1"/>
  <c r="S548" i="1"/>
  <c r="V548" i="1" s="1"/>
  <c r="X548" i="1" s="1"/>
  <c r="R548" i="1"/>
  <c r="L548" i="1"/>
  <c r="S547" i="1"/>
  <c r="V547" i="1" s="1"/>
  <c r="X547" i="1" s="1"/>
  <c r="R547" i="1"/>
  <c r="L547" i="1"/>
  <c r="S546" i="1"/>
  <c r="V546" i="1" s="1"/>
  <c r="R546" i="1"/>
  <c r="L546" i="1"/>
  <c r="S545" i="1"/>
  <c r="V545" i="1" s="1"/>
  <c r="R545" i="1"/>
  <c r="L545" i="1"/>
  <c r="S544" i="1"/>
  <c r="V544" i="1" s="1"/>
  <c r="X544" i="1" s="1"/>
  <c r="R544" i="1"/>
  <c r="L544" i="1"/>
  <c r="S543" i="1"/>
  <c r="V543" i="1" s="1"/>
  <c r="X543" i="1" s="1"/>
  <c r="R543" i="1"/>
  <c r="L543" i="1"/>
  <c r="S21" i="1"/>
  <c r="V21" i="1" s="1"/>
  <c r="R21" i="1"/>
  <c r="L21" i="1"/>
  <c r="S542" i="1"/>
  <c r="V542" i="1" s="1"/>
  <c r="R542" i="1"/>
  <c r="L542" i="1"/>
  <c r="S541" i="1"/>
  <c r="V541" i="1" s="1"/>
  <c r="R541" i="1"/>
  <c r="L541" i="1"/>
  <c r="S540" i="1"/>
  <c r="V540" i="1" s="1"/>
  <c r="X540" i="1" s="1"/>
  <c r="R540" i="1"/>
  <c r="L540" i="1"/>
  <c r="S539" i="1"/>
  <c r="V539" i="1" s="1"/>
  <c r="R539" i="1"/>
  <c r="L539" i="1"/>
  <c r="S538" i="1"/>
  <c r="V538" i="1" s="1"/>
  <c r="W538" i="1" s="1"/>
  <c r="R538" i="1"/>
  <c r="L538" i="1"/>
  <c r="S537" i="1"/>
  <c r="V537" i="1" s="1"/>
  <c r="R537" i="1"/>
  <c r="L537" i="1"/>
  <c r="S536" i="1"/>
  <c r="V536" i="1" s="1"/>
  <c r="R536" i="1"/>
  <c r="L536" i="1"/>
  <c r="S20" i="1"/>
  <c r="V20" i="1" s="1"/>
  <c r="R20" i="1"/>
  <c r="L20" i="1"/>
  <c r="S535" i="1"/>
  <c r="V535" i="1" s="1"/>
  <c r="W535" i="1" s="1"/>
  <c r="R535" i="1"/>
  <c r="L535" i="1"/>
  <c r="S534" i="1"/>
  <c r="V534" i="1" s="1"/>
  <c r="R534" i="1"/>
  <c r="L534" i="1"/>
  <c r="S19" i="1"/>
  <c r="V19" i="1" s="1"/>
  <c r="R19" i="1"/>
  <c r="L19" i="1"/>
  <c r="S533" i="1"/>
  <c r="V533" i="1" s="1"/>
  <c r="R533" i="1"/>
  <c r="L533" i="1"/>
  <c r="S532" i="1"/>
  <c r="V532" i="1" s="1"/>
  <c r="R532" i="1"/>
  <c r="L532" i="1"/>
  <c r="S531" i="1"/>
  <c r="V531" i="1" s="1"/>
  <c r="X531" i="1" s="1"/>
  <c r="R531" i="1"/>
  <c r="L531" i="1"/>
  <c r="S530" i="1"/>
  <c r="V530" i="1" s="1"/>
  <c r="R530" i="1"/>
  <c r="L530" i="1"/>
  <c r="S18" i="1"/>
  <c r="V18" i="1" s="1"/>
  <c r="R18" i="1"/>
  <c r="L18" i="1"/>
  <c r="S529" i="1"/>
  <c r="V529" i="1" s="1"/>
  <c r="R529" i="1"/>
  <c r="L529" i="1"/>
  <c r="S528" i="1"/>
  <c r="V528" i="1" s="1"/>
  <c r="X528" i="1" s="1"/>
  <c r="R528" i="1"/>
  <c r="L528" i="1"/>
  <c r="S527" i="1"/>
  <c r="V527" i="1" s="1"/>
  <c r="R527" i="1"/>
  <c r="L527" i="1"/>
  <c r="S526" i="1"/>
  <c r="V526" i="1" s="1"/>
  <c r="R526" i="1"/>
  <c r="L526" i="1"/>
  <c r="S17" i="1"/>
  <c r="V17" i="1" s="1"/>
  <c r="R17" i="1"/>
  <c r="L17" i="1"/>
  <c r="S525" i="1"/>
  <c r="V525" i="1" s="1"/>
  <c r="X525" i="1" s="1"/>
  <c r="R525" i="1"/>
  <c r="L525" i="1"/>
  <c r="S524" i="1"/>
  <c r="V524" i="1" s="1"/>
  <c r="R524" i="1"/>
  <c r="L524" i="1"/>
  <c r="S523" i="1"/>
  <c r="V523" i="1" s="1"/>
  <c r="W523" i="1" s="1"/>
  <c r="R523" i="1"/>
  <c r="L523" i="1"/>
  <c r="S522" i="1"/>
  <c r="V522" i="1" s="1"/>
  <c r="R522" i="1"/>
  <c r="L522" i="1"/>
  <c r="S521" i="1"/>
  <c r="V521" i="1" s="1"/>
  <c r="X521" i="1" s="1"/>
  <c r="R521" i="1"/>
  <c r="L521" i="1"/>
  <c r="S520" i="1"/>
  <c r="V520" i="1" s="1"/>
  <c r="R520" i="1"/>
  <c r="L520" i="1"/>
  <c r="S519" i="1"/>
  <c r="V519" i="1" s="1"/>
  <c r="R519" i="1"/>
  <c r="L519" i="1"/>
  <c r="S518" i="1"/>
  <c r="V518" i="1" s="1"/>
  <c r="R518" i="1"/>
  <c r="L518" i="1"/>
  <c r="S517" i="1"/>
  <c r="V517" i="1" s="1"/>
  <c r="X517" i="1" s="1"/>
  <c r="R517" i="1"/>
  <c r="L517" i="1"/>
  <c r="S516" i="1"/>
  <c r="V516" i="1" s="1"/>
  <c r="R516" i="1"/>
  <c r="L516" i="1"/>
  <c r="S515" i="1"/>
  <c r="V515" i="1" s="1"/>
  <c r="W515" i="1" s="1"/>
  <c r="R515" i="1"/>
  <c r="L515" i="1"/>
  <c r="S514" i="1"/>
  <c r="V514" i="1" s="1"/>
  <c r="R514" i="1"/>
  <c r="L514" i="1"/>
  <c r="S513" i="1"/>
  <c r="V513" i="1" s="1"/>
  <c r="X513" i="1" s="1"/>
  <c r="R513" i="1"/>
  <c r="L513" i="1"/>
  <c r="S512" i="1"/>
  <c r="V512" i="1" s="1"/>
  <c r="R512" i="1"/>
  <c r="L512" i="1"/>
  <c r="S511" i="1"/>
  <c r="V511" i="1" s="1"/>
  <c r="R511" i="1"/>
  <c r="L511" i="1"/>
  <c r="S510" i="1"/>
  <c r="V510" i="1" s="1"/>
  <c r="R510" i="1"/>
  <c r="L510" i="1"/>
  <c r="S509" i="1"/>
  <c r="V509" i="1" s="1"/>
  <c r="X509" i="1" s="1"/>
  <c r="R509" i="1"/>
  <c r="L509" i="1"/>
  <c r="S508" i="1"/>
  <c r="V508" i="1" s="1"/>
  <c r="R508" i="1"/>
  <c r="L508" i="1"/>
  <c r="S507" i="1"/>
  <c r="V507" i="1" s="1"/>
  <c r="R507" i="1"/>
  <c r="L507" i="1"/>
  <c r="S506" i="1"/>
  <c r="V506" i="1" s="1"/>
  <c r="R506" i="1"/>
  <c r="L506" i="1"/>
  <c r="S16" i="1"/>
  <c r="V16" i="1" s="1"/>
  <c r="X16" i="1" s="1"/>
  <c r="R16" i="1"/>
  <c r="L16" i="1"/>
  <c r="S505" i="1"/>
  <c r="V505" i="1" s="1"/>
  <c r="R505" i="1"/>
  <c r="L505" i="1"/>
  <c r="S504" i="1"/>
  <c r="V504" i="1" s="1"/>
  <c r="W504" i="1" s="1"/>
  <c r="R504" i="1"/>
  <c r="L504" i="1"/>
  <c r="S503" i="1"/>
  <c r="V503" i="1" s="1"/>
  <c r="R503" i="1"/>
  <c r="L503" i="1"/>
  <c r="S502" i="1"/>
  <c r="V502" i="1" s="1"/>
  <c r="X502" i="1" s="1"/>
  <c r="R502" i="1"/>
  <c r="L502" i="1"/>
  <c r="S501" i="1"/>
  <c r="V501" i="1" s="1"/>
  <c r="R501" i="1"/>
  <c r="L501" i="1"/>
  <c r="S500" i="1"/>
  <c r="V500" i="1" s="1"/>
  <c r="R500" i="1"/>
  <c r="L500" i="1"/>
  <c r="S499" i="1"/>
  <c r="V499" i="1" s="1"/>
  <c r="R499" i="1"/>
  <c r="L499" i="1"/>
  <c r="S498" i="1"/>
  <c r="V498" i="1" s="1"/>
  <c r="X498" i="1" s="1"/>
  <c r="R498" i="1"/>
  <c r="L498" i="1"/>
  <c r="S497" i="1"/>
  <c r="V497" i="1" s="1"/>
  <c r="R497" i="1"/>
  <c r="L497" i="1"/>
  <c r="S496" i="1"/>
  <c r="V496" i="1" s="1"/>
  <c r="W496" i="1" s="1"/>
  <c r="R496" i="1"/>
  <c r="L496" i="1"/>
  <c r="S15" i="1"/>
  <c r="V15" i="1" s="1"/>
  <c r="R15" i="1"/>
  <c r="L15" i="1"/>
  <c r="S495" i="1"/>
  <c r="V495" i="1" s="1"/>
  <c r="X495" i="1" s="1"/>
  <c r="R495" i="1"/>
  <c r="L495" i="1"/>
  <c r="S494" i="1"/>
  <c r="V494" i="1" s="1"/>
  <c r="R494" i="1"/>
  <c r="L494" i="1"/>
  <c r="S493" i="1"/>
  <c r="V493" i="1" s="1"/>
  <c r="R493" i="1"/>
  <c r="L493" i="1"/>
  <c r="S492" i="1"/>
  <c r="V492" i="1" s="1"/>
  <c r="R492" i="1"/>
  <c r="L492" i="1"/>
  <c r="S491" i="1"/>
  <c r="V491" i="1" s="1"/>
  <c r="X491" i="1" s="1"/>
  <c r="R491" i="1"/>
  <c r="L491" i="1"/>
  <c r="S490" i="1"/>
  <c r="V490" i="1" s="1"/>
  <c r="R490" i="1"/>
  <c r="L490" i="1"/>
  <c r="S489" i="1"/>
  <c r="V489" i="1" s="1"/>
  <c r="R489" i="1"/>
  <c r="L489" i="1"/>
  <c r="S488" i="1"/>
  <c r="V488" i="1" s="1"/>
  <c r="R488" i="1"/>
  <c r="L488" i="1"/>
  <c r="S487" i="1"/>
  <c r="V487" i="1" s="1"/>
  <c r="X487" i="1" s="1"/>
  <c r="R487" i="1"/>
  <c r="L487" i="1"/>
  <c r="S486" i="1"/>
  <c r="V486" i="1" s="1"/>
  <c r="R486" i="1"/>
  <c r="L486" i="1"/>
  <c r="S14" i="1"/>
  <c r="V14" i="1" s="1"/>
  <c r="R14" i="1"/>
  <c r="L14" i="1"/>
  <c r="S485" i="1"/>
  <c r="V485" i="1" s="1"/>
  <c r="R485" i="1"/>
  <c r="L485" i="1"/>
  <c r="S484" i="1"/>
  <c r="V484" i="1" s="1"/>
  <c r="R484" i="1"/>
  <c r="L484" i="1"/>
  <c r="S483" i="1"/>
  <c r="V483" i="1" s="1"/>
  <c r="R483" i="1"/>
  <c r="L483" i="1"/>
  <c r="S482" i="1"/>
  <c r="V482" i="1" s="1"/>
  <c r="R482" i="1"/>
  <c r="L482" i="1"/>
  <c r="S481" i="1"/>
  <c r="V481" i="1" s="1"/>
  <c r="R481" i="1"/>
  <c r="L481" i="1"/>
  <c r="S480" i="1"/>
  <c r="V480" i="1" s="1"/>
  <c r="R480" i="1"/>
  <c r="L480" i="1"/>
  <c r="S479" i="1"/>
  <c r="V479" i="1" s="1"/>
  <c r="R479" i="1"/>
  <c r="L479" i="1"/>
  <c r="S478" i="1"/>
  <c r="V478" i="1" s="1"/>
  <c r="X478" i="1" s="1"/>
  <c r="R478" i="1"/>
  <c r="L478" i="1"/>
  <c r="S477" i="1"/>
  <c r="V477" i="1" s="1"/>
  <c r="R477" i="1"/>
  <c r="L477" i="1"/>
  <c r="S476" i="1"/>
  <c r="V476" i="1" s="1"/>
  <c r="R476" i="1"/>
  <c r="L476" i="1"/>
  <c r="S475" i="1"/>
  <c r="V475" i="1" s="1"/>
  <c r="R475" i="1"/>
  <c r="L475" i="1"/>
  <c r="S474" i="1"/>
  <c r="V474" i="1" s="1"/>
  <c r="X474" i="1" s="1"/>
  <c r="R474" i="1"/>
  <c r="L474" i="1"/>
  <c r="S13" i="1"/>
  <c r="V13" i="1" s="1"/>
  <c r="R13" i="1"/>
  <c r="L13" i="1"/>
  <c r="S473" i="1"/>
  <c r="V473" i="1" s="1"/>
  <c r="R473" i="1"/>
  <c r="L473" i="1"/>
  <c r="S12" i="1"/>
  <c r="V12" i="1" s="1"/>
  <c r="R12" i="1"/>
  <c r="L12" i="1"/>
  <c r="S11" i="1"/>
  <c r="V11" i="1" s="1"/>
  <c r="X11" i="1" s="1"/>
  <c r="R11" i="1"/>
  <c r="L11" i="1"/>
  <c r="S472" i="1"/>
  <c r="V472" i="1" s="1"/>
  <c r="R472" i="1"/>
  <c r="L472" i="1"/>
  <c r="S10" i="1"/>
  <c r="V10" i="1" s="1"/>
  <c r="R10" i="1"/>
  <c r="L10" i="1"/>
  <c r="S471" i="1"/>
  <c r="V471" i="1" s="1"/>
  <c r="R471" i="1"/>
  <c r="L471" i="1"/>
  <c r="S470" i="1"/>
  <c r="V470" i="1" s="1"/>
  <c r="X470" i="1" s="1"/>
  <c r="R470" i="1"/>
  <c r="L470" i="1"/>
  <c r="S9" i="1"/>
  <c r="V9" i="1" s="1"/>
  <c r="R9" i="1"/>
  <c r="L9" i="1"/>
  <c r="S469" i="1"/>
  <c r="V469" i="1" s="1"/>
  <c r="W469" i="1" s="1"/>
  <c r="R469" i="1"/>
  <c r="L469" i="1"/>
  <c r="S468" i="1"/>
  <c r="V468" i="1" s="1"/>
  <c r="R468" i="1"/>
  <c r="L468" i="1"/>
  <c r="S467" i="1"/>
  <c r="V467" i="1" s="1"/>
  <c r="X467" i="1" s="1"/>
  <c r="R467" i="1"/>
  <c r="L467" i="1"/>
  <c r="S466" i="1"/>
  <c r="V466" i="1" s="1"/>
  <c r="R466" i="1"/>
  <c r="L466" i="1"/>
  <c r="S465" i="1"/>
  <c r="V465" i="1" s="1"/>
  <c r="R465" i="1"/>
  <c r="L465" i="1"/>
  <c r="S464" i="1"/>
  <c r="V464" i="1" s="1"/>
  <c r="R464" i="1"/>
  <c r="L464" i="1"/>
  <c r="S463" i="1"/>
  <c r="V463" i="1" s="1"/>
  <c r="X463" i="1" s="1"/>
  <c r="R463" i="1"/>
  <c r="L463" i="1"/>
  <c r="S462" i="1"/>
  <c r="V462" i="1" s="1"/>
  <c r="R462" i="1"/>
  <c r="L462" i="1"/>
  <c r="S461" i="1"/>
  <c r="V461" i="1" s="1"/>
  <c r="R461" i="1"/>
  <c r="L461" i="1"/>
  <c r="S460" i="1"/>
  <c r="V460" i="1" s="1"/>
  <c r="R460" i="1"/>
  <c r="L460" i="1"/>
  <c r="S459" i="1"/>
  <c r="V459" i="1" s="1"/>
  <c r="X459" i="1" s="1"/>
  <c r="R459" i="1"/>
  <c r="L459" i="1"/>
  <c r="S458" i="1"/>
  <c r="V458" i="1" s="1"/>
  <c r="R458" i="1"/>
  <c r="L458" i="1"/>
  <c r="S457" i="1"/>
  <c r="V457" i="1" s="1"/>
  <c r="W457" i="1" s="1"/>
  <c r="R457" i="1"/>
  <c r="L457" i="1"/>
  <c r="S456" i="1"/>
  <c r="V456" i="1" s="1"/>
  <c r="R456" i="1"/>
  <c r="L456" i="1"/>
  <c r="S8" i="1"/>
  <c r="V8" i="1" s="1"/>
  <c r="X8" i="1" s="1"/>
  <c r="R8" i="1"/>
  <c r="L8" i="1"/>
  <c r="S455" i="1"/>
  <c r="V455" i="1" s="1"/>
  <c r="R455" i="1"/>
  <c r="L455" i="1"/>
  <c r="S454" i="1"/>
  <c r="V454" i="1" s="1"/>
  <c r="W454" i="1" s="1"/>
  <c r="R454" i="1"/>
  <c r="L454" i="1"/>
  <c r="S453" i="1"/>
  <c r="V453" i="1" s="1"/>
  <c r="R453" i="1"/>
  <c r="L453" i="1"/>
  <c r="S452" i="1"/>
  <c r="V452" i="1" s="1"/>
  <c r="X452" i="1" s="1"/>
  <c r="R452" i="1"/>
  <c r="L452" i="1"/>
  <c r="S451" i="1"/>
  <c r="V451" i="1" s="1"/>
  <c r="R451" i="1"/>
  <c r="L451" i="1"/>
  <c r="S450" i="1"/>
  <c r="V450" i="1" s="1"/>
  <c r="W450" i="1" s="1"/>
  <c r="R450" i="1"/>
  <c r="L450" i="1"/>
  <c r="S449" i="1"/>
  <c r="V449" i="1" s="1"/>
  <c r="R449" i="1"/>
  <c r="L449" i="1"/>
  <c r="S7" i="1"/>
  <c r="V7" i="1" s="1"/>
  <c r="X7" i="1" s="1"/>
  <c r="R7" i="1"/>
  <c r="L7" i="1"/>
  <c r="S448" i="1"/>
  <c r="V448" i="1" s="1"/>
  <c r="R448" i="1"/>
  <c r="L448" i="1"/>
  <c r="S447" i="1"/>
  <c r="V447" i="1" s="1"/>
  <c r="R447" i="1"/>
  <c r="L447" i="1"/>
  <c r="S446" i="1"/>
  <c r="V446" i="1" s="1"/>
  <c r="R446" i="1"/>
  <c r="L446" i="1"/>
  <c r="S6" i="1"/>
  <c r="V6" i="1" s="1"/>
  <c r="X6" i="1" s="1"/>
  <c r="R6" i="1"/>
  <c r="L6" i="1"/>
  <c r="S445" i="1"/>
  <c r="V445" i="1" s="1"/>
  <c r="R445" i="1"/>
  <c r="L445" i="1"/>
  <c r="S444" i="1"/>
  <c r="V444" i="1" s="1"/>
  <c r="W444" i="1" s="1"/>
  <c r="R444" i="1"/>
  <c r="L444" i="1"/>
  <c r="S443" i="1"/>
  <c r="V443" i="1" s="1"/>
  <c r="R443" i="1"/>
  <c r="L443" i="1"/>
  <c r="S442" i="1"/>
  <c r="V442" i="1" s="1"/>
  <c r="X442" i="1" s="1"/>
  <c r="R442" i="1"/>
  <c r="L442" i="1"/>
  <c r="S441" i="1"/>
  <c r="V441" i="1" s="1"/>
  <c r="R441" i="1"/>
  <c r="L441" i="1"/>
  <c r="S440" i="1"/>
  <c r="V440" i="1" s="1"/>
  <c r="W440" i="1" s="1"/>
  <c r="R440" i="1"/>
  <c r="L440" i="1"/>
  <c r="S439" i="1"/>
  <c r="V439" i="1" s="1"/>
  <c r="R439" i="1"/>
  <c r="L439" i="1"/>
  <c r="S438" i="1"/>
  <c r="V438" i="1" s="1"/>
  <c r="X438" i="1" s="1"/>
  <c r="R438" i="1"/>
  <c r="L438" i="1"/>
  <c r="S437" i="1"/>
  <c r="V437" i="1" s="1"/>
  <c r="R437" i="1"/>
  <c r="L437" i="1"/>
  <c r="S436" i="1"/>
  <c r="V436" i="1" s="1"/>
  <c r="W436" i="1" s="1"/>
  <c r="R436" i="1"/>
  <c r="L436" i="1"/>
  <c r="S435" i="1"/>
  <c r="V435" i="1" s="1"/>
  <c r="X435" i="1" s="1"/>
  <c r="AF435" i="1" s="1"/>
  <c r="R435" i="1"/>
  <c r="L435" i="1"/>
  <c r="S5" i="1"/>
  <c r="V5" i="1" s="1"/>
  <c r="R5" i="1"/>
  <c r="L5" i="1"/>
  <c r="S434" i="1"/>
  <c r="V434" i="1" s="1"/>
  <c r="R434" i="1"/>
  <c r="L434" i="1"/>
  <c r="S433" i="1"/>
  <c r="V433" i="1" s="1"/>
  <c r="W433" i="1" s="1"/>
  <c r="R433" i="1"/>
  <c r="L433" i="1"/>
  <c r="S432" i="1"/>
  <c r="V432" i="1" s="1"/>
  <c r="X432" i="1" s="1"/>
  <c r="AF432" i="1" s="1"/>
  <c r="R432" i="1"/>
  <c r="L432" i="1"/>
  <c r="S431" i="1"/>
  <c r="V431" i="1" s="1"/>
  <c r="R431" i="1"/>
  <c r="L431" i="1"/>
  <c r="S430" i="1"/>
  <c r="V430" i="1" s="1"/>
  <c r="R430" i="1"/>
  <c r="L430" i="1"/>
  <c r="S429" i="1"/>
  <c r="V429" i="1" s="1"/>
  <c r="W429" i="1" s="1"/>
  <c r="R429" i="1"/>
  <c r="L429" i="1"/>
  <c r="S428" i="1"/>
  <c r="V428" i="1" s="1"/>
  <c r="R428" i="1"/>
  <c r="L428" i="1"/>
  <c r="S427" i="1"/>
  <c r="V427" i="1" s="1"/>
  <c r="X427" i="1" s="1"/>
  <c r="R427" i="1"/>
  <c r="L427" i="1"/>
  <c r="S426" i="1"/>
  <c r="V426" i="1" s="1"/>
  <c r="R426" i="1"/>
  <c r="L426" i="1"/>
  <c r="S425" i="1"/>
  <c r="V425" i="1" s="1"/>
  <c r="R425" i="1"/>
  <c r="L425" i="1"/>
  <c r="S424" i="1"/>
  <c r="V424" i="1" s="1"/>
  <c r="X424" i="1" s="1"/>
  <c r="R424" i="1"/>
  <c r="L424" i="1"/>
  <c r="S423" i="1"/>
  <c r="V423" i="1" s="1"/>
  <c r="R423" i="1"/>
  <c r="L423" i="1"/>
  <c r="S422" i="1"/>
  <c r="V422" i="1" s="1"/>
  <c r="R422" i="1"/>
  <c r="L422" i="1"/>
  <c r="S421" i="1"/>
  <c r="V421" i="1" s="1"/>
  <c r="W421" i="1" s="1"/>
  <c r="R421" i="1"/>
  <c r="L421" i="1"/>
  <c r="S420" i="1"/>
  <c r="V420" i="1" s="1"/>
  <c r="X420" i="1" s="1"/>
  <c r="AD420" i="1" s="1"/>
  <c r="R420" i="1"/>
  <c r="L420" i="1"/>
  <c r="S419" i="1"/>
  <c r="V419" i="1" s="1"/>
  <c r="X419" i="1" s="1"/>
  <c r="R419" i="1"/>
  <c r="L419" i="1"/>
  <c r="S4" i="1"/>
  <c r="V4" i="1" s="1"/>
  <c r="R4" i="1"/>
  <c r="L4" i="1"/>
  <c r="S418" i="1"/>
  <c r="V418" i="1" s="1"/>
  <c r="R418" i="1"/>
  <c r="L418" i="1"/>
  <c r="S417" i="1"/>
  <c r="V417" i="1" s="1"/>
  <c r="R417" i="1"/>
  <c r="L417" i="1"/>
  <c r="S416" i="1"/>
  <c r="V416" i="1" s="1"/>
  <c r="X416" i="1" s="1"/>
  <c r="R416" i="1"/>
  <c r="L416" i="1"/>
  <c r="S415" i="1"/>
  <c r="V415" i="1" s="1"/>
  <c r="R415" i="1"/>
  <c r="L415" i="1"/>
  <c r="S414" i="1"/>
  <c r="V414" i="1" s="1"/>
  <c r="R414" i="1"/>
  <c r="L414" i="1"/>
  <c r="S413" i="1"/>
  <c r="V413" i="1" s="1"/>
  <c r="R413" i="1"/>
  <c r="L413" i="1"/>
  <c r="S412" i="1"/>
  <c r="V412" i="1" s="1"/>
  <c r="X412" i="1" s="1"/>
  <c r="R412" i="1"/>
  <c r="L412" i="1"/>
  <c r="S411" i="1"/>
  <c r="V411" i="1" s="1"/>
  <c r="R411" i="1"/>
  <c r="L411" i="1"/>
  <c r="S410" i="1"/>
  <c r="V410" i="1" s="1"/>
  <c r="R410" i="1"/>
  <c r="L410" i="1"/>
  <c r="S409" i="1"/>
  <c r="V409" i="1" s="1"/>
  <c r="R409" i="1"/>
  <c r="L409" i="1"/>
  <c r="S408" i="1"/>
  <c r="V408" i="1" s="1"/>
  <c r="X408" i="1" s="1"/>
  <c r="R408" i="1"/>
  <c r="L408" i="1"/>
  <c r="S407" i="1"/>
  <c r="V407" i="1" s="1"/>
  <c r="R407" i="1"/>
  <c r="L407" i="1"/>
  <c r="S406" i="1"/>
  <c r="V406" i="1" s="1"/>
  <c r="R406" i="1"/>
  <c r="L406" i="1"/>
  <c r="V3" i="1"/>
  <c r="R3" i="1"/>
  <c r="L3" i="1"/>
  <c r="S405" i="1"/>
  <c r="V405" i="1" s="1"/>
  <c r="X405" i="1" s="1"/>
  <c r="R405" i="1"/>
  <c r="L405" i="1"/>
  <c r="S404" i="1"/>
  <c r="V404" i="1" s="1"/>
  <c r="R404" i="1"/>
  <c r="L404" i="1"/>
  <c r="S403" i="1"/>
  <c r="V403" i="1" s="1"/>
  <c r="R403" i="1"/>
  <c r="L403" i="1"/>
  <c r="S402" i="1"/>
  <c r="V402" i="1" s="1"/>
  <c r="R402" i="1"/>
  <c r="L402" i="1"/>
  <c r="S401" i="1"/>
  <c r="V401" i="1" s="1"/>
  <c r="X401" i="1" s="1"/>
  <c r="R401" i="1"/>
  <c r="L401" i="1"/>
  <c r="S400" i="1"/>
  <c r="V400" i="1" s="1"/>
  <c r="R400" i="1"/>
  <c r="L400" i="1"/>
  <c r="S399" i="1"/>
  <c r="V399" i="1" s="1"/>
  <c r="R399" i="1"/>
  <c r="L399" i="1"/>
  <c r="S398" i="1"/>
  <c r="V398" i="1" s="1"/>
  <c r="R398" i="1"/>
  <c r="L398" i="1"/>
  <c r="S397" i="1"/>
  <c r="V397" i="1" s="1"/>
  <c r="X397" i="1" s="1"/>
  <c r="R397" i="1"/>
  <c r="L397" i="1"/>
  <c r="S396" i="1"/>
  <c r="V396" i="1" s="1"/>
  <c r="R396" i="1"/>
  <c r="L396" i="1"/>
  <c r="S395" i="1"/>
  <c r="V395" i="1" s="1"/>
  <c r="R395" i="1"/>
  <c r="L395" i="1"/>
  <c r="S394" i="1"/>
  <c r="V394" i="1" s="1"/>
  <c r="R394" i="1"/>
  <c r="L394" i="1"/>
  <c r="S393" i="1"/>
  <c r="V393" i="1" s="1"/>
  <c r="X393" i="1" s="1"/>
  <c r="R393" i="1"/>
  <c r="L393" i="1"/>
  <c r="S392" i="1"/>
  <c r="V392" i="1" s="1"/>
  <c r="R392" i="1"/>
  <c r="L392" i="1"/>
  <c r="S391" i="1"/>
  <c r="V391" i="1" s="1"/>
  <c r="R391" i="1"/>
  <c r="L391" i="1"/>
  <c r="S390" i="1"/>
  <c r="V390" i="1" s="1"/>
  <c r="R390" i="1"/>
  <c r="L390" i="1"/>
  <c r="S389" i="1"/>
  <c r="V389" i="1" s="1"/>
  <c r="R389" i="1"/>
  <c r="L389" i="1"/>
  <c r="S388" i="1"/>
  <c r="V388" i="1" s="1"/>
  <c r="W388" i="1" s="1"/>
  <c r="R388" i="1"/>
  <c r="L388" i="1"/>
  <c r="S387" i="1"/>
  <c r="V387" i="1" s="1"/>
  <c r="R387" i="1"/>
  <c r="L387" i="1"/>
  <c r="S386" i="1"/>
  <c r="V386" i="1" s="1"/>
  <c r="R386" i="1"/>
  <c r="L386" i="1"/>
  <c r="S385" i="1"/>
  <c r="V385" i="1" s="1"/>
  <c r="R385" i="1"/>
  <c r="L385" i="1"/>
  <c r="S384" i="1"/>
  <c r="V384" i="1" s="1"/>
  <c r="R384" i="1"/>
  <c r="L384" i="1"/>
  <c r="S383" i="1"/>
  <c r="V383" i="1" s="1"/>
  <c r="R383" i="1"/>
  <c r="L383" i="1"/>
  <c r="S382" i="1"/>
  <c r="V382" i="1" s="1"/>
  <c r="R382" i="1"/>
  <c r="L382" i="1"/>
  <c r="S381" i="1"/>
  <c r="V381" i="1" s="1"/>
  <c r="R381" i="1"/>
  <c r="L381" i="1"/>
  <c r="S380" i="1"/>
  <c r="V380" i="1" s="1"/>
  <c r="R380" i="1"/>
  <c r="L380" i="1"/>
  <c r="S379" i="1"/>
  <c r="V379" i="1" s="1"/>
  <c r="R379" i="1"/>
  <c r="L379" i="1"/>
  <c r="S378" i="1"/>
  <c r="V378" i="1" s="1"/>
  <c r="X378" i="1" s="1"/>
  <c r="R378" i="1"/>
  <c r="L378" i="1"/>
  <c r="S377" i="1"/>
  <c r="V377" i="1" s="1"/>
  <c r="R377" i="1"/>
  <c r="L377" i="1"/>
  <c r="S376" i="1"/>
  <c r="V376" i="1" s="1"/>
  <c r="W376" i="1" s="1"/>
  <c r="R376" i="1"/>
  <c r="L376" i="1"/>
  <c r="S375" i="1"/>
  <c r="V375" i="1" s="1"/>
  <c r="R375" i="1"/>
  <c r="L375" i="1"/>
  <c r="S374" i="1"/>
  <c r="V374" i="1" s="1"/>
  <c r="X374" i="1" s="1"/>
  <c r="R374" i="1"/>
  <c r="L374" i="1"/>
  <c r="S373" i="1"/>
  <c r="V373" i="1" s="1"/>
  <c r="R373" i="1"/>
  <c r="L373" i="1"/>
  <c r="S372" i="1"/>
  <c r="V372" i="1" s="1"/>
  <c r="R372" i="1"/>
  <c r="L372" i="1"/>
  <c r="S371" i="1"/>
  <c r="V371" i="1" s="1"/>
  <c r="R371" i="1"/>
  <c r="L371" i="1"/>
  <c r="S370" i="1"/>
  <c r="V370" i="1" s="1"/>
  <c r="X370" i="1" s="1"/>
  <c r="R370" i="1"/>
  <c r="L370" i="1"/>
  <c r="S369" i="1"/>
  <c r="V369" i="1" s="1"/>
  <c r="R369" i="1"/>
  <c r="L369" i="1"/>
  <c r="S368" i="1"/>
  <c r="V368" i="1" s="1"/>
  <c r="W368" i="1" s="1"/>
  <c r="R368" i="1"/>
  <c r="L368" i="1"/>
  <c r="S367" i="1"/>
  <c r="V367" i="1" s="1"/>
  <c r="R367" i="1"/>
  <c r="L367" i="1"/>
  <c r="S366" i="1"/>
  <c r="V366" i="1" s="1"/>
  <c r="W366" i="1" s="1"/>
  <c r="R366" i="1"/>
  <c r="L366" i="1"/>
  <c r="S365" i="1"/>
  <c r="V365" i="1" s="1"/>
  <c r="R365" i="1"/>
  <c r="L365" i="1"/>
  <c r="S364" i="1"/>
  <c r="V364" i="1" s="1"/>
  <c r="W364" i="1" s="1"/>
  <c r="R364" i="1"/>
  <c r="L364" i="1"/>
  <c r="S363" i="1"/>
  <c r="V363" i="1" s="1"/>
  <c r="R363" i="1"/>
  <c r="L363" i="1"/>
  <c r="S362" i="1"/>
  <c r="V362" i="1" s="1"/>
  <c r="R362" i="1"/>
  <c r="L362" i="1"/>
  <c r="S361" i="1"/>
  <c r="V361" i="1" s="1"/>
  <c r="R361" i="1"/>
  <c r="L361" i="1"/>
  <c r="S360" i="1"/>
  <c r="V360" i="1" s="1"/>
  <c r="W360" i="1" s="1"/>
  <c r="R360" i="1"/>
  <c r="L360" i="1"/>
  <c r="S359" i="1"/>
  <c r="V359" i="1" s="1"/>
  <c r="R359" i="1"/>
  <c r="L359" i="1"/>
  <c r="S358" i="1"/>
  <c r="V358" i="1" s="1"/>
  <c r="W358" i="1" s="1"/>
  <c r="R358" i="1"/>
  <c r="L358" i="1"/>
  <c r="S357" i="1"/>
  <c r="V357" i="1" s="1"/>
  <c r="R357" i="1"/>
  <c r="L357" i="1"/>
  <c r="S356" i="1"/>
  <c r="V356" i="1" s="1"/>
  <c r="W356" i="1" s="1"/>
  <c r="R356" i="1"/>
  <c r="L356" i="1"/>
  <c r="S355" i="1"/>
  <c r="V355" i="1" s="1"/>
  <c r="R355" i="1"/>
  <c r="L355" i="1"/>
  <c r="S354" i="1"/>
  <c r="V354" i="1" s="1"/>
  <c r="R354" i="1"/>
  <c r="L354" i="1"/>
  <c r="S353" i="1"/>
  <c r="V353" i="1" s="1"/>
  <c r="R353" i="1"/>
  <c r="L353" i="1"/>
  <c r="S352" i="1"/>
  <c r="V352" i="1" s="1"/>
  <c r="W352" i="1" s="1"/>
  <c r="R352" i="1"/>
  <c r="L352" i="1"/>
  <c r="S351" i="1"/>
  <c r="V351" i="1" s="1"/>
  <c r="R351" i="1"/>
  <c r="L351" i="1"/>
  <c r="S350" i="1"/>
  <c r="V350" i="1" s="1"/>
  <c r="W350" i="1" s="1"/>
  <c r="R350" i="1"/>
  <c r="L350" i="1"/>
  <c r="S349" i="1"/>
  <c r="V349" i="1" s="1"/>
  <c r="R349" i="1"/>
  <c r="L349" i="1"/>
  <c r="S348" i="1"/>
  <c r="V348" i="1" s="1"/>
  <c r="W348" i="1" s="1"/>
  <c r="R348" i="1"/>
  <c r="L348" i="1"/>
  <c r="S347" i="1"/>
  <c r="V347" i="1" s="1"/>
  <c r="R347" i="1"/>
  <c r="L347" i="1"/>
  <c r="S346" i="1"/>
  <c r="V346" i="1" s="1"/>
  <c r="X346" i="1" s="1"/>
  <c r="R346" i="1"/>
  <c r="L346" i="1"/>
  <c r="S345" i="1"/>
  <c r="V345" i="1" s="1"/>
  <c r="R345" i="1"/>
  <c r="L345" i="1"/>
  <c r="S344" i="1"/>
  <c r="V344" i="1" s="1"/>
  <c r="R344" i="1"/>
  <c r="L344" i="1"/>
  <c r="S343" i="1"/>
  <c r="V343" i="1" s="1"/>
  <c r="R343" i="1"/>
  <c r="L343" i="1"/>
  <c r="S342" i="1"/>
  <c r="V342" i="1" s="1"/>
  <c r="X342" i="1" s="1"/>
  <c r="R342" i="1"/>
  <c r="L342" i="1"/>
  <c r="S341" i="1"/>
  <c r="V341" i="1" s="1"/>
  <c r="R341" i="1"/>
  <c r="L341" i="1"/>
  <c r="S340" i="1"/>
  <c r="V340" i="1" s="1"/>
  <c r="W340" i="1" s="1"/>
  <c r="R340" i="1"/>
  <c r="L340" i="1"/>
  <c r="S339" i="1"/>
  <c r="V339" i="1" s="1"/>
  <c r="R339" i="1"/>
  <c r="L339" i="1"/>
  <c r="S2" i="1"/>
  <c r="V2" i="1" s="1"/>
  <c r="X2" i="1" s="1"/>
  <c r="R2" i="1"/>
  <c r="L2" i="1"/>
  <c r="S338" i="1"/>
  <c r="V338" i="1" s="1"/>
  <c r="R338" i="1"/>
  <c r="L338" i="1"/>
  <c r="S337" i="1"/>
  <c r="V337" i="1" s="1"/>
  <c r="R337" i="1"/>
  <c r="L337" i="1"/>
  <c r="S336" i="1"/>
  <c r="V336" i="1" s="1"/>
  <c r="R336" i="1"/>
  <c r="L336" i="1"/>
  <c r="S335" i="1"/>
  <c r="V335" i="1" s="1"/>
  <c r="X335" i="1" s="1"/>
  <c r="R335" i="1"/>
  <c r="L335" i="1"/>
  <c r="S334" i="1"/>
  <c r="V334" i="1" s="1"/>
  <c r="R334" i="1"/>
  <c r="L334" i="1"/>
  <c r="S333" i="1"/>
  <c r="V333" i="1" s="1"/>
  <c r="R333" i="1"/>
  <c r="L333" i="1"/>
  <c r="S332" i="1"/>
  <c r="V332" i="1" s="1"/>
  <c r="R332" i="1"/>
  <c r="L332" i="1"/>
  <c r="S331" i="1"/>
  <c r="V331" i="1" s="1"/>
  <c r="X331" i="1" s="1"/>
  <c r="R331" i="1"/>
  <c r="L331" i="1"/>
  <c r="S330" i="1"/>
  <c r="V330" i="1" s="1"/>
  <c r="R330" i="1"/>
  <c r="L330" i="1"/>
  <c r="S329" i="1"/>
  <c r="V329" i="1" s="1"/>
  <c r="R329" i="1"/>
  <c r="L329" i="1"/>
  <c r="S328" i="1"/>
  <c r="V328" i="1" s="1"/>
  <c r="R328" i="1"/>
  <c r="L328" i="1"/>
  <c r="S327" i="1"/>
  <c r="V327" i="1" s="1"/>
  <c r="X327" i="1" s="1"/>
  <c r="R327" i="1"/>
  <c r="L327" i="1"/>
  <c r="S326" i="1"/>
  <c r="V326" i="1" s="1"/>
  <c r="R326" i="1"/>
  <c r="L326" i="1"/>
  <c r="S325" i="1"/>
  <c r="V325" i="1" s="1"/>
  <c r="R325" i="1"/>
  <c r="L325" i="1"/>
  <c r="S324" i="1"/>
  <c r="V324" i="1" s="1"/>
  <c r="R324" i="1"/>
  <c r="L324" i="1"/>
  <c r="S323" i="1"/>
  <c r="V323" i="1" s="1"/>
  <c r="X323" i="1" s="1"/>
  <c r="R323" i="1"/>
  <c r="L323" i="1"/>
  <c r="S322" i="1"/>
  <c r="V322" i="1" s="1"/>
  <c r="R322" i="1"/>
  <c r="L322" i="1"/>
  <c r="S321" i="1"/>
  <c r="V321" i="1" s="1"/>
  <c r="R321" i="1"/>
  <c r="L321" i="1"/>
  <c r="S320" i="1"/>
  <c r="V320" i="1" s="1"/>
  <c r="R320" i="1"/>
  <c r="L320" i="1"/>
  <c r="S319" i="1"/>
  <c r="V319" i="1" s="1"/>
  <c r="X319" i="1" s="1"/>
  <c r="R319" i="1"/>
  <c r="L319" i="1"/>
  <c r="S318" i="1"/>
  <c r="V318" i="1" s="1"/>
  <c r="R318" i="1"/>
  <c r="L318" i="1"/>
  <c r="S317" i="1"/>
  <c r="V317" i="1" s="1"/>
  <c r="R317" i="1"/>
  <c r="L317" i="1"/>
  <c r="S316" i="1"/>
  <c r="V316" i="1" s="1"/>
  <c r="R316" i="1"/>
  <c r="L316" i="1"/>
  <c r="S315" i="1"/>
  <c r="V315" i="1" s="1"/>
  <c r="X315" i="1" s="1"/>
  <c r="R315" i="1"/>
  <c r="L315" i="1"/>
  <c r="S314" i="1"/>
  <c r="V314" i="1" s="1"/>
  <c r="R314" i="1"/>
  <c r="L314" i="1"/>
  <c r="S313" i="1"/>
  <c r="V313" i="1" s="1"/>
  <c r="R313" i="1"/>
  <c r="L313" i="1"/>
  <c r="S312" i="1"/>
  <c r="V312" i="1" s="1"/>
  <c r="R312" i="1"/>
  <c r="L312" i="1"/>
  <c r="S311" i="1"/>
  <c r="V311" i="1" s="1"/>
  <c r="X311" i="1" s="1"/>
  <c r="R311" i="1"/>
  <c r="L311" i="1"/>
  <c r="S310" i="1"/>
  <c r="V310" i="1" s="1"/>
  <c r="R310" i="1"/>
  <c r="L310" i="1"/>
  <c r="S309" i="1"/>
  <c r="V309" i="1" s="1"/>
  <c r="R309" i="1"/>
  <c r="L309" i="1"/>
  <c r="S308" i="1"/>
  <c r="V308" i="1" s="1"/>
  <c r="R308" i="1"/>
  <c r="L308" i="1"/>
  <c r="S307" i="1"/>
  <c r="V307" i="1" s="1"/>
  <c r="X307" i="1" s="1"/>
  <c r="R307" i="1"/>
  <c r="L307" i="1"/>
  <c r="S306" i="1"/>
  <c r="V306" i="1" s="1"/>
  <c r="R306" i="1"/>
  <c r="L306" i="1"/>
  <c r="S305" i="1"/>
  <c r="V305" i="1" s="1"/>
  <c r="R305" i="1"/>
  <c r="L305" i="1"/>
  <c r="S304" i="1"/>
  <c r="V304" i="1" s="1"/>
  <c r="R304" i="1"/>
  <c r="L304" i="1"/>
  <c r="S303" i="1"/>
  <c r="V303" i="1" s="1"/>
  <c r="X303" i="1" s="1"/>
  <c r="R303" i="1"/>
  <c r="L303" i="1"/>
  <c r="S302" i="1"/>
  <c r="V302" i="1" s="1"/>
  <c r="R302" i="1"/>
  <c r="L302" i="1"/>
  <c r="S301" i="1"/>
  <c r="V301" i="1" s="1"/>
  <c r="R301" i="1"/>
  <c r="L301" i="1"/>
  <c r="S300" i="1"/>
  <c r="V300" i="1" s="1"/>
  <c r="R300" i="1"/>
  <c r="L300" i="1"/>
  <c r="S299" i="1"/>
  <c r="V299" i="1" s="1"/>
  <c r="X299" i="1" s="1"/>
  <c r="R299" i="1"/>
  <c r="L299" i="1"/>
  <c r="S298" i="1"/>
  <c r="V298" i="1" s="1"/>
  <c r="R298" i="1"/>
  <c r="L298" i="1"/>
  <c r="S297" i="1"/>
  <c r="V297" i="1" s="1"/>
  <c r="R297" i="1"/>
  <c r="L297" i="1"/>
  <c r="S296" i="1"/>
  <c r="V296" i="1" s="1"/>
  <c r="R296" i="1"/>
  <c r="L296" i="1"/>
  <c r="S295" i="1"/>
  <c r="V295" i="1" s="1"/>
  <c r="X295" i="1" s="1"/>
  <c r="R295" i="1"/>
  <c r="L295" i="1"/>
  <c r="S294" i="1"/>
  <c r="V294" i="1" s="1"/>
  <c r="R294" i="1"/>
  <c r="L294" i="1"/>
  <c r="S293" i="1"/>
  <c r="V293" i="1" s="1"/>
  <c r="W293" i="1" s="1"/>
  <c r="R293" i="1"/>
  <c r="L293" i="1"/>
  <c r="S292" i="1"/>
  <c r="V292" i="1" s="1"/>
  <c r="R292" i="1"/>
  <c r="L292" i="1"/>
  <c r="S291" i="1"/>
  <c r="V291" i="1" s="1"/>
  <c r="X291" i="1" s="1"/>
  <c r="R291" i="1"/>
  <c r="L291" i="1"/>
  <c r="S290" i="1"/>
  <c r="V290" i="1" s="1"/>
  <c r="R290" i="1"/>
  <c r="L290" i="1"/>
  <c r="S289" i="1"/>
  <c r="V289" i="1" s="1"/>
  <c r="R289" i="1"/>
  <c r="L289" i="1"/>
  <c r="S288" i="1"/>
  <c r="V288" i="1" s="1"/>
  <c r="R288" i="1"/>
  <c r="L288" i="1"/>
  <c r="S287" i="1"/>
  <c r="V287" i="1" s="1"/>
  <c r="X287" i="1" s="1"/>
  <c r="R287" i="1"/>
  <c r="L287" i="1"/>
  <c r="S286" i="1"/>
  <c r="V286" i="1" s="1"/>
  <c r="R286" i="1"/>
  <c r="L286" i="1"/>
  <c r="S285" i="1"/>
  <c r="V285" i="1" s="1"/>
  <c r="R285" i="1"/>
  <c r="L285" i="1"/>
  <c r="S284" i="1"/>
  <c r="V284" i="1" s="1"/>
  <c r="R284" i="1"/>
  <c r="L284" i="1"/>
  <c r="S283" i="1"/>
  <c r="V283" i="1" s="1"/>
  <c r="X283" i="1" s="1"/>
  <c r="R283" i="1"/>
  <c r="L283" i="1"/>
  <c r="S282" i="1"/>
  <c r="V282" i="1" s="1"/>
  <c r="R282" i="1"/>
  <c r="L282" i="1"/>
  <c r="S281" i="1"/>
  <c r="V281" i="1" s="1"/>
  <c r="R281" i="1"/>
  <c r="L281" i="1"/>
  <c r="S280" i="1"/>
  <c r="V280" i="1" s="1"/>
  <c r="R280" i="1"/>
  <c r="L280" i="1"/>
  <c r="S279" i="1"/>
  <c r="V279" i="1" s="1"/>
  <c r="X279" i="1" s="1"/>
  <c r="R279" i="1"/>
  <c r="L279" i="1"/>
  <c r="S278" i="1"/>
  <c r="V278" i="1" s="1"/>
  <c r="R278" i="1"/>
  <c r="L278" i="1"/>
  <c r="S277" i="1"/>
  <c r="V277" i="1" s="1"/>
  <c r="W277" i="1" s="1"/>
  <c r="R277" i="1"/>
  <c r="L277" i="1"/>
  <c r="S276" i="1"/>
  <c r="V276" i="1" s="1"/>
  <c r="R276" i="1"/>
  <c r="L276" i="1"/>
  <c r="S275" i="1"/>
  <c r="V275" i="1" s="1"/>
  <c r="X275" i="1" s="1"/>
  <c r="R275" i="1"/>
  <c r="L275" i="1"/>
  <c r="S274" i="1"/>
  <c r="V274" i="1" s="1"/>
  <c r="R274" i="1"/>
  <c r="L274" i="1"/>
  <c r="S273" i="1"/>
  <c r="V273" i="1" s="1"/>
  <c r="R273" i="1"/>
  <c r="L273" i="1"/>
  <c r="S272" i="1"/>
  <c r="V272" i="1" s="1"/>
  <c r="R272" i="1"/>
  <c r="L272" i="1"/>
  <c r="S271" i="1"/>
  <c r="V271" i="1" s="1"/>
  <c r="X271" i="1" s="1"/>
  <c r="R271" i="1"/>
  <c r="L271" i="1"/>
  <c r="S270" i="1"/>
  <c r="V270" i="1" s="1"/>
  <c r="R270" i="1"/>
  <c r="L270" i="1"/>
  <c r="S269" i="1"/>
  <c r="V269" i="1" s="1"/>
  <c r="W269" i="1" s="1"/>
  <c r="R269" i="1"/>
  <c r="L269" i="1"/>
  <c r="S268" i="1"/>
  <c r="V268" i="1" s="1"/>
  <c r="R268" i="1"/>
  <c r="L268" i="1"/>
  <c r="S267" i="1"/>
  <c r="V267" i="1" s="1"/>
  <c r="X267" i="1" s="1"/>
  <c r="R267" i="1"/>
  <c r="L267" i="1"/>
  <c r="S266" i="1"/>
  <c r="V266" i="1" s="1"/>
  <c r="R266" i="1"/>
  <c r="L266" i="1"/>
  <c r="S265" i="1"/>
  <c r="V265" i="1" s="1"/>
  <c r="W265" i="1" s="1"/>
  <c r="R265" i="1"/>
  <c r="L265" i="1"/>
  <c r="S264" i="1"/>
  <c r="V264" i="1" s="1"/>
  <c r="R264" i="1"/>
  <c r="L264" i="1"/>
  <c r="S263" i="1"/>
  <c r="V263" i="1" s="1"/>
  <c r="X263" i="1" s="1"/>
  <c r="R263" i="1"/>
  <c r="L263" i="1"/>
  <c r="S262" i="1"/>
  <c r="V262" i="1" s="1"/>
  <c r="R262" i="1"/>
  <c r="L262" i="1"/>
  <c r="S261" i="1"/>
  <c r="V261" i="1" s="1"/>
  <c r="W261" i="1" s="1"/>
  <c r="R261" i="1"/>
  <c r="L261" i="1"/>
  <c r="S260" i="1"/>
  <c r="V260" i="1" s="1"/>
  <c r="R260" i="1"/>
  <c r="L260" i="1"/>
  <c r="S259" i="1"/>
  <c r="V259" i="1" s="1"/>
  <c r="X259" i="1" s="1"/>
  <c r="R259" i="1"/>
  <c r="L259" i="1"/>
  <c r="S258" i="1"/>
  <c r="V258" i="1" s="1"/>
  <c r="R258" i="1"/>
  <c r="L258" i="1"/>
  <c r="S257" i="1"/>
  <c r="V257" i="1" s="1"/>
  <c r="R257" i="1"/>
  <c r="L257" i="1"/>
  <c r="S256" i="1"/>
  <c r="V256" i="1" s="1"/>
  <c r="R256" i="1"/>
  <c r="L256" i="1"/>
  <c r="S255" i="1"/>
  <c r="V255" i="1" s="1"/>
  <c r="X255" i="1" s="1"/>
  <c r="R255" i="1"/>
  <c r="L255" i="1"/>
  <c r="AJ1438" i="1" l="1"/>
  <c r="W1269" i="1"/>
  <c r="X1269" i="1"/>
  <c r="AD1269" i="1" s="1"/>
  <c r="X247" i="1"/>
  <c r="AJ247" i="1" s="1"/>
  <c r="X78" i="1"/>
  <c r="AD78" i="1" s="1"/>
  <c r="X186" i="1"/>
  <c r="AJ186" i="1" s="1"/>
  <c r="AJ1434" i="1"/>
  <c r="W1042" i="1"/>
  <c r="X728" i="1"/>
  <c r="AF728" i="1" s="1"/>
  <c r="W728" i="1"/>
  <c r="X81" i="1"/>
  <c r="AF81" i="1" s="1"/>
  <c r="W81" i="1"/>
  <c r="X978" i="1"/>
  <c r="AD978" i="1" s="1"/>
  <c r="W978" i="1"/>
  <c r="X90" i="1"/>
  <c r="W90" i="1"/>
  <c r="X740" i="1"/>
  <c r="AJ740" i="1" s="1"/>
  <c r="W740" i="1"/>
  <c r="X77" i="1"/>
  <c r="W77" i="1"/>
  <c r="X983" i="1"/>
  <c r="AJ983" i="1" s="1"/>
  <c r="W983" i="1"/>
  <c r="X125" i="1"/>
  <c r="W125" i="1"/>
  <c r="X135" i="1"/>
  <c r="AJ135" i="1" s="1"/>
  <c r="W135" i="1"/>
  <c r="X820" i="1"/>
  <c r="AJ820" i="1" s="1"/>
  <c r="W820" i="1"/>
  <c r="W1002" i="1"/>
  <c r="X1002" i="1"/>
  <c r="AJ1002" i="1" s="1"/>
  <c r="W1005" i="1"/>
  <c r="X1005" i="1"/>
  <c r="AJ1005" i="1" s="1"/>
  <c r="X1162" i="1"/>
  <c r="AF1162" i="1" s="1"/>
  <c r="W1162" i="1"/>
  <c r="W1338" i="1"/>
  <c r="X1338" i="1"/>
  <c r="AF1338" i="1" s="1"/>
  <c r="W435" i="1"/>
  <c r="X622" i="1"/>
  <c r="AJ622" i="1" s="1"/>
  <c r="W698" i="1"/>
  <c r="X706" i="1"/>
  <c r="AJ706" i="1" s="1"/>
  <c r="W816" i="1"/>
  <c r="X1415" i="1"/>
  <c r="AD1415" i="1" s="1"/>
  <c r="AD1473" i="1"/>
  <c r="AJ1473" i="1"/>
  <c r="AD1475" i="1"/>
  <c r="AJ1475" i="1"/>
  <c r="AD1474" i="1"/>
  <c r="AJ1474" i="1"/>
  <c r="AD1476" i="1"/>
  <c r="AJ1476" i="1"/>
  <c r="X440" i="1"/>
  <c r="AD440" i="1" s="1"/>
  <c r="W759" i="1"/>
  <c r="W787" i="1"/>
  <c r="X1106" i="1"/>
  <c r="AJ1106" i="1" s="1"/>
  <c r="X1198" i="1"/>
  <c r="AJ1198" i="1" s="1"/>
  <c r="X1260" i="1"/>
  <c r="AJ1260" i="1" s="1"/>
  <c r="X227" i="1"/>
  <c r="AD227" i="1" s="1"/>
  <c r="W1333" i="1"/>
  <c r="X1422" i="1"/>
  <c r="AD1422" i="1" s="1"/>
  <c r="AJ1427" i="1"/>
  <c r="AJ254" i="1"/>
  <c r="AJ1446" i="1"/>
  <c r="AD1477" i="1"/>
  <c r="AJ1477" i="1"/>
  <c r="AD1479" i="1"/>
  <c r="AJ1479" i="1"/>
  <c r="X608" i="1"/>
  <c r="AD608" i="1" s="1"/>
  <c r="X795" i="1"/>
  <c r="AJ795" i="1" s="1"/>
  <c r="X972" i="1"/>
  <c r="AF972" i="1" s="1"/>
  <c r="X1098" i="1"/>
  <c r="AJ1098" i="1" s="1"/>
  <c r="X244" i="1"/>
  <c r="AD244" i="1" s="1"/>
  <c r="W1401" i="1"/>
  <c r="AJ1431" i="1"/>
  <c r="AJ1450" i="1"/>
  <c r="AD1478" i="1"/>
  <c r="AJ1478" i="1"/>
  <c r="AD1480" i="1"/>
  <c r="AJ1480" i="1"/>
  <c r="W281" i="1"/>
  <c r="X281" i="1"/>
  <c r="AF281" i="1" s="1"/>
  <c r="W285" i="1"/>
  <c r="X285" i="1"/>
  <c r="AF285" i="1" s="1"/>
  <c r="W390" i="1"/>
  <c r="X390" i="1"/>
  <c r="AJ390" i="1" s="1"/>
  <c r="W394" i="1"/>
  <c r="X394" i="1"/>
  <c r="AJ394" i="1" s="1"/>
  <c r="W297" i="1"/>
  <c r="X297" i="1"/>
  <c r="AF297" i="1" s="1"/>
  <c r="W301" i="1"/>
  <c r="X301" i="1"/>
  <c r="AF301" i="1" s="1"/>
  <c r="X684" i="1"/>
  <c r="AF684" i="1" s="1"/>
  <c r="W684" i="1"/>
  <c r="X433" i="1"/>
  <c r="AD433" i="1" s="1"/>
  <c r="X450" i="1"/>
  <c r="AD450" i="1" s="1"/>
  <c r="W614" i="1"/>
  <c r="W670" i="1"/>
  <c r="W674" i="1"/>
  <c r="W690" i="1"/>
  <c r="X265" i="1"/>
  <c r="AF265" i="1" s="1"/>
  <c r="X444" i="1"/>
  <c r="AD444" i="1" s="1"/>
  <c r="W831" i="1"/>
  <c r="W834" i="1"/>
  <c r="W62" i="1"/>
  <c r="W73" i="1"/>
  <c r="W767" i="1"/>
  <c r="AD787" i="1"/>
  <c r="W791" i="1"/>
  <c r="W794" i="1"/>
  <c r="W798" i="1"/>
  <c r="W849" i="1"/>
  <c r="W344" i="1"/>
  <c r="X344" i="1"/>
  <c r="AF344" i="1" s="1"/>
  <c r="W382" i="1"/>
  <c r="X382" i="1"/>
  <c r="AJ382" i="1" s="1"/>
  <c r="W386" i="1"/>
  <c r="X386" i="1"/>
  <c r="AJ386" i="1" s="1"/>
  <c r="W423" i="1"/>
  <c r="X423" i="1"/>
  <c r="AD423" i="1" s="1"/>
  <c r="W354" i="1"/>
  <c r="X354" i="1"/>
  <c r="AJ354" i="1" s="1"/>
  <c r="X398" i="1"/>
  <c r="AJ398" i="1" s="1"/>
  <c r="W398" i="1"/>
  <c r="X402" i="1"/>
  <c r="AJ402" i="1" s="1"/>
  <c r="W402" i="1"/>
  <c r="W3" i="1"/>
  <c r="X3" i="1"/>
  <c r="W447" i="1"/>
  <c r="X447" i="1"/>
  <c r="AD447" i="1" s="1"/>
  <c r="W273" i="1"/>
  <c r="X273" i="1"/>
  <c r="AF273" i="1" s="1"/>
  <c r="W289" i="1"/>
  <c r="X289" i="1"/>
  <c r="AF289" i="1" s="1"/>
  <c r="W305" i="1"/>
  <c r="X305" i="1"/>
  <c r="AF305" i="1" s="1"/>
  <c r="W337" i="1"/>
  <c r="X337" i="1"/>
  <c r="AF337" i="1" s="1"/>
  <c r="W257" i="1"/>
  <c r="X257" i="1"/>
  <c r="AF257" i="1" s="1"/>
  <c r="W362" i="1"/>
  <c r="X362" i="1"/>
  <c r="AJ362" i="1" s="1"/>
  <c r="X428" i="1"/>
  <c r="AF428" i="1" s="1"/>
  <c r="W428" i="1"/>
  <c r="W465" i="1"/>
  <c r="X465" i="1"/>
  <c r="AD465" i="1" s="1"/>
  <c r="W482" i="1"/>
  <c r="X482" i="1"/>
  <c r="AJ482" i="1" s="1"/>
  <c r="W14" i="1"/>
  <c r="X14" i="1"/>
  <c r="AJ14" i="1" s="1"/>
  <c r="W489" i="1"/>
  <c r="X489" i="1"/>
  <c r="AJ489" i="1" s="1"/>
  <c r="W519" i="1"/>
  <c r="X519" i="1"/>
  <c r="AJ519" i="1" s="1"/>
  <c r="X28" i="1"/>
  <c r="AF28" i="1" s="1"/>
  <c r="W28" i="1"/>
  <c r="W41" i="1"/>
  <c r="X41" i="1"/>
  <c r="AF41" i="1" s="1"/>
  <c r="W597" i="1"/>
  <c r="X597" i="1"/>
  <c r="AF597" i="1" s="1"/>
  <c r="W601" i="1"/>
  <c r="X601" i="1"/>
  <c r="AF601" i="1" s="1"/>
  <c r="X612" i="1"/>
  <c r="AJ612" i="1" s="1"/>
  <c r="W612" i="1"/>
  <c r="AJ684" i="1"/>
  <c r="X261" i="1"/>
  <c r="AF261" i="1" s="1"/>
  <c r="X277" i="1"/>
  <c r="AF277" i="1" s="1"/>
  <c r="X293" i="1"/>
  <c r="AF293" i="1" s="1"/>
  <c r="X348" i="1"/>
  <c r="AF348" i="1" s="1"/>
  <c r="X350" i="1"/>
  <c r="AJ350" i="1" s="1"/>
  <c r="X366" i="1"/>
  <c r="AJ366" i="1" s="1"/>
  <c r="X368" i="1"/>
  <c r="AF368" i="1" s="1"/>
  <c r="X376" i="1"/>
  <c r="AF376" i="1" s="1"/>
  <c r="W420" i="1"/>
  <c r="X457" i="1"/>
  <c r="AD457" i="1" s="1"/>
  <c r="W493" i="1"/>
  <c r="X493" i="1"/>
  <c r="AJ493" i="1" s="1"/>
  <c r="X504" i="1"/>
  <c r="AJ504" i="1" s="1"/>
  <c r="X549" i="1"/>
  <c r="W549" i="1"/>
  <c r="X553" i="1"/>
  <c r="AF553" i="1" s="1"/>
  <c r="W553" i="1"/>
  <c r="W556" i="1"/>
  <c r="X556" i="1"/>
  <c r="AF556" i="1" s="1"/>
  <c r="X652" i="1"/>
  <c r="W652" i="1"/>
  <c r="AJ663" i="1"/>
  <c r="AF663" i="1"/>
  <c r="X52" i="1"/>
  <c r="W52" i="1"/>
  <c r="AJ62" i="1"/>
  <c r="AF62" i="1"/>
  <c r="X426" i="1"/>
  <c r="AJ426" i="1" s="1"/>
  <c r="W426" i="1"/>
  <c r="W461" i="1"/>
  <c r="X461" i="1"/>
  <c r="AD461" i="1" s="1"/>
  <c r="X555" i="1"/>
  <c r="W555" i="1"/>
  <c r="W592" i="1"/>
  <c r="X592" i="1"/>
  <c r="AJ592" i="1" s="1"/>
  <c r="X621" i="1"/>
  <c r="AF621" i="1" s="1"/>
  <c r="W621" i="1"/>
  <c r="AJ678" i="1"/>
  <c r="AF678" i="1"/>
  <c r="X55" i="1"/>
  <c r="W55" i="1"/>
  <c r="W57" i="1"/>
  <c r="X57" i="1"/>
  <c r="X721" i="1"/>
  <c r="W721" i="1"/>
  <c r="X269" i="1"/>
  <c r="AF269" i="1" s="1"/>
  <c r="X340" i="1"/>
  <c r="AF340" i="1" s="1"/>
  <c r="X358" i="1"/>
  <c r="AJ358" i="1" s="1"/>
  <c r="X436" i="1"/>
  <c r="AD436" i="1" s="1"/>
  <c r="X454" i="1"/>
  <c r="AD454" i="1" s="1"/>
  <c r="X469" i="1"/>
  <c r="AD469" i="1" s="1"/>
  <c r="X496" i="1"/>
  <c r="AJ496" i="1" s="1"/>
  <c r="X542" i="1"/>
  <c r="AF542" i="1" s="1"/>
  <c r="W542" i="1"/>
  <c r="X24" i="1"/>
  <c r="AF24" i="1" s="1"/>
  <c r="W24" i="1"/>
  <c r="X27" i="1"/>
  <c r="AF27" i="1" s="1"/>
  <c r="W27" i="1"/>
  <c r="X584" i="1"/>
  <c r="AJ584" i="1" s="1"/>
  <c r="W584" i="1"/>
  <c r="X610" i="1"/>
  <c r="AD610" i="1" s="1"/>
  <c r="W610" i="1"/>
  <c r="X624" i="1"/>
  <c r="AF624" i="1" s="1"/>
  <c r="W624" i="1"/>
  <c r="X628" i="1"/>
  <c r="AF628" i="1" s="1"/>
  <c r="W628" i="1"/>
  <c r="X632" i="1"/>
  <c r="W632" i="1"/>
  <c r="X636" i="1"/>
  <c r="AJ636" i="1" s="1"/>
  <c r="W636" i="1"/>
  <c r="X645" i="1"/>
  <c r="W645" i="1"/>
  <c r="AJ656" i="1"/>
  <c r="AF656" i="1"/>
  <c r="X660" i="1"/>
  <c r="W660" i="1"/>
  <c r="AJ674" i="1"/>
  <c r="AF674" i="1"/>
  <c r="AJ59" i="1"/>
  <c r="AF59" i="1"/>
  <c r="AJ690" i="1"/>
  <c r="AF690" i="1"/>
  <c r="X68" i="1"/>
  <c r="W68" i="1"/>
  <c r="X575" i="1"/>
  <c r="AD575" i="1" s="1"/>
  <c r="AJ614" i="1"/>
  <c r="W640" i="1"/>
  <c r="W712" i="1"/>
  <c r="W66" i="1"/>
  <c r="W738" i="1"/>
  <c r="X755" i="1"/>
  <c r="AD755" i="1" s="1"/>
  <c r="W755" i="1"/>
  <c r="X785" i="1"/>
  <c r="AJ785" i="1" s="1"/>
  <c r="W785" i="1"/>
  <c r="AJ834" i="1"/>
  <c r="AF834" i="1"/>
  <c r="AJ853" i="1"/>
  <c r="AF853" i="1"/>
  <c r="W857" i="1"/>
  <c r="X857" i="1"/>
  <c r="X861" i="1"/>
  <c r="AD861" i="1" s="1"/>
  <c r="W861" i="1"/>
  <c r="X874" i="1"/>
  <c r="AD874" i="1" s="1"/>
  <c r="W874" i="1"/>
  <c r="X97" i="1"/>
  <c r="AJ97" i="1" s="1"/>
  <c r="W97" i="1"/>
  <c r="X975" i="1"/>
  <c r="AD975" i="1" s="1"/>
  <c r="W975" i="1"/>
  <c r="W1009" i="1"/>
  <c r="X1009" i="1"/>
  <c r="AJ1009" i="1" s="1"/>
  <c r="X137" i="1"/>
  <c r="AF137" i="1" s="1"/>
  <c r="W137" i="1"/>
  <c r="X1046" i="1"/>
  <c r="AJ1046" i="1" s="1"/>
  <c r="W1046" i="1"/>
  <c r="X523" i="1"/>
  <c r="AJ523" i="1" s="1"/>
  <c r="X538" i="1"/>
  <c r="AF538" i="1" s="1"/>
  <c r="W544" i="1"/>
  <c r="X559" i="1"/>
  <c r="AF559" i="1" s="1"/>
  <c r="W649" i="1"/>
  <c r="W656" i="1"/>
  <c r="W663" i="1"/>
  <c r="AF670" i="1"/>
  <c r="W678" i="1"/>
  <c r="W59" i="1"/>
  <c r="W694" i="1"/>
  <c r="X702" i="1"/>
  <c r="AJ770" i="1"/>
  <c r="AF770" i="1"/>
  <c r="X774" i="1"/>
  <c r="AD774" i="1" s="1"/>
  <c r="W774" i="1"/>
  <c r="W778" i="1"/>
  <c r="X778" i="1"/>
  <c r="AJ811" i="1"/>
  <c r="AF811" i="1"/>
  <c r="W813" i="1"/>
  <c r="X813" i="1"/>
  <c r="AD813" i="1" s="1"/>
  <c r="AJ849" i="1"/>
  <c r="AF849" i="1"/>
  <c r="X910" i="1"/>
  <c r="AJ910" i="1" s="1"/>
  <c r="W910" i="1"/>
  <c r="X912" i="1"/>
  <c r="AJ912" i="1" s="1"/>
  <c r="W912" i="1"/>
  <c r="X916" i="1"/>
  <c r="AJ916" i="1" s="1"/>
  <c r="W916" i="1"/>
  <c r="X119" i="1"/>
  <c r="AJ119" i="1" s="1"/>
  <c r="W119" i="1"/>
  <c r="X1053" i="1"/>
  <c r="AD1053" i="1" s="1"/>
  <c r="W1053" i="1"/>
  <c r="X63" i="1"/>
  <c r="AD63" i="1" s="1"/>
  <c r="W63" i="1"/>
  <c r="X75" i="1"/>
  <c r="AJ75" i="1" s="1"/>
  <c r="W75" i="1"/>
  <c r="X751" i="1"/>
  <c r="AJ751" i="1" s="1"/>
  <c r="W751" i="1"/>
  <c r="X802" i="1"/>
  <c r="AF802" i="1" s="1"/>
  <c r="W802" i="1"/>
  <c r="AJ824" i="1"/>
  <c r="AF824" i="1"/>
  <c r="W86" i="1"/>
  <c r="X86" i="1"/>
  <c r="AD86" i="1" s="1"/>
  <c r="X515" i="1"/>
  <c r="AJ515" i="1" s="1"/>
  <c r="X535" i="1"/>
  <c r="AF535" i="1" s="1"/>
  <c r="X29" i="1"/>
  <c r="AJ29" i="1" s="1"/>
  <c r="X43" i="1"/>
  <c r="AF43" i="1" s="1"/>
  <c r="AJ608" i="1"/>
  <c r="W48" i="1"/>
  <c r="AJ712" i="1"/>
  <c r="AF712" i="1"/>
  <c r="X718" i="1"/>
  <c r="AJ718" i="1" s="1"/>
  <c r="W718" i="1"/>
  <c r="X732" i="1"/>
  <c r="AJ732" i="1" s="1"/>
  <c r="W732" i="1"/>
  <c r="W71" i="1"/>
  <c r="W763" i="1"/>
  <c r="X763" i="1"/>
  <c r="AD763" i="1" s="1"/>
  <c r="AJ838" i="1"/>
  <c r="AF838" i="1"/>
  <c r="W842" i="1"/>
  <c r="X842" i="1"/>
  <c r="X845" i="1"/>
  <c r="AD845" i="1" s="1"/>
  <c r="W845" i="1"/>
  <c r="X867" i="1"/>
  <c r="AJ867" i="1" s="1"/>
  <c r="W867" i="1"/>
  <c r="X970" i="1"/>
  <c r="AJ970" i="1" s="1"/>
  <c r="W970" i="1"/>
  <c r="X990" i="1"/>
  <c r="AD990" i="1" s="1"/>
  <c r="W990" i="1"/>
  <c r="X1026" i="1"/>
  <c r="AJ1026" i="1" s="1"/>
  <c r="W1026" i="1"/>
  <c r="X1030" i="1"/>
  <c r="AF1030" i="1" s="1"/>
  <c r="W1030" i="1"/>
  <c r="W158" i="1"/>
  <c r="X158" i="1"/>
  <c r="AJ158" i="1" s="1"/>
  <c r="X1061" i="1"/>
  <c r="AF1061" i="1" s="1"/>
  <c r="X1063" i="1"/>
  <c r="AJ1063" i="1" s="1"/>
  <c r="AJ1149" i="1"/>
  <c r="AD1149" i="1"/>
  <c r="X1166" i="1"/>
  <c r="AD1166" i="1" s="1"/>
  <c r="W1166" i="1"/>
  <c r="X1169" i="1"/>
  <c r="W1169" i="1"/>
  <c r="X177" i="1"/>
  <c r="AD177" i="1" s="1"/>
  <c r="W177" i="1"/>
  <c r="X232" i="1"/>
  <c r="AF232" i="1" s="1"/>
  <c r="W232" i="1"/>
  <c r="X1305" i="1"/>
  <c r="AD1305" i="1" s="1"/>
  <c r="W1305" i="1"/>
  <c r="X1311" i="1"/>
  <c r="AF1311" i="1" s="1"/>
  <c r="W1311" i="1"/>
  <c r="AD1467" i="1"/>
  <c r="AJ1467" i="1"/>
  <c r="W770" i="1"/>
  <c r="W1100" i="1"/>
  <c r="X1100" i="1"/>
  <c r="AJ1100" i="1" s="1"/>
  <c r="W215" i="1"/>
  <c r="X215" i="1"/>
  <c r="AD215" i="1" s="1"/>
  <c r="W1264" i="1"/>
  <c r="X1264" i="1"/>
  <c r="AD1264" i="1" s="1"/>
  <c r="W1297" i="1"/>
  <c r="X1297" i="1"/>
  <c r="AD1297" i="1" s="1"/>
  <c r="AD1333" i="1"/>
  <c r="AF1333" i="1"/>
  <c r="AD1464" i="1"/>
  <c r="AJ1464" i="1"/>
  <c r="AF767" i="1"/>
  <c r="W788" i="1"/>
  <c r="W805" i="1"/>
  <c r="W811" i="1"/>
  <c r="AF816" i="1"/>
  <c r="W824" i="1"/>
  <c r="AF831" i="1"/>
  <c r="W838" i="1"/>
  <c r="W853" i="1"/>
  <c r="W905" i="1"/>
  <c r="W966" i="1"/>
  <c r="W979" i="1"/>
  <c r="W994" i="1"/>
  <c r="W134" i="1"/>
  <c r="X142" i="1"/>
  <c r="AJ142" i="1" s="1"/>
  <c r="W1189" i="1"/>
  <c r="X1189" i="1"/>
  <c r="AJ1189" i="1" s="1"/>
  <c r="W224" i="1"/>
  <c r="X224" i="1"/>
  <c r="AD224" i="1" s="1"/>
  <c r="W1274" i="1"/>
  <c r="X1274" i="1"/>
  <c r="AD1274" i="1" s="1"/>
  <c r="W1351" i="1"/>
  <c r="X1351" i="1"/>
  <c r="AJ1351" i="1" s="1"/>
  <c r="W1355" i="1"/>
  <c r="X1355" i="1"/>
  <c r="AJ1355" i="1" s="1"/>
  <c r="AD1461" i="1"/>
  <c r="AJ1461" i="1"/>
  <c r="X153" i="1"/>
  <c r="AJ153" i="1" s="1"/>
  <c r="W1202" i="1"/>
  <c r="X1202" i="1"/>
  <c r="AJ1202" i="1" s="1"/>
  <c r="W1205" i="1"/>
  <c r="X1205" i="1"/>
  <c r="AJ1205" i="1" s="1"/>
  <c r="X1328" i="1"/>
  <c r="AJ1328" i="1" s="1"/>
  <c r="W1328" i="1"/>
  <c r="X1147" i="1"/>
  <c r="AF1147" i="1" s="1"/>
  <c r="X1225" i="1"/>
  <c r="AD1225" i="1" s="1"/>
  <c r="X1302" i="1"/>
  <c r="X1324" i="1"/>
  <c r="X249" i="1"/>
  <c r="AD249" i="1" s="1"/>
  <c r="X1369" i="1"/>
  <c r="AD1369" i="1" s="1"/>
  <c r="X1375" i="1"/>
  <c r="AD1375" i="1" s="1"/>
  <c r="X1377" i="1"/>
  <c r="AD1377" i="1" s="1"/>
  <c r="X251" i="1"/>
  <c r="AD251" i="1" s="1"/>
  <c r="X1383" i="1"/>
  <c r="AD1383" i="1" s="1"/>
  <c r="X1389" i="1"/>
  <c r="AD1389" i="1" s="1"/>
  <c r="X1391" i="1"/>
  <c r="AD1391" i="1" s="1"/>
  <c r="X1397" i="1"/>
  <c r="AD1397" i="1" s="1"/>
  <c r="X1405" i="1"/>
  <c r="AD1405" i="1" s="1"/>
  <c r="X1407" i="1"/>
  <c r="AD1407" i="1" s="1"/>
  <c r="W1409" i="1"/>
  <c r="W1417" i="1"/>
  <c r="W1424" i="1"/>
  <c r="W1455" i="1"/>
  <c r="W1425" i="1"/>
  <c r="W1426" i="1"/>
  <c r="W1427" i="1"/>
  <c r="W1429" i="1"/>
  <c r="W1430" i="1"/>
  <c r="W1431" i="1"/>
  <c r="W1433" i="1"/>
  <c r="W253" i="1"/>
  <c r="W1434" i="1"/>
  <c r="W1436" i="1"/>
  <c r="W1437" i="1"/>
  <c r="W1438" i="1"/>
  <c r="W1440" i="1"/>
  <c r="W1441" i="1"/>
  <c r="W254" i="1"/>
  <c r="W1443" i="1"/>
  <c r="W1444" i="1"/>
  <c r="W1445" i="1"/>
  <c r="W1446" i="1"/>
  <c r="W1448" i="1"/>
  <c r="W1449" i="1"/>
  <c r="W1450" i="1"/>
  <c r="AD1460" i="1"/>
  <c r="AJ1460" i="1"/>
  <c r="AD1463" i="1"/>
  <c r="AJ1463" i="1"/>
  <c r="AD1471" i="1"/>
  <c r="AJ1471" i="1"/>
  <c r="AD1459" i="1"/>
  <c r="AJ1459" i="1"/>
  <c r="W1153" i="1"/>
  <c r="W1156" i="1"/>
  <c r="W1159" i="1"/>
  <c r="W201" i="1"/>
  <c r="X221" i="1"/>
  <c r="AD221" i="1" s="1"/>
  <c r="X1277" i="1"/>
  <c r="AD1277" i="1" s="1"/>
  <c r="W231" i="1"/>
  <c r="X1345" i="1"/>
  <c r="AJ1345" i="1" s="1"/>
  <c r="X1359" i="1"/>
  <c r="AJ1359" i="1" s="1"/>
  <c r="X1399" i="1"/>
  <c r="AD1399" i="1" s="1"/>
  <c r="AD1455" i="1"/>
  <c r="AJ1455" i="1"/>
  <c r="AD1465" i="1"/>
  <c r="AJ1465" i="1"/>
  <c r="AJ263" i="1"/>
  <c r="AF263" i="1"/>
  <c r="AD263" i="1"/>
  <c r="X268" i="1"/>
  <c r="W268" i="1"/>
  <c r="X270" i="1"/>
  <c r="W270" i="1"/>
  <c r="AJ279" i="1"/>
  <c r="AF279" i="1"/>
  <c r="AD279" i="1"/>
  <c r="X284" i="1"/>
  <c r="W284" i="1"/>
  <c r="X286" i="1"/>
  <c r="W286" i="1"/>
  <c r="AJ295" i="1"/>
  <c r="AF295" i="1"/>
  <c r="AD295" i="1"/>
  <c r="X300" i="1"/>
  <c r="W300" i="1"/>
  <c r="X302" i="1"/>
  <c r="W302" i="1"/>
  <c r="X310" i="1"/>
  <c r="W310" i="1"/>
  <c r="W313" i="1"/>
  <c r="X313" i="1"/>
  <c r="X316" i="1"/>
  <c r="W316" i="1"/>
  <c r="AJ319" i="1"/>
  <c r="AF319" i="1"/>
  <c r="AD319" i="1"/>
  <c r="X326" i="1"/>
  <c r="W326" i="1"/>
  <c r="W329" i="1"/>
  <c r="X329" i="1"/>
  <c r="X332" i="1"/>
  <c r="W332" i="1"/>
  <c r="AJ335" i="1"/>
  <c r="AF335" i="1"/>
  <c r="AD335" i="1"/>
  <c r="X339" i="1"/>
  <c r="W339" i="1"/>
  <c r="X341" i="1"/>
  <c r="W341" i="1"/>
  <c r="X357" i="1"/>
  <c r="W357" i="1"/>
  <c r="X359" i="1"/>
  <c r="W359" i="1"/>
  <c r="AJ370" i="1"/>
  <c r="AF370" i="1"/>
  <c r="AD370" i="1"/>
  <c r="AJ378" i="1"/>
  <c r="AF378" i="1"/>
  <c r="AD378" i="1"/>
  <c r="W384" i="1"/>
  <c r="X384" i="1"/>
  <c r="X389" i="1"/>
  <c r="W389" i="1"/>
  <c r="AJ393" i="1"/>
  <c r="AF393" i="1"/>
  <c r="AD393" i="1"/>
  <c r="W407" i="1"/>
  <c r="X407" i="1"/>
  <c r="X410" i="1"/>
  <c r="W410" i="1"/>
  <c r="X413" i="1"/>
  <c r="W413" i="1"/>
  <c r="AJ416" i="1"/>
  <c r="AF416" i="1"/>
  <c r="AD416" i="1"/>
  <c r="AD424" i="1"/>
  <c r="AJ424" i="1"/>
  <c r="AF424" i="1"/>
  <c r="AD259" i="1"/>
  <c r="AJ259" i="1"/>
  <c r="AF259" i="1"/>
  <c r="X264" i="1"/>
  <c r="W264" i="1"/>
  <c r="X266" i="1"/>
  <c r="W266" i="1"/>
  <c r="AJ275" i="1"/>
  <c r="AF275" i="1"/>
  <c r="AD275" i="1"/>
  <c r="X280" i="1"/>
  <c r="W280" i="1"/>
  <c r="X282" i="1"/>
  <c r="W282" i="1"/>
  <c r="AJ291" i="1"/>
  <c r="AF291" i="1"/>
  <c r="AD291" i="1"/>
  <c r="X296" i="1"/>
  <c r="W296" i="1"/>
  <c r="X298" i="1"/>
  <c r="W298" i="1"/>
  <c r="AJ307" i="1"/>
  <c r="AF307" i="1"/>
  <c r="AD307" i="1"/>
  <c r="X314" i="1"/>
  <c r="W314" i="1"/>
  <c r="W317" i="1"/>
  <c r="X317" i="1"/>
  <c r="X320" i="1"/>
  <c r="W320" i="1"/>
  <c r="AJ323" i="1"/>
  <c r="AF323" i="1"/>
  <c r="AD323" i="1"/>
  <c r="X330" i="1"/>
  <c r="W330" i="1"/>
  <c r="W333" i="1"/>
  <c r="X333" i="1"/>
  <c r="X336" i="1"/>
  <c r="W336" i="1"/>
  <c r="X338" i="1"/>
  <c r="W338" i="1"/>
  <c r="AJ346" i="1"/>
  <c r="AF346" i="1"/>
  <c r="AD346" i="1"/>
  <c r="X353" i="1"/>
  <c r="W353" i="1"/>
  <c r="X355" i="1"/>
  <c r="W355" i="1"/>
  <c r="X371" i="1"/>
  <c r="W371" i="1"/>
  <c r="AJ374" i="1"/>
  <c r="AF374" i="1"/>
  <c r="AD374" i="1"/>
  <c r="X379" i="1"/>
  <c r="W379" i="1"/>
  <c r="X385" i="1"/>
  <c r="W385" i="1"/>
  <c r="X387" i="1"/>
  <c r="W387" i="1"/>
  <c r="X391" i="1"/>
  <c r="W391" i="1"/>
  <c r="AJ397" i="1"/>
  <c r="AF397" i="1"/>
  <c r="AD397" i="1"/>
  <c r="AJ401" i="1"/>
  <c r="AF401" i="1"/>
  <c r="AD401" i="1"/>
  <c r="AJ405" i="1"/>
  <c r="AF405" i="1"/>
  <c r="AD405" i="1"/>
  <c r="W411" i="1"/>
  <c r="X411" i="1"/>
  <c r="X414" i="1"/>
  <c r="W414" i="1"/>
  <c r="X417" i="1"/>
  <c r="W417" i="1"/>
  <c r="AJ419" i="1"/>
  <c r="AF419" i="1"/>
  <c r="AD419" i="1"/>
  <c r="W425" i="1"/>
  <c r="X425" i="1"/>
  <c r="AJ255" i="1"/>
  <c r="AF255" i="1"/>
  <c r="AD255" i="1"/>
  <c r="X260" i="1"/>
  <c r="W260" i="1"/>
  <c r="X262" i="1"/>
  <c r="W262" i="1"/>
  <c r="AJ271" i="1"/>
  <c r="AF271" i="1"/>
  <c r="AD271" i="1"/>
  <c r="X276" i="1"/>
  <c r="W276" i="1"/>
  <c r="X278" i="1"/>
  <c r="W278" i="1"/>
  <c r="AJ287" i="1"/>
  <c r="AF287" i="1"/>
  <c r="AD287" i="1"/>
  <c r="X292" i="1"/>
  <c r="W292" i="1"/>
  <c r="X294" i="1"/>
  <c r="W294" i="1"/>
  <c r="AJ303" i="1"/>
  <c r="AF303" i="1"/>
  <c r="AD303" i="1"/>
  <c r="X308" i="1"/>
  <c r="W308" i="1"/>
  <c r="AJ311" i="1"/>
  <c r="AF311" i="1"/>
  <c r="AD311" i="1"/>
  <c r="X318" i="1"/>
  <c r="W318" i="1"/>
  <c r="W321" i="1"/>
  <c r="X321" i="1"/>
  <c r="X324" i="1"/>
  <c r="W324" i="1"/>
  <c r="AJ327" i="1"/>
  <c r="AF327" i="1"/>
  <c r="AD327" i="1"/>
  <c r="X334" i="1"/>
  <c r="W334" i="1"/>
  <c r="AJ342" i="1"/>
  <c r="AF342" i="1"/>
  <c r="AD342" i="1"/>
  <c r="X347" i="1"/>
  <c r="W347" i="1"/>
  <c r="X349" i="1"/>
  <c r="W349" i="1"/>
  <c r="X351" i="1"/>
  <c r="W351" i="1"/>
  <c r="X365" i="1"/>
  <c r="W365" i="1"/>
  <c r="X367" i="1"/>
  <c r="W367" i="1"/>
  <c r="X369" i="1"/>
  <c r="W369" i="1"/>
  <c r="W372" i="1"/>
  <c r="X372" i="1"/>
  <c r="X375" i="1"/>
  <c r="W375" i="1"/>
  <c r="X377" i="1"/>
  <c r="W377" i="1"/>
  <c r="W380" i="1"/>
  <c r="X380" i="1"/>
  <c r="W392" i="1"/>
  <c r="X392" i="1"/>
  <c r="X395" i="1"/>
  <c r="W395" i="1"/>
  <c r="X399" i="1"/>
  <c r="W399" i="1"/>
  <c r="X403" i="1"/>
  <c r="W403" i="1"/>
  <c r="AJ408" i="1"/>
  <c r="AF408" i="1"/>
  <c r="AD408" i="1"/>
  <c r="W415" i="1"/>
  <c r="X415" i="1"/>
  <c r="X418" i="1"/>
  <c r="W418" i="1"/>
  <c r="AJ427" i="1"/>
  <c r="AF427" i="1"/>
  <c r="AD427" i="1"/>
  <c r="W256" i="1"/>
  <c r="X256" i="1"/>
  <c r="X258" i="1"/>
  <c r="W258" i="1"/>
  <c r="AJ267" i="1"/>
  <c r="AF267" i="1"/>
  <c r="AD267" i="1"/>
  <c r="X272" i="1"/>
  <c r="W272" i="1"/>
  <c r="X274" i="1"/>
  <c r="W274" i="1"/>
  <c r="AJ283" i="1"/>
  <c r="AF283" i="1"/>
  <c r="AD283" i="1"/>
  <c r="X288" i="1"/>
  <c r="W288" i="1"/>
  <c r="X290" i="1"/>
  <c r="W290" i="1"/>
  <c r="AJ299" i="1"/>
  <c r="AF299" i="1"/>
  <c r="AD299" i="1"/>
  <c r="X304" i="1"/>
  <c r="W304" i="1"/>
  <c r="X306" i="1"/>
  <c r="W306" i="1"/>
  <c r="W309" i="1"/>
  <c r="X309" i="1"/>
  <c r="X312" i="1"/>
  <c r="W312" i="1"/>
  <c r="AJ315" i="1"/>
  <c r="AF315" i="1"/>
  <c r="AD315" i="1"/>
  <c r="X322" i="1"/>
  <c r="W322" i="1"/>
  <c r="W325" i="1"/>
  <c r="X325" i="1"/>
  <c r="X328" i="1"/>
  <c r="W328" i="1"/>
  <c r="AJ331" i="1"/>
  <c r="AF331" i="1"/>
  <c r="AD331" i="1"/>
  <c r="AJ2" i="1"/>
  <c r="AF2" i="1"/>
  <c r="AD2" i="1"/>
  <c r="X343" i="1"/>
  <c r="W343" i="1"/>
  <c r="X345" i="1"/>
  <c r="W345" i="1"/>
  <c r="X361" i="1"/>
  <c r="W361" i="1"/>
  <c r="X363" i="1"/>
  <c r="W363" i="1"/>
  <c r="X373" i="1"/>
  <c r="W373" i="1"/>
  <c r="X381" i="1"/>
  <c r="W381" i="1"/>
  <c r="X383" i="1"/>
  <c r="W383" i="1"/>
  <c r="W396" i="1"/>
  <c r="X396" i="1"/>
  <c r="W400" i="1"/>
  <c r="X400" i="1"/>
  <c r="W404" i="1"/>
  <c r="X404" i="1"/>
  <c r="X406" i="1"/>
  <c r="W406" i="1"/>
  <c r="X409" i="1"/>
  <c r="W409" i="1"/>
  <c r="AJ412" i="1"/>
  <c r="AF412" i="1"/>
  <c r="AD412" i="1"/>
  <c r="W4" i="1"/>
  <c r="X4" i="1"/>
  <c r="X422" i="1"/>
  <c r="W422" i="1"/>
  <c r="AJ273" i="1"/>
  <c r="AJ285" i="1"/>
  <c r="AJ293" i="1"/>
  <c r="AJ301" i="1"/>
  <c r="AJ305" i="1"/>
  <c r="AJ340" i="1"/>
  <c r="X352" i="1"/>
  <c r="X356" i="1"/>
  <c r="AD358" i="1"/>
  <c r="X360" i="1"/>
  <c r="X364" i="1"/>
  <c r="AJ368" i="1"/>
  <c r="AJ376" i="1"/>
  <c r="AD382" i="1"/>
  <c r="X388" i="1"/>
  <c r="AD394" i="1"/>
  <c r="AD402" i="1"/>
  <c r="AD3" i="1"/>
  <c r="AJ420" i="1"/>
  <c r="AF423" i="1"/>
  <c r="AF426" i="1"/>
  <c r="AJ438" i="1"/>
  <c r="AF438" i="1"/>
  <c r="AD438" i="1"/>
  <c r="X443" i="1"/>
  <c r="W443" i="1"/>
  <c r="W445" i="1"/>
  <c r="X445" i="1"/>
  <c r="AJ452" i="1"/>
  <c r="AF452" i="1"/>
  <c r="AD452" i="1"/>
  <c r="X456" i="1"/>
  <c r="W456" i="1"/>
  <c r="W458" i="1"/>
  <c r="X458" i="1"/>
  <c r="AJ467" i="1"/>
  <c r="AF467" i="1"/>
  <c r="AD467" i="1"/>
  <c r="X471" i="1"/>
  <c r="W471" i="1"/>
  <c r="AJ11" i="1"/>
  <c r="AF11" i="1"/>
  <c r="AD11" i="1"/>
  <c r="W477" i="1"/>
  <c r="X477" i="1"/>
  <c r="X480" i="1"/>
  <c r="W480" i="1"/>
  <c r="AD491" i="1"/>
  <c r="AJ491" i="1"/>
  <c r="AF491" i="1"/>
  <c r="W15" i="1"/>
  <c r="X15" i="1"/>
  <c r="X497" i="1"/>
  <c r="W497" i="1"/>
  <c r="X500" i="1"/>
  <c r="W500" i="1"/>
  <c r="W503" i="1"/>
  <c r="X503" i="1"/>
  <c r="X505" i="1"/>
  <c r="W505" i="1"/>
  <c r="X507" i="1"/>
  <c r="W507" i="1"/>
  <c r="W510" i="1"/>
  <c r="X510" i="1"/>
  <c r="AD513" i="1"/>
  <c r="AJ513" i="1"/>
  <c r="AF513" i="1"/>
  <c r="W518" i="1"/>
  <c r="X518" i="1"/>
  <c r="X520" i="1"/>
  <c r="W520" i="1"/>
  <c r="X527" i="1"/>
  <c r="W527" i="1"/>
  <c r="X18" i="1"/>
  <c r="W18" i="1"/>
  <c r="W532" i="1"/>
  <c r="X532" i="1"/>
  <c r="X536" i="1"/>
  <c r="W536" i="1"/>
  <c r="X541" i="1"/>
  <c r="W541" i="1"/>
  <c r="X546" i="1"/>
  <c r="W546" i="1"/>
  <c r="AD548" i="1"/>
  <c r="AJ548" i="1"/>
  <c r="AF548" i="1"/>
  <c r="AJ558" i="1"/>
  <c r="AF558" i="1"/>
  <c r="AD558" i="1"/>
  <c r="X562" i="1"/>
  <c r="W562" i="1"/>
  <c r="X563" i="1"/>
  <c r="W563" i="1"/>
  <c r="X567" i="1"/>
  <c r="W567" i="1"/>
  <c r="W570" i="1"/>
  <c r="X570" i="1"/>
  <c r="AD573" i="1"/>
  <c r="AJ573" i="1"/>
  <c r="AF573" i="1"/>
  <c r="X577" i="1"/>
  <c r="W577" i="1"/>
  <c r="X33" i="1"/>
  <c r="W33" i="1"/>
  <c r="W579" i="1"/>
  <c r="X579" i="1"/>
  <c r="W583" i="1"/>
  <c r="X583" i="1"/>
  <c r="AF584" i="1"/>
  <c r="X588" i="1"/>
  <c r="W588" i="1"/>
  <c r="AJ595" i="1"/>
  <c r="AF595" i="1"/>
  <c r="AD595" i="1"/>
  <c r="X600" i="1"/>
  <c r="W600" i="1"/>
  <c r="X602" i="1"/>
  <c r="W602" i="1"/>
  <c r="AJ607" i="1"/>
  <c r="AF607" i="1"/>
  <c r="AD607" i="1"/>
  <c r="W45" i="1"/>
  <c r="X45" i="1"/>
  <c r="W255" i="1"/>
  <c r="W259" i="1"/>
  <c r="W263" i="1"/>
  <c r="W267" i="1"/>
  <c r="W271" i="1"/>
  <c r="W275" i="1"/>
  <c r="W279" i="1"/>
  <c r="W283" i="1"/>
  <c r="W287" i="1"/>
  <c r="W291" i="1"/>
  <c r="W295" i="1"/>
  <c r="W299" i="1"/>
  <c r="W303" i="1"/>
  <c r="W307" i="1"/>
  <c r="W311" i="1"/>
  <c r="W315" i="1"/>
  <c r="W319" i="1"/>
  <c r="W323" i="1"/>
  <c r="W327" i="1"/>
  <c r="W331" i="1"/>
  <c r="W335" i="1"/>
  <c r="W2" i="1"/>
  <c r="W342" i="1"/>
  <c r="W346" i="1"/>
  <c r="AF358" i="1"/>
  <c r="W370" i="1"/>
  <c r="W374" i="1"/>
  <c r="W378" i="1"/>
  <c r="AF382" i="1"/>
  <c r="AF402" i="1"/>
  <c r="AJ423" i="1"/>
  <c r="W430" i="1"/>
  <c r="X430" i="1"/>
  <c r="AJ432" i="1"/>
  <c r="AD432" i="1"/>
  <c r="X5" i="1"/>
  <c r="AD5" i="1" s="1"/>
  <c r="W5" i="1"/>
  <c r="X439" i="1"/>
  <c r="W439" i="1"/>
  <c r="W441" i="1"/>
  <c r="X441" i="1"/>
  <c r="AJ7" i="1"/>
  <c r="AF7" i="1"/>
  <c r="AD7" i="1"/>
  <c r="X453" i="1"/>
  <c r="W453" i="1"/>
  <c r="W455" i="1"/>
  <c r="X455" i="1"/>
  <c r="AJ463" i="1"/>
  <c r="AF463" i="1"/>
  <c r="AD463" i="1"/>
  <c r="X468" i="1"/>
  <c r="W468" i="1"/>
  <c r="W9" i="1"/>
  <c r="X9" i="1"/>
  <c r="X10" i="1"/>
  <c r="W10" i="1"/>
  <c r="X12" i="1"/>
  <c r="W12" i="1"/>
  <c r="AJ474" i="1"/>
  <c r="AF474" i="1"/>
  <c r="AD474" i="1"/>
  <c r="W481" i="1"/>
  <c r="X481" i="1"/>
  <c r="X483" i="1"/>
  <c r="W483" i="1"/>
  <c r="AD487" i="1"/>
  <c r="AJ487" i="1"/>
  <c r="AF487" i="1"/>
  <c r="W492" i="1"/>
  <c r="X492" i="1"/>
  <c r="X494" i="1"/>
  <c r="W494" i="1"/>
  <c r="X501" i="1"/>
  <c r="W501" i="1"/>
  <c r="X508" i="1"/>
  <c r="W508" i="1"/>
  <c r="X511" i="1"/>
  <c r="W511" i="1"/>
  <c r="W514" i="1"/>
  <c r="X514" i="1"/>
  <c r="X516" i="1"/>
  <c r="W516" i="1"/>
  <c r="AD525" i="1"/>
  <c r="AJ525" i="1"/>
  <c r="AF525" i="1"/>
  <c r="X530" i="1"/>
  <c r="W530" i="1"/>
  <c r="X533" i="1"/>
  <c r="W533" i="1"/>
  <c r="X537" i="1"/>
  <c r="W537" i="1"/>
  <c r="X539" i="1"/>
  <c r="W539" i="1"/>
  <c r="X21" i="1"/>
  <c r="W21" i="1"/>
  <c r="AD544" i="1"/>
  <c r="AJ544" i="1"/>
  <c r="AF544" i="1"/>
  <c r="AD552" i="1"/>
  <c r="AJ552" i="1"/>
  <c r="AF552" i="1"/>
  <c r="AD555" i="1"/>
  <c r="AJ555" i="1"/>
  <c r="AF555" i="1"/>
  <c r="X23" i="1"/>
  <c r="W23" i="1"/>
  <c r="X560" i="1"/>
  <c r="W560" i="1"/>
  <c r="X25" i="1"/>
  <c r="W25" i="1"/>
  <c r="X564" i="1"/>
  <c r="W564" i="1"/>
  <c r="X571" i="1"/>
  <c r="W571" i="1"/>
  <c r="W574" i="1"/>
  <c r="X574" i="1"/>
  <c r="X30" i="1"/>
  <c r="W30" i="1"/>
  <c r="X34" i="1"/>
  <c r="W34" i="1"/>
  <c r="X580" i="1"/>
  <c r="W580" i="1"/>
  <c r="X36" i="1"/>
  <c r="W36" i="1"/>
  <c r="AJ39" i="1"/>
  <c r="AF39" i="1"/>
  <c r="AD39" i="1"/>
  <c r="X596" i="1"/>
  <c r="W596" i="1"/>
  <c r="X598" i="1"/>
  <c r="W598" i="1"/>
  <c r="AJ605" i="1"/>
  <c r="AF605" i="1"/>
  <c r="AD605" i="1"/>
  <c r="W609" i="1"/>
  <c r="X609" i="1"/>
  <c r="AJ613" i="1"/>
  <c r="AF613" i="1"/>
  <c r="AD613" i="1"/>
  <c r="AJ257" i="1"/>
  <c r="AD265" i="1"/>
  <c r="AD273" i="1"/>
  <c r="AD285" i="1"/>
  <c r="AD293" i="1"/>
  <c r="AD301" i="1"/>
  <c r="AD305" i="1"/>
  <c r="AD340" i="1"/>
  <c r="AD348" i="1"/>
  <c r="AD368" i="1"/>
  <c r="AD376" i="1"/>
  <c r="W393" i="1"/>
  <c r="W397" i="1"/>
  <c r="W401" i="1"/>
  <c r="W405" i="1"/>
  <c r="W408" i="1"/>
  <c r="W412" i="1"/>
  <c r="W416" i="1"/>
  <c r="W419" i="1"/>
  <c r="X421" i="1"/>
  <c r="W424" i="1"/>
  <c r="W427" i="1"/>
  <c r="W432" i="1"/>
  <c r="W437" i="1"/>
  <c r="X437" i="1"/>
  <c r="AJ6" i="1"/>
  <c r="AF6" i="1"/>
  <c r="AD6" i="1"/>
  <c r="X449" i="1"/>
  <c r="W449" i="1"/>
  <c r="W451" i="1"/>
  <c r="X451" i="1"/>
  <c r="AJ459" i="1"/>
  <c r="AF459" i="1"/>
  <c r="AD459" i="1"/>
  <c r="X464" i="1"/>
  <c r="W464" i="1"/>
  <c r="W466" i="1"/>
  <c r="X466" i="1"/>
  <c r="W472" i="1"/>
  <c r="X472" i="1"/>
  <c r="X473" i="1"/>
  <c r="W473" i="1"/>
  <c r="X475" i="1"/>
  <c r="W475" i="1"/>
  <c r="AJ478" i="1"/>
  <c r="AF478" i="1"/>
  <c r="AD478" i="1"/>
  <c r="X484" i="1"/>
  <c r="W484" i="1"/>
  <c r="W488" i="1"/>
  <c r="X488" i="1"/>
  <c r="X490" i="1"/>
  <c r="W490" i="1"/>
  <c r="AD498" i="1"/>
  <c r="AJ498" i="1"/>
  <c r="AF498" i="1"/>
  <c r="AD16" i="1"/>
  <c r="AJ16" i="1"/>
  <c r="AF16" i="1"/>
  <c r="X512" i="1"/>
  <c r="W512" i="1"/>
  <c r="AD521" i="1"/>
  <c r="AJ521" i="1"/>
  <c r="AF521" i="1"/>
  <c r="W17" i="1"/>
  <c r="X17" i="1"/>
  <c r="AD528" i="1"/>
  <c r="AJ528" i="1"/>
  <c r="AF528" i="1"/>
  <c r="X19" i="1"/>
  <c r="W19" i="1"/>
  <c r="AJ547" i="1"/>
  <c r="AF547" i="1"/>
  <c r="AD547" i="1"/>
  <c r="X550" i="1"/>
  <c r="W550" i="1"/>
  <c r="X554" i="1"/>
  <c r="W554" i="1"/>
  <c r="X557" i="1"/>
  <c r="W557" i="1"/>
  <c r="AJ568" i="1"/>
  <c r="AF568" i="1"/>
  <c r="AD568" i="1"/>
  <c r="X572" i="1"/>
  <c r="W572" i="1"/>
  <c r="W576" i="1"/>
  <c r="X576" i="1"/>
  <c r="AD32" i="1"/>
  <c r="AJ32" i="1"/>
  <c r="AF32" i="1"/>
  <c r="X581" i="1"/>
  <c r="W581" i="1"/>
  <c r="X37" i="1"/>
  <c r="W37" i="1"/>
  <c r="W38" i="1"/>
  <c r="X38" i="1"/>
  <c r="X586" i="1"/>
  <c r="W586" i="1"/>
  <c r="AJ589" i="1"/>
  <c r="AF589" i="1"/>
  <c r="AD589" i="1"/>
  <c r="X591" i="1"/>
  <c r="W591" i="1"/>
  <c r="X593" i="1"/>
  <c r="W593" i="1"/>
  <c r="X594" i="1"/>
  <c r="W594" i="1"/>
  <c r="AJ603" i="1"/>
  <c r="AF603" i="1"/>
  <c r="AD603" i="1"/>
  <c r="X606" i="1"/>
  <c r="W606" i="1"/>
  <c r="X44" i="1"/>
  <c r="W44" i="1"/>
  <c r="AD257" i="1"/>
  <c r="AF420" i="1"/>
  <c r="AD426" i="1"/>
  <c r="AD428" i="1"/>
  <c r="X429" i="1"/>
  <c r="X431" i="1"/>
  <c r="W431" i="1"/>
  <c r="AJ433" i="1"/>
  <c r="W434" i="1"/>
  <c r="X434" i="1"/>
  <c r="AJ435" i="1"/>
  <c r="AD435" i="1"/>
  <c r="AJ442" i="1"/>
  <c r="AF442" i="1"/>
  <c r="AD442" i="1"/>
  <c r="X446" i="1"/>
  <c r="W446" i="1"/>
  <c r="W448" i="1"/>
  <c r="X448" i="1"/>
  <c r="AJ8" i="1"/>
  <c r="AF8" i="1"/>
  <c r="AD8" i="1"/>
  <c r="X460" i="1"/>
  <c r="W460" i="1"/>
  <c r="W462" i="1"/>
  <c r="X462" i="1"/>
  <c r="AJ470" i="1"/>
  <c r="AF470" i="1"/>
  <c r="AD470" i="1"/>
  <c r="W13" i="1"/>
  <c r="X13" i="1"/>
  <c r="X476" i="1"/>
  <c r="W476" i="1"/>
  <c r="X479" i="1"/>
  <c r="W479" i="1"/>
  <c r="W485" i="1"/>
  <c r="X485" i="1"/>
  <c r="X486" i="1"/>
  <c r="W486" i="1"/>
  <c r="AD495" i="1"/>
  <c r="AJ495" i="1"/>
  <c r="AF495" i="1"/>
  <c r="W499" i="1"/>
  <c r="X499" i="1"/>
  <c r="AD502" i="1"/>
  <c r="AJ502" i="1"/>
  <c r="AF502" i="1"/>
  <c r="W506" i="1"/>
  <c r="X506" i="1"/>
  <c r="AD509" i="1"/>
  <c r="AJ509" i="1"/>
  <c r="AF509" i="1"/>
  <c r="AD517" i="1"/>
  <c r="AJ517" i="1"/>
  <c r="AF517" i="1"/>
  <c r="W522" i="1"/>
  <c r="X522" i="1"/>
  <c r="X524" i="1"/>
  <c r="W524" i="1"/>
  <c r="X526" i="1"/>
  <c r="W526" i="1"/>
  <c r="W529" i="1"/>
  <c r="X529" i="1"/>
  <c r="AD531" i="1"/>
  <c r="AJ531" i="1"/>
  <c r="AF531" i="1"/>
  <c r="X534" i="1"/>
  <c r="W534" i="1"/>
  <c r="X20" i="1"/>
  <c r="W20" i="1"/>
  <c r="AJ540" i="1"/>
  <c r="AF540" i="1"/>
  <c r="AD540" i="1"/>
  <c r="AJ543" i="1"/>
  <c r="AF543" i="1"/>
  <c r="AD543" i="1"/>
  <c r="W545" i="1"/>
  <c r="X545" i="1"/>
  <c r="X551" i="1"/>
  <c r="W551" i="1"/>
  <c r="X22" i="1"/>
  <c r="W22" i="1"/>
  <c r="AJ561" i="1"/>
  <c r="AF561" i="1"/>
  <c r="AD561" i="1"/>
  <c r="AJ26" i="1"/>
  <c r="AF26" i="1"/>
  <c r="AD26" i="1"/>
  <c r="AJ565" i="1"/>
  <c r="AF565" i="1"/>
  <c r="AD565" i="1"/>
  <c r="W566" i="1"/>
  <c r="X566" i="1"/>
  <c r="X569" i="1"/>
  <c r="W569" i="1"/>
  <c r="X31" i="1"/>
  <c r="W31" i="1"/>
  <c r="W578" i="1"/>
  <c r="X578" i="1"/>
  <c r="AD35" i="1"/>
  <c r="AJ35" i="1"/>
  <c r="AF35" i="1"/>
  <c r="X582" i="1"/>
  <c r="W582" i="1"/>
  <c r="X585" i="1"/>
  <c r="W585" i="1"/>
  <c r="W587" i="1"/>
  <c r="X587" i="1"/>
  <c r="X40" i="1"/>
  <c r="W40" i="1"/>
  <c r="AJ599" i="1"/>
  <c r="AF599" i="1"/>
  <c r="AD599" i="1"/>
  <c r="X42" i="1"/>
  <c r="W42" i="1"/>
  <c r="X604" i="1"/>
  <c r="W604" i="1"/>
  <c r="AD611" i="1"/>
  <c r="AJ611" i="1"/>
  <c r="AF611" i="1"/>
  <c r="AF440" i="1"/>
  <c r="AF450" i="1"/>
  <c r="AF454" i="1"/>
  <c r="AF461" i="1"/>
  <c r="AF469" i="1"/>
  <c r="W487" i="1"/>
  <c r="W491" i="1"/>
  <c r="W495" i="1"/>
  <c r="W498" i="1"/>
  <c r="W502" i="1"/>
  <c r="W16" i="1"/>
  <c r="W509" i="1"/>
  <c r="W513" i="1"/>
  <c r="W517" i="1"/>
  <c r="W521" i="1"/>
  <c r="W525" i="1"/>
  <c r="W528" i="1"/>
  <c r="W531" i="1"/>
  <c r="AJ535" i="1"/>
  <c r="W548" i="1"/>
  <c r="AJ549" i="1"/>
  <c r="W552" i="1"/>
  <c r="AJ553" i="1"/>
  <c r="AJ556" i="1"/>
  <c r="AJ559" i="1"/>
  <c r="AJ24" i="1"/>
  <c r="W573" i="1"/>
  <c r="W32" i="1"/>
  <c r="W35" i="1"/>
  <c r="X590" i="1"/>
  <c r="AD592" i="1"/>
  <c r="AJ597" i="1"/>
  <c r="X616" i="1"/>
  <c r="W616" i="1"/>
  <c r="W617" i="1"/>
  <c r="X618" i="1"/>
  <c r="X620" i="1"/>
  <c r="W620" i="1"/>
  <c r="W626" i="1"/>
  <c r="X626" i="1"/>
  <c r="AJ632" i="1"/>
  <c r="AF632" i="1"/>
  <c r="AD632" i="1"/>
  <c r="AJ639" i="1"/>
  <c r="AF639" i="1"/>
  <c r="AD639" i="1"/>
  <c r="X641" i="1"/>
  <c r="W641" i="1"/>
  <c r="W643" i="1"/>
  <c r="X643" i="1"/>
  <c r="AJ645" i="1"/>
  <c r="AF645" i="1"/>
  <c r="AD645" i="1"/>
  <c r="AJ651" i="1"/>
  <c r="AF651" i="1"/>
  <c r="AD651" i="1"/>
  <c r="W658" i="1"/>
  <c r="X658" i="1"/>
  <c r="AJ660" i="1"/>
  <c r="AF660" i="1"/>
  <c r="AD660" i="1"/>
  <c r="W665" i="1"/>
  <c r="X665" i="1"/>
  <c r="X667" i="1"/>
  <c r="W667" i="1"/>
  <c r="AJ673" i="1"/>
  <c r="AF673" i="1"/>
  <c r="AD673" i="1"/>
  <c r="W53" i="1"/>
  <c r="X53" i="1"/>
  <c r="X680" i="1"/>
  <c r="W680" i="1"/>
  <c r="AJ58" i="1"/>
  <c r="AF58" i="1"/>
  <c r="AD58" i="1"/>
  <c r="W689" i="1"/>
  <c r="X689" i="1"/>
  <c r="X691" i="1"/>
  <c r="W691" i="1"/>
  <c r="W696" i="1"/>
  <c r="X696" i="1"/>
  <c r="AJ698" i="1"/>
  <c r="AF698" i="1"/>
  <c r="AD698" i="1"/>
  <c r="W704" i="1"/>
  <c r="X704" i="1"/>
  <c r="X707" i="1"/>
  <c r="W707" i="1"/>
  <c r="AJ711" i="1"/>
  <c r="AF711" i="1"/>
  <c r="AD711" i="1"/>
  <c r="W716" i="1"/>
  <c r="X716" i="1"/>
  <c r="AJ724" i="1"/>
  <c r="AF724" i="1"/>
  <c r="AD724" i="1"/>
  <c r="X725" i="1"/>
  <c r="W725" i="1"/>
  <c r="W730" i="1"/>
  <c r="X730" i="1"/>
  <c r="AF732" i="1"/>
  <c r="AJ737" i="1"/>
  <c r="AF737" i="1"/>
  <c r="AD737" i="1"/>
  <c r="X739" i="1"/>
  <c r="W739" i="1"/>
  <c r="AJ743" i="1"/>
  <c r="AF743" i="1"/>
  <c r="AD743" i="1"/>
  <c r="X744" i="1"/>
  <c r="W744" i="1"/>
  <c r="W74" i="1"/>
  <c r="X74" i="1"/>
  <c r="AJ754" i="1"/>
  <c r="AF754" i="1"/>
  <c r="AD754" i="1"/>
  <c r="X756" i="1"/>
  <c r="W756" i="1"/>
  <c r="W761" i="1"/>
  <c r="X761" i="1"/>
  <c r="X764" i="1"/>
  <c r="W764" i="1"/>
  <c r="AJ769" i="1"/>
  <c r="AF769" i="1"/>
  <c r="AD769" i="1"/>
  <c r="W776" i="1"/>
  <c r="X776" i="1"/>
  <c r="X779" i="1"/>
  <c r="W779" i="1"/>
  <c r="W783" i="1"/>
  <c r="X783" i="1"/>
  <c r="AJ440" i="1"/>
  <c r="AJ450" i="1"/>
  <c r="AJ457" i="1"/>
  <c r="AJ461" i="1"/>
  <c r="AJ469" i="1"/>
  <c r="AD482" i="1"/>
  <c r="AD489" i="1"/>
  <c r="AD493" i="1"/>
  <c r="AD496" i="1"/>
  <c r="W540" i="1"/>
  <c r="W543" i="1"/>
  <c r="W547" i="1"/>
  <c r="W558" i="1"/>
  <c r="W561" i="1"/>
  <c r="W26" i="1"/>
  <c r="W565" i="1"/>
  <c r="W568" i="1"/>
  <c r="W39" i="1"/>
  <c r="W589" i="1"/>
  <c r="AF592" i="1"/>
  <c r="W595" i="1"/>
  <c r="W599" i="1"/>
  <c r="W603" i="1"/>
  <c r="W605" i="1"/>
  <c r="X615" i="1"/>
  <c r="W623" i="1"/>
  <c r="X623" i="1"/>
  <c r="X629" i="1"/>
  <c r="X631" i="1"/>
  <c r="W631" i="1"/>
  <c r="AJ635" i="1"/>
  <c r="AF635" i="1"/>
  <c r="AD635" i="1"/>
  <c r="X637" i="1"/>
  <c r="W637" i="1"/>
  <c r="W642" i="1"/>
  <c r="X642" i="1"/>
  <c r="AJ48" i="1"/>
  <c r="AF48" i="1"/>
  <c r="AD48" i="1"/>
  <c r="AJ648" i="1"/>
  <c r="AF648" i="1"/>
  <c r="AD648" i="1"/>
  <c r="X50" i="1"/>
  <c r="W50" i="1"/>
  <c r="AJ655" i="1"/>
  <c r="AF655" i="1"/>
  <c r="AD655" i="1"/>
  <c r="AJ662" i="1"/>
  <c r="AF662" i="1"/>
  <c r="AD662" i="1"/>
  <c r="W668" i="1"/>
  <c r="X668" i="1"/>
  <c r="X671" i="1"/>
  <c r="W671" i="1"/>
  <c r="AJ677" i="1"/>
  <c r="AF677" i="1"/>
  <c r="AD677" i="1"/>
  <c r="W681" i="1"/>
  <c r="X681" i="1"/>
  <c r="X682" i="1"/>
  <c r="W682" i="1"/>
  <c r="AJ687" i="1"/>
  <c r="AF687" i="1"/>
  <c r="AD687" i="1"/>
  <c r="W692" i="1"/>
  <c r="X692" i="1"/>
  <c r="AJ694" i="1"/>
  <c r="AF694" i="1"/>
  <c r="AD694" i="1"/>
  <c r="AJ701" i="1"/>
  <c r="AF701" i="1"/>
  <c r="AD701" i="1"/>
  <c r="W708" i="1"/>
  <c r="X708" i="1"/>
  <c r="X709" i="1"/>
  <c r="W709" i="1"/>
  <c r="AJ715" i="1"/>
  <c r="AF715" i="1"/>
  <c r="AD715" i="1"/>
  <c r="AJ720" i="1"/>
  <c r="AF720" i="1"/>
  <c r="AD720" i="1"/>
  <c r="X722" i="1"/>
  <c r="W722" i="1"/>
  <c r="W726" i="1"/>
  <c r="X726" i="1"/>
  <c r="AJ728" i="1"/>
  <c r="AJ734" i="1"/>
  <c r="AF734" i="1"/>
  <c r="AD734" i="1"/>
  <c r="X735" i="1"/>
  <c r="W735" i="1"/>
  <c r="W69" i="1"/>
  <c r="X69" i="1"/>
  <c r="X741" i="1"/>
  <c r="W741" i="1"/>
  <c r="W745" i="1"/>
  <c r="X745" i="1"/>
  <c r="AJ73" i="1"/>
  <c r="AF73" i="1"/>
  <c r="AD73" i="1"/>
  <c r="AJ750" i="1"/>
  <c r="AF750" i="1"/>
  <c r="AD750" i="1"/>
  <c r="X752" i="1"/>
  <c r="W752" i="1"/>
  <c r="W757" i="1"/>
  <c r="X757" i="1"/>
  <c r="AJ759" i="1"/>
  <c r="AF759" i="1"/>
  <c r="AD759" i="1"/>
  <c r="W765" i="1"/>
  <c r="X765" i="1"/>
  <c r="X76" i="1"/>
  <c r="W76" i="1"/>
  <c r="AJ773" i="1"/>
  <c r="AF773" i="1"/>
  <c r="AD773" i="1"/>
  <c r="W780" i="1"/>
  <c r="X780" i="1"/>
  <c r="AJ77" i="1"/>
  <c r="AF77" i="1"/>
  <c r="AD77" i="1"/>
  <c r="W438" i="1"/>
  <c r="W442" i="1"/>
  <c r="W6" i="1"/>
  <c r="W7" i="1"/>
  <c r="W452" i="1"/>
  <c r="W8" i="1"/>
  <c r="W459" i="1"/>
  <c r="W463" i="1"/>
  <c r="W467" i="1"/>
  <c r="W470" i="1"/>
  <c r="W11" i="1"/>
  <c r="W474" i="1"/>
  <c r="W478" i="1"/>
  <c r="AF482" i="1"/>
  <c r="AF489" i="1"/>
  <c r="AF493" i="1"/>
  <c r="AF496" i="1"/>
  <c r="AD535" i="1"/>
  <c r="AD553" i="1"/>
  <c r="AD556" i="1"/>
  <c r="AD559" i="1"/>
  <c r="AD24" i="1"/>
  <c r="AD597" i="1"/>
  <c r="W607" i="1"/>
  <c r="W611" i="1"/>
  <c r="W613" i="1"/>
  <c r="AD617" i="1"/>
  <c r="W619" i="1"/>
  <c r="X619" i="1"/>
  <c r="AJ624" i="1"/>
  <c r="AD624" i="1"/>
  <c r="X625" i="1"/>
  <c r="X627" i="1"/>
  <c r="W627" i="1"/>
  <c r="X633" i="1"/>
  <c r="W633" i="1"/>
  <c r="W638" i="1"/>
  <c r="X638" i="1"/>
  <c r="AJ640" i="1"/>
  <c r="AF640" i="1"/>
  <c r="AD640" i="1"/>
  <c r="AJ644" i="1"/>
  <c r="AF644" i="1"/>
  <c r="AD644" i="1"/>
  <c r="X646" i="1"/>
  <c r="W646" i="1"/>
  <c r="W650" i="1"/>
  <c r="X650" i="1"/>
  <c r="X653" i="1"/>
  <c r="W653" i="1"/>
  <c r="AJ659" i="1"/>
  <c r="AF659" i="1"/>
  <c r="AD659" i="1"/>
  <c r="X661" i="1"/>
  <c r="W661" i="1"/>
  <c r="AJ666" i="1"/>
  <c r="AF666" i="1"/>
  <c r="AD666" i="1"/>
  <c r="W672" i="1"/>
  <c r="X672" i="1"/>
  <c r="X675" i="1"/>
  <c r="W675" i="1"/>
  <c r="AJ54" i="1"/>
  <c r="AF54" i="1"/>
  <c r="AD54" i="1"/>
  <c r="W683" i="1"/>
  <c r="X683" i="1"/>
  <c r="X685" i="1"/>
  <c r="W685" i="1"/>
  <c r="AJ60" i="1"/>
  <c r="AF60" i="1"/>
  <c r="AD60" i="1"/>
  <c r="AJ697" i="1"/>
  <c r="AF697" i="1"/>
  <c r="AD697" i="1"/>
  <c r="X699" i="1"/>
  <c r="W699" i="1"/>
  <c r="AJ705" i="1"/>
  <c r="AF705" i="1"/>
  <c r="AD705" i="1"/>
  <c r="W710" i="1"/>
  <c r="X710" i="1"/>
  <c r="X713" i="1"/>
  <c r="W713" i="1"/>
  <c r="AJ717" i="1"/>
  <c r="AF717" i="1"/>
  <c r="AD717" i="1"/>
  <c r="X719" i="1"/>
  <c r="W719" i="1"/>
  <c r="W723" i="1"/>
  <c r="X723" i="1"/>
  <c r="AJ66" i="1"/>
  <c r="AF66" i="1"/>
  <c r="AD66" i="1"/>
  <c r="AJ731" i="1"/>
  <c r="AF731" i="1"/>
  <c r="AD731" i="1"/>
  <c r="X733" i="1"/>
  <c r="W733" i="1"/>
  <c r="W736" i="1"/>
  <c r="X736" i="1"/>
  <c r="AJ738" i="1"/>
  <c r="AF738" i="1"/>
  <c r="AD738" i="1"/>
  <c r="W742" i="1"/>
  <c r="X742" i="1"/>
  <c r="AJ71" i="1"/>
  <c r="AF71" i="1"/>
  <c r="AD71" i="1"/>
  <c r="AJ747" i="1"/>
  <c r="AF747" i="1"/>
  <c r="AD747" i="1"/>
  <c r="X748" i="1"/>
  <c r="W748" i="1"/>
  <c r="W753" i="1"/>
  <c r="X753" i="1"/>
  <c r="AJ755" i="1"/>
  <c r="AJ762" i="1"/>
  <c r="AF762" i="1"/>
  <c r="AD762" i="1"/>
  <c r="W768" i="1"/>
  <c r="X768" i="1"/>
  <c r="X771" i="1"/>
  <c r="W771" i="1"/>
  <c r="AJ777" i="1"/>
  <c r="AF777" i="1"/>
  <c r="AD777" i="1"/>
  <c r="AJ784" i="1"/>
  <c r="AF784" i="1"/>
  <c r="AD784" i="1"/>
  <c r="AF608" i="1"/>
  <c r="AF614" i="1"/>
  <c r="AF617" i="1"/>
  <c r="AJ621" i="1"/>
  <c r="AD621" i="1"/>
  <c r="AD622" i="1"/>
  <c r="AF622" i="1"/>
  <c r="X46" i="1"/>
  <c r="W46" i="1"/>
  <c r="W630" i="1"/>
  <c r="X630" i="1"/>
  <c r="W634" i="1"/>
  <c r="X634" i="1"/>
  <c r="AJ47" i="1"/>
  <c r="AF47" i="1"/>
  <c r="AD47" i="1"/>
  <c r="X49" i="1"/>
  <c r="W49" i="1"/>
  <c r="W647" i="1"/>
  <c r="X647" i="1"/>
  <c r="AJ649" i="1"/>
  <c r="AF649" i="1"/>
  <c r="AD649" i="1"/>
  <c r="W654" i="1"/>
  <c r="X654" i="1"/>
  <c r="X657" i="1"/>
  <c r="W657" i="1"/>
  <c r="W51" i="1"/>
  <c r="X51" i="1"/>
  <c r="X664" i="1"/>
  <c r="W664" i="1"/>
  <c r="AJ669" i="1"/>
  <c r="AF669" i="1"/>
  <c r="AD669" i="1"/>
  <c r="W676" i="1"/>
  <c r="X676" i="1"/>
  <c r="X679" i="1"/>
  <c r="W679" i="1"/>
  <c r="AJ56" i="1"/>
  <c r="AF56" i="1"/>
  <c r="AD56" i="1"/>
  <c r="W686" i="1"/>
  <c r="X686" i="1"/>
  <c r="X688" i="1"/>
  <c r="W688" i="1"/>
  <c r="AJ693" i="1"/>
  <c r="AF693" i="1"/>
  <c r="AD693" i="1"/>
  <c r="X695" i="1"/>
  <c r="W695" i="1"/>
  <c r="W700" i="1"/>
  <c r="X700" i="1"/>
  <c r="X703" i="1"/>
  <c r="W703" i="1"/>
  <c r="AJ61" i="1"/>
  <c r="AF61" i="1"/>
  <c r="AD61" i="1"/>
  <c r="W714" i="1"/>
  <c r="X714" i="1"/>
  <c r="X64" i="1"/>
  <c r="W64" i="1"/>
  <c r="W65" i="1"/>
  <c r="X65" i="1"/>
  <c r="AJ721" i="1"/>
  <c r="AF721" i="1"/>
  <c r="AD721" i="1"/>
  <c r="AJ727" i="1"/>
  <c r="AF727" i="1"/>
  <c r="AD727" i="1"/>
  <c r="X729" i="1"/>
  <c r="W729" i="1"/>
  <c r="W67" i="1"/>
  <c r="X67" i="1"/>
  <c r="AJ68" i="1"/>
  <c r="AF68" i="1"/>
  <c r="AD68" i="1"/>
  <c r="AJ70" i="1"/>
  <c r="AF70" i="1"/>
  <c r="AD70" i="1"/>
  <c r="AJ72" i="1"/>
  <c r="AF72" i="1"/>
  <c r="AD72" i="1"/>
  <c r="X746" i="1"/>
  <c r="W746" i="1"/>
  <c r="W749" i="1"/>
  <c r="X749" i="1"/>
  <c r="AJ758" i="1"/>
  <c r="AF758" i="1"/>
  <c r="AD758" i="1"/>
  <c r="X760" i="1"/>
  <c r="W760" i="1"/>
  <c r="AJ766" i="1"/>
  <c r="AF766" i="1"/>
  <c r="AD766" i="1"/>
  <c r="W772" i="1"/>
  <c r="X772" i="1"/>
  <c r="X775" i="1"/>
  <c r="W775" i="1"/>
  <c r="AJ781" i="1"/>
  <c r="AF781" i="1"/>
  <c r="AD781" i="1"/>
  <c r="X782" i="1"/>
  <c r="W782" i="1"/>
  <c r="AD652" i="1"/>
  <c r="AD656" i="1"/>
  <c r="AD663" i="1"/>
  <c r="AD52" i="1"/>
  <c r="AD670" i="1"/>
  <c r="AD674" i="1"/>
  <c r="AD678" i="1"/>
  <c r="AD55" i="1"/>
  <c r="AD57" i="1"/>
  <c r="AD684" i="1"/>
  <c r="AD59" i="1"/>
  <c r="AD690" i="1"/>
  <c r="AD702" i="1"/>
  <c r="AD62" i="1"/>
  <c r="AD712" i="1"/>
  <c r="AD767" i="1"/>
  <c r="AD770" i="1"/>
  <c r="AD778" i="1"/>
  <c r="W786" i="1"/>
  <c r="X786" i="1"/>
  <c r="X789" i="1"/>
  <c r="W789" i="1"/>
  <c r="AJ794" i="1"/>
  <c r="AD794" i="1"/>
  <c r="W797" i="1"/>
  <c r="X797" i="1"/>
  <c r="X80" i="1"/>
  <c r="W80" i="1"/>
  <c r="X807" i="1"/>
  <c r="W807" i="1"/>
  <c r="X82" i="1"/>
  <c r="W82" i="1"/>
  <c r="X818" i="1"/>
  <c r="W818" i="1"/>
  <c r="X821" i="1"/>
  <c r="W821" i="1"/>
  <c r="X833" i="1"/>
  <c r="W833" i="1"/>
  <c r="X835" i="1"/>
  <c r="W835" i="1"/>
  <c r="X847" i="1"/>
  <c r="W847" i="1"/>
  <c r="X850" i="1"/>
  <c r="W850" i="1"/>
  <c r="X863" i="1"/>
  <c r="W863" i="1"/>
  <c r="AJ90" i="1"/>
  <c r="AF90" i="1"/>
  <c r="AD90" i="1"/>
  <c r="W870" i="1"/>
  <c r="X870" i="1"/>
  <c r="X873" i="1"/>
  <c r="W873" i="1"/>
  <c r="X98" i="1"/>
  <c r="W98" i="1"/>
  <c r="W880" i="1"/>
  <c r="X880" i="1"/>
  <c r="X883" i="1"/>
  <c r="W883" i="1"/>
  <c r="X886" i="1"/>
  <c r="W886" i="1"/>
  <c r="AJ888" i="1"/>
  <c r="AF888" i="1"/>
  <c r="AD888" i="1"/>
  <c r="W895" i="1"/>
  <c r="X895" i="1"/>
  <c r="X102" i="1"/>
  <c r="W102" i="1"/>
  <c r="X103" i="1"/>
  <c r="W103" i="1"/>
  <c r="AJ902" i="1"/>
  <c r="AF902" i="1"/>
  <c r="AD902" i="1"/>
  <c r="X907" i="1"/>
  <c r="W907" i="1"/>
  <c r="X911" i="1"/>
  <c r="W911" i="1"/>
  <c r="X913" i="1"/>
  <c r="W913" i="1"/>
  <c r="X917" i="1"/>
  <c r="W917" i="1"/>
  <c r="X920" i="1"/>
  <c r="W920" i="1"/>
  <c r="W924" i="1"/>
  <c r="X924" i="1"/>
  <c r="X110" i="1"/>
  <c r="W110" i="1"/>
  <c r="X926" i="1"/>
  <c r="W926" i="1"/>
  <c r="AJ929" i="1"/>
  <c r="AF929" i="1"/>
  <c r="AD929" i="1"/>
  <c r="W936" i="1"/>
  <c r="X936" i="1"/>
  <c r="X939" i="1"/>
  <c r="W939" i="1"/>
  <c r="X941" i="1"/>
  <c r="W941" i="1"/>
  <c r="AJ114" i="1"/>
  <c r="AF114" i="1"/>
  <c r="AD114" i="1"/>
  <c r="W950" i="1"/>
  <c r="X950" i="1"/>
  <c r="X952" i="1"/>
  <c r="W952" i="1"/>
  <c r="X954" i="1"/>
  <c r="W954" i="1"/>
  <c r="AJ117" i="1"/>
  <c r="AF117" i="1"/>
  <c r="AD117" i="1"/>
  <c r="W962" i="1"/>
  <c r="X962" i="1"/>
  <c r="AJ971" i="1"/>
  <c r="AF971" i="1"/>
  <c r="AD971" i="1"/>
  <c r="AJ791" i="1"/>
  <c r="AD791" i="1"/>
  <c r="X792" i="1"/>
  <c r="W793" i="1"/>
  <c r="X793" i="1"/>
  <c r="X799" i="1"/>
  <c r="W799" i="1"/>
  <c r="X803" i="1"/>
  <c r="W803" i="1"/>
  <c r="AJ805" i="1"/>
  <c r="AF805" i="1"/>
  <c r="AD805" i="1"/>
  <c r="X809" i="1"/>
  <c r="W809" i="1"/>
  <c r="X83" i="1"/>
  <c r="W83" i="1"/>
  <c r="X822" i="1"/>
  <c r="W822" i="1"/>
  <c r="X825" i="1"/>
  <c r="W825" i="1"/>
  <c r="X836" i="1"/>
  <c r="W836" i="1"/>
  <c r="X839" i="1"/>
  <c r="W839" i="1"/>
  <c r="X851" i="1"/>
  <c r="W851" i="1"/>
  <c r="X854" i="1"/>
  <c r="W854" i="1"/>
  <c r="X91" i="1"/>
  <c r="W91" i="1"/>
  <c r="AJ93" i="1"/>
  <c r="AF93" i="1"/>
  <c r="AD93" i="1"/>
  <c r="W95" i="1"/>
  <c r="X95" i="1"/>
  <c r="X96" i="1"/>
  <c r="W96" i="1"/>
  <c r="X877" i="1"/>
  <c r="W877" i="1"/>
  <c r="AJ100" i="1"/>
  <c r="AF100" i="1"/>
  <c r="AD100" i="1"/>
  <c r="W884" i="1"/>
  <c r="X884" i="1"/>
  <c r="X101" i="1"/>
  <c r="W101" i="1"/>
  <c r="X889" i="1"/>
  <c r="W889" i="1"/>
  <c r="AJ892" i="1"/>
  <c r="AF892" i="1"/>
  <c r="AD892" i="1"/>
  <c r="W898" i="1"/>
  <c r="X898" i="1"/>
  <c r="X900" i="1"/>
  <c r="W900" i="1"/>
  <c r="X903" i="1"/>
  <c r="W903" i="1"/>
  <c r="AJ905" i="1"/>
  <c r="AF905" i="1"/>
  <c r="AD905" i="1"/>
  <c r="W908" i="1"/>
  <c r="X908" i="1"/>
  <c r="W105" i="1"/>
  <c r="X105" i="1"/>
  <c r="W914" i="1"/>
  <c r="X914" i="1"/>
  <c r="W918" i="1"/>
  <c r="X918" i="1"/>
  <c r="X921" i="1"/>
  <c r="W921" i="1"/>
  <c r="AJ107" i="1"/>
  <c r="AF107" i="1"/>
  <c r="AD107" i="1"/>
  <c r="W111" i="1"/>
  <c r="X111" i="1"/>
  <c r="X927" i="1"/>
  <c r="W927" i="1"/>
  <c r="X930" i="1"/>
  <c r="W930" i="1"/>
  <c r="AJ933" i="1"/>
  <c r="AF933" i="1"/>
  <c r="AD933" i="1"/>
  <c r="W113" i="1"/>
  <c r="X113" i="1"/>
  <c r="X942" i="1"/>
  <c r="W942" i="1"/>
  <c r="X944" i="1"/>
  <c r="W944" i="1"/>
  <c r="AJ947" i="1"/>
  <c r="AF947" i="1"/>
  <c r="AD947" i="1"/>
  <c r="W116" i="1"/>
  <c r="X116" i="1"/>
  <c r="X955" i="1"/>
  <c r="W955" i="1"/>
  <c r="X957" i="1"/>
  <c r="W957" i="1"/>
  <c r="AJ959" i="1"/>
  <c r="AF959" i="1"/>
  <c r="AD959" i="1"/>
  <c r="AJ965" i="1"/>
  <c r="AF965" i="1"/>
  <c r="AD965" i="1"/>
  <c r="X967" i="1"/>
  <c r="W967" i="1"/>
  <c r="W635" i="1"/>
  <c r="W639" i="1"/>
  <c r="W47" i="1"/>
  <c r="W644" i="1"/>
  <c r="W648" i="1"/>
  <c r="W651" i="1"/>
  <c r="W655" i="1"/>
  <c r="W659" i="1"/>
  <c r="W662" i="1"/>
  <c r="W666" i="1"/>
  <c r="W669" i="1"/>
  <c r="W673" i="1"/>
  <c r="W677" i="1"/>
  <c r="W54" i="1"/>
  <c r="W56" i="1"/>
  <c r="W58" i="1"/>
  <c r="W687" i="1"/>
  <c r="W60" i="1"/>
  <c r="W693" i="1"/>
  <c r="W697" i="1"/>
  <c r="W701" i="1"/>
  <c r="W705" i="1"/>
  <c r="W61" i="1"/>
  <c r="W711" i="1"/>
  <c r="W715" i="1"/>
  <c r="W717" i="1"/>
  <c r="W720" i="1"/>
  <c r="W724" i="1"/>
  <c r="W727" i="1"/>
  <c r="W731" i="1"/>
  <c r="W734" i="1"/>
  <c r="W737" i="1"/>
  <c r="W70" i="1"/>
  <c r="W743" i="1"/>
  <c r="W72" i="1"/>
  <c r="W747" i="1"/>
  <c r="W750" i="1"/>
  <c r="W754" i="1"/>
  <c r="W758" i="1"/>
  <c r="W762" i="1"/>
  <c r="W766" i="1"/>
  <c r="W769" i="1"/>
  <c r="W773" i="1"/>
  <c r="W777" i="1"/>
  <c r="W781" i="1"/>
  <c r="W784" i="1"/>
  <c r="AF788" i="1"/>
  <c r="AD788" i="1"/>
  <c r="W790" i="1"/>
  <c r="X790" i="1"/>
  <c r="X796" i="1"/>
  <c r="W796" i="1"/>
  <c r="X800" i="1"/>
  <c r="W800" i="1"/>
  <c r="AJ802" i="1"/>
  <c r="X812" i="1"/>
  <c r="W812" i="1"/>
  <c r="X814" i="1"/>
  <c r="W814" i="1"/>
  <c r="X826" i="1"/>
  <c r="W826" i="1"/>
  <c r="X828" i="1"/>
  <c r="W828" i="1"/>
  <c r="X840" i="1"/>
  <c r="W840" i="1"/>
  <c r="X88" i="1"/>
  <c r="W88" i="1"/>
  <c r="X855" i="1"/>
  <c r="W855" i="1"/>
  <c r="X858" i="1"/>
  <c r="W858" i="1"/>
  <c r="X864" i="1"/>
  <c r="W864" i="1"/>
  <c r="X868" i="1"/>
  <c r="W868" i="1"/>
  <c r="X94" i="1"/>
  <c r="W94" i="1"/>
  <c r="AJ871" i="1"/>
  <c r="AF871" i="1"/>
  <c r="AD871" i="1"/>
  <c r="X875" i="1"/>
  <c r="W875" i="1"/>
  <c r="X878" i="1"/>
  <c r="W878" i="1"/>
  <c r="AJ881" i="1"/>
  <c r="AF881" i="1"/>
  <c r="AD881" i="1"/>
  <c r="W887" i="1"/>
  <c r="X887" i="1"/>
  <c r="X890" i="1"/>
  <c r="W890" i="1"/>
  <c r="X893" i="1"/>
  <c r="W893" i="1"/>
  <c r="AJ896" i="1"/>
  <c r="AF896" i="1"/>
  <c r="AD896" i="1"/>
  <c r="W901" i="1"/>
  <c r="X901" i="1"/>
  <c r="X904" i="1"/>
  <c r="W904" i="1"/>
  <c r="X923" i="1"/>
  <c r="W923" i="1"/>
  <c r="AJ925" i="1"/>
  <c r="AF925" i="1"/>
  <c r="AD925" i="1"/>
  <c r="W928" i="1"/>
  <c r="X928" i="1"/>
  <c r="X931" i="1"/>
  <c r="W931" i="1"/>
  <c r="X934" i="1"/>
  <c r="W934" i="1"/>
  <c r="AJ937" i="1"/>
  <c r="AF937" i="1"/>
  <c r="AD937" i="1"/>
  <c r="W943" i="1"/>
  <c r="X943" i="1"/>
  <c r="X945" i="1"/>
  <c r="W945" i="1"/>
  <c r="X948" i="1"/>
  <c r="W948" i="1"/>
  <c r="AJ951" i="1"/>
  <c r="AF951" i="1"/>
  <c r="AD951" i="1"/>
  <c r="W956" i="1"/>
  <c r="X956" i="1"/>
  <c r="X958" i="1"/>
  <c r="W958" i="1"/>
  <c r="X960" i="1"/>
  <c r="W960" i="1"/>
  <c r="AJ963" i="1"/>
  <c r="AF963" i="1"/>
  <c r="AD963" i="1"/>
  <c r="X120" i="1"/>
  <c r="W120" i="1"/>
  <c r="AD968" i="1"/>
  <c r="AJ968" i="1"/>
  <c r="AF968" i="1"/>
  <c r="AJ78" i="1"/>
  <c r="AF787" i="1"/>
  <c r="X79" i="1"/>
  <c r="W79" i="1"/>
  <c r="AF794" i="1"/>
  <c r="AJ798" i="1"/>
  <c r="AF798" i="1"/>
  <c r="AD798" i="1"/>
  <c r="X806" i="1"/>
  <c r="W806" i="1"/>
  <c r="X85" i="1"/>
  <c r="W85" i="1"/>
  <c r="X817" i="1"/>
  <c r="W817" i="1"/>
  <c r="X829" i="1"/>
  <c r="W829" i="1"/>
  <c r="X832" i="1"/>
  <c r="W832" i="1"/>
  <c r="X843" i="1"/>
  <c r="W843" i="1"/>
  <c r="X846" i="1"/>
  <c r="W846" i="1"/>
  <c r="X859" i="1"/>
  <c r="W859" i="1"/>
  <c r="X862" i="1"/>
  <c r="W862" i="1"/>
  <c r="X865" i="1"/>
  <c r="W865" i="1"/>
  <c r="AF867" i="1"/>
  <c r="W92" i="1"/>
  <c r="X92" i="1"/>
  <c r="X869" i="1"/>
  <c r="W869" i="1"/>
  <c r="X872" i="1"/>
  <c r="W872" i="1"/>
  <c r="AJ874" i="1"/>
  <c r="X879" i="1"/>
  <c r="W879" i="1"/>
  <c r="X882" i="1"/>
  <c r="W882" i="1"/>
  <c r="AJ885" i="1"/>
  <c r="AF885" i="1"/>
  <c r="AD885" i="1"/>
  <c r="W891" i="1"/>
  <c r="X891" i="1"/>
  <c r="X894" i="1"/>
  <c r="W894" i="1"/>
  <c r="X897" i="1"/>
  <c r="W897" i="1"/>
  <c r="AJ899" i="1"/>
  <c r="AF899" i="1"/>
  <c r="AD899" i="1"/>
  <c r="W104" i="1"/>
  <c r="X104" i="1"/>
  <c r="X906" i="1"/>
  <c r="W906" i="1"/>
  <c r="AJ909" i="1"/>
  <c r="AF909" i="1"/>
  <c r="AD909" i="1"/>
  <c r="AJ106" i="1"/>
  <c r="AF106" i="1"/>
  <c r="AD106" i="1"/>
  <c r="AJ915" i="1"/>
  <c r="AF915" i="1"/>
  <c r="AD915" i="1"/>
  <c r="AJ919" i="1"/>
  <c r="AF919" i="1"/>
  <c r="AD919" i="1"/>
  <c r="X108" i="1"/>
  <c r="W108" i="1"/>
  <c r="X109" i="1"/>
  <c r="W109" i="1"/>
  <c r="AJ112" i="1"/>
  <c r="AF112" i="1"/>
  <c r="AD112" i="1"/>
  <c r="W932" i="1"/>
  <c r="X932" i="1"/>
  <c r="X935" i="1"/>
  <c r="W935" i="1"/>
  <c r="X938" i="1"/>
  <c r="W938" i="1"/>
  <c r="AJ940" i="1"/>
  <c r="AF940" i="1"/>
  <c r="AD940" i="1"/>
  <c r="W946" i="1"/>
  <c r="X946" i="1"/>
  <c r="X949" i="1"/>
  <c r="W949" i="1"/>
  <c r="X115" i="1"/>
  <c r="W115" i="1"/>
  <c r="AJ953" i="1"/>
  <c r="AF953" i="1"/>
  <c r="AD953" i="1"/>
  <c r="W118" i="1"/>
  <c r="X118" i="1"/>
  <c r="X961" i="1"/>
  <c r="W961" i="1"/>
  <c r="W964" i="1"/>
  <c r="X964" i="1"/>
  <c r="AJ966" i="1"/>
  <c r="AF966" i="1"/>
  <c r="AD966" i="1"/>
  <c r="W969" i="1"/>
  <c r="X969" i="1"/>
  <c r="X973" i="1"/>
  <c r="W973" i="1"/>
  <c r="X801" i="1"/>
  <c r="X804" i="1"/>
  <c r="X808" i="1"/>
  <c r="X810" i="1"/>
  <c r="X84" i="1"/>
  <c r="X815" i="1"/>
  <c r="X819" i="1"/>
  <c r="X823" i="1"/>
  <c r="X827" i="1"/>
  <c r="X830" i="1"/>
  <c r="X87" i="1"/>
  <c r="X837" i="1"/>
  <c r="X841" i="1"/>
  <c r="X844" i="1"/>
  <c r="X848" i="1"/>
  <c r="X852" i="1"/>
  <c r="X856" i="1"/>
  <c r="X860" i="1"/>
  <c r="X89" i="1"/>
  <c r="X866" i="1"/>
  <c r="X876" i="1"/>
  <c r="X99" i="1"/>
  <c r="AD910" i="1"/>
  <c r="X922" i="1"/>
  <c r="X977" i="1"/>
  <c r="W977" i="1"/>
  <c r="X122" i="1"/>
  <c r="W122" i="1"/>
  <c r="X981" i="1"/>
  <c r="W981" i="1"/>
  <c r="X991" i="1"/>
  <c r="W991" i="1"/>
  <c r="X996" i="1"/>
  <c r="W996" i="1"/>
  <c r="X999" i="1"/>
  <c r="W999" i="1"/>
  <c r="X126" i="1"/>
  <c r="W126" i="1"/>
  <c r="X1003" i="1"/>
  <c r="W1003" i="1"/>
  <c r="X1016" i="1"/>
  <c r="W1016" i="1"/>
  <c r="X1018" i="1"/>
  <c r="W1018" i="1"/>
  <c r="X1020" i="1"/>
  <c r="W1020" i="1"/>
  <c r="X1031" i="1"/>
  <c r="W1031" i="1"/>
  <c r="X1035" i="1"/>
  <c r="W1035" i="1"/>
  <c r="AD135" i="1"/>
  <c r="X1043" i="1"/>
  <c r="W1043" i="1"/>
  <c r="X138" i="1"/>
  <c r="W138" i="1"/>
  <c r="AJ1049" i="1"/>
  <c r="AF1049" i="1"/>
  <c r="AD1049" i="1"/>
  <c r="X1059" i="1"/>
  <c r="W1059" i="1"/>
  <c r="AD81" i="1"/>
  <c r="AD811" i="1"/>
  <c r="AD816" i="1"/>
  <c r="AD820" i="1"/>
  <c r="AD824" i="1"/>
  <c r="AD831" i="1"/>
  <c r="AD834" i="1"/>
  <c r="AD838" i="1"/>
  <c r="AD842" i="1"/>
  <c r="AD849" i="1"/>
  <c r="AD853" i="1"/>
  <c r="AD857" i="1"/>
  <c r="AF916" i="1"/>
  <c r="X123" i="1"/>
  <c r="W123" i="1"/>
  <c r="AJ979" i="1"/>
  <c r="AF979" i="1"/>
  <c r="AD979" i="1"/>
  <c r="X987" i="1"/>
  <c r="W987" i="1"/>
  <c r="X992" i="1"/>
  <c r="W992" i="1"/>
  <c r="AJ994" i="1"/>
  <c r="AF994" i="1"/>
  <c r="AD994" i="1"/>
  <c r="X1000" i="1"/>
  <c r="W1000" i="1"/>
  <c r="X1011" i="1"/>
  <c r="W1011" i="1"/>
  <c r="X131" i="1"/>
  <c r="W131" i="1"/>
  <c r="X1021" i="1"/>
  <c r="W1021" i="1"/>
  <c r="X132" i="1"/>
  <c r="W132" i="1"/>
  <c r="X1027" i="1"/>
  <c r="W1027" i="1"/>
  <c r="X1032" i="1"/>
  <c r="W1032" i="1"/>
  <c r="AJ134" i="1"/>
  <c r="AF134" i="1"/>
  <c r="AD134" i="1"/>
  <c r="X1039" i="1"/>
  <c r="W1039" i="1"/>
  <c r="X1044" i="1"/>
  <c r="W1044" i="1"/>
  <c r="X1047" i="1"/>
  <c r="W1047" i="1"/>
  <c r="X1050" i="1"/>
  <c r="W1050" i="1"/>
  <c r="AJ139" i="1"/>
  <c r="AF139" i="1"/>
  <c r="AD139" i="1"/>
  <c r="X1054" i="1"/>
  <c r="W1054" i="1"/>
  <c r="AJ1057" i="1"/>
  <c r="AF1057" i="1"/>
  <c r="AD1057" i="1"/>
  <c r="W93" i="1"/>
  <c r="W871" i="1"/>
  <c r="W100" i="1"/>
  <c r="W881" i="1"/>
  <c r="W885" i="1"/>
  <c r="W888" i="1"/>
  <c r="W892" i="1"/>
  <c r="W896" i="1"/>
  <c r="W899" i="1"/>
  <c r="W902" i="1"/>
  <c r="W909" i="1"/>
  <c r="W106" i="1"/>
  <c r="W915" i="1"/>
  <c r="W919" i="1"/>
  <c r="W107" i="1"/>
  <c r="W925" i="1"/>
  <c r="W112" i="1"/>
  <c r="W929" i="1"/>
  <c r="W933" i="1"/>
  <c r="W937" i="1"/>
  <c r="W940" i="1"/>
  <c r="W114" i="1"/>
  <c r="W947" i="1"/>
  <c r="W951" i="1"/>
  <c r="W953" i="1"/>
  <c r="W117" i="1"/>
  <c r="W959" i="1"/>
  <c r="W963" i="1"/>
  <c r="W965" i="1"/>
  <c r="W968" i="1"/>
  <c r="W971" i="1"/>
  <c r="W974" i="1"/>
  <c r="X974" i="1"/>
  <c r="X976" i="1"/>
  <c r="X984" i="1"/>
  <c r="W984" i="1"/>
  <c r="X988" i="1"/>
  <c r="W988" i="1"/>
  <c r="AJ990" i="1"/>
  <c r="X1008" i="1"/>
  <c r="W1008" i="1"/>
  <c r="X128" i="1"/>
  <c r="W128" i="1"/>
  <c r="X1012" i="1"/>
  <c r="W1012" i="1"/>
  <c r="X1015" i="1"/>
  <c r="W1015" i="1"/>
  <c r="X1022" i="1"/>
  <c r="W1022" i="1"/>
  <c r="X1024" i="1"/>
  <c r="W1024" i="1"/>
  <c r="X1028" i="1"/>
  <c r="W1028" i="1"/>
  <c r="X1037" i="1"/>
  <c r="W1037" i="1"/>
  <c r="X1040" i="1"/>
  <c r="W1040" i="1"/>
  <c r="AJ1042" i="1"/>
  <c r="AF1042" i="1"/>
  <c r="AD1042" i="1"/>
  <c r="W1048" i="1"/>
  <c r="X1048" i="1"/>
  <c r="X1051" i="1"/>
  <c r="W1051" i="1"/>
  <c r="W1055" i="1"/>
  <c r="X1055" i="1"/>
  <c r="X140" i="1"/>
  <c r="W140" i="1"/>
  <c r="AJ1060" i="1"/>
  <c r="AF1060" i="1"/>
  <c r="AD1060" i="1"/>
  <c r="X1066" i="1"/>
  <c r="W1066" i="1"/>
  <c r="X1067" i="1"/>
  <c r="W1067" i="1"/>
  <c r="X980" i="1"/>
  <c r="W980" i="1"/>
  <c r="X985" i="1"/>
  <c r="W985" i="1"/>
  <c r="AJ125" i="1"/>
  <c r="AF125" i="1"/>
  <c r="AD125" i="1"/>
  <c r="X995" i="1"/>
  <c r="W995" i="1"/>
  <c r="X998" i="1"/>
  <c r="W998" i="1"/>
  <c r="X127" i="1"/>
  <c r="W127" i="1"/>
  <c r="X1006" i="1"/>
  <c r="W1006" i="1"/>
  <c r="X1013" i="1"/>
  <c r="W1013" i="1"/>
  <c r="X129" i="1"/>
  <c r="W129" i="1"/>
  <c r="X130" i="1"/>
  <c r="W130" i="1"/>
  <c r="X133" i="1"/>
  <c r="W133" i="1"/>
  <c r="X1034" i="1"/>
  <c r="W1034" i="1"/>
  <c r="X1038" i="1"/>
  <c r="W1038" i="1"/>
  <c r="W1052" i="1"/>
  <c r="X1052" i="1"/>
  <c r="AF1053" i="1"/>
  <c r="X1056" i="1"/>
  <c r="W1056" i="1"/>
  <c r="W1058" i="1"/>
  <c r="X1058" i="1"/>
  <c r="X141" i="1"/>
  <c r="W141" i="1"/>
  <c r="X1062" i="1"/>
  <c r="W1062" i="1"/>
  <c r="X1064" i="1"/>
  <c r="W1064" i="1"/>
  <c r="X121" i="1"/>
  <c r="X124" i="1"/>
  <c r="X982" i="1"/>
  <c r="X986" i="1"/>
  <c r="X989" i="1"/>
  <c r="X993" i="1"/>
  <c r="X997" i="1"/>
  <c r="X1001" i="1"/>
  <c r="AD1002" i="1"/>
  <c r="X1004" i="1"/>
  <c r="X1007" i="1"/>
  <c r="AD1009" i="1"/>
  <c r="X1010" i="1"/>
  <c r="X1014" i="1"/>
  <c r="X1017" i="1"/>
  <c r="X1019" i="1"/>
  <c r="X1023" i="1"/>
  <c r="X1025" i="1"/>
  <c r="X1029" i="1"/>
  <c r="X1033" i="1"/>
  <c r="X1036" i="1"/>
  <c r="X136" i="1"/>
  <c r="X1041" i="1"/>
  <c r="X1045" i="1"/>
  <c r="X1065" i="1"/>
  <c r="AD1069" i="1"/>
  <c r="AJ1069" i="1"/>
  <c r="X144" i="1"/>
  <c r="W144" i="1"/>
  <c r="X1071" i="1"/>
  <c r="W1071" i="1"/>
  <c r="W146" i="1"/>
  <c r="X146" i="1"/>
  <c r="AD1076" i="1"/>
  <c r="AJ1076" i="1"/>
  <c r="AF1076" i="1"/>
  <c r="X1082" i="1"/>
  <c r="W1082" i="1"/>
  <c r="X1085" i="1"/>
  <c r="W1085" i="1"/>
  <c r="W148" i="1"/>
  <c r="X148" i="1"/>
  <c r="AD1088" i="1"/>
  <c r="AJ1088" i="1"/>
  <c r="AF1088" i="1"/>
  <c r="X1095" i="1"/>
  <c r="W1095" i="1"/>
  <c r="AD156" i="1"/>
  <c r="AJ156" i="1"/>
  <c r="AF156" i="1"/>
  <c r="W157" i="1"/>
  <c r="X157" i="1"/>
  <c r="X1103" i="1"/>
  <c r="W1103" i="1"/>
  <c r="X1111" i="1"/>
  <c r="W1111" i="1"/>
  <c r="X1114" i="1"/>
  <c r="W1114" i="1"/>
  <c r="W159" i="1"/>
  <c r="X159" i="1"/>
  <c r="AD161" i="1"/>
  <c r="AJ161" i="1"/>
  <c r="AF161" i="1"/>
  <c r="X1124" i="1"/>
  <c r="W1124" i="1"/>
  <c r="X1127" i="1"/>
  <c r="W1127" i="1"/>
  <c r="W163" i="1"/>
  <c r="X163" i="1"/>
  <c r="AD1131" i="1"/>
  <c r="AJ1131" i="1"/>
  <c r="AF1131" i="1"/>
  <c r="X1136" i="1"/>
  <c r="W1136" i="1"/>
  <c r="X1139" i="1"/>
  <c r="W1139" i="1"/>
  <c r="W168" i="1"/>
  <c r="X168" i="1"/>
  <c r="AD1141" i="1"/>
  <c r="AJ1141" i="1"/>
  <c r="AF1141" i="1"/>
  <c r="W1152" i="1"/>
  <c r="X1152" i="1"/>
  <c r="AF1002" i="1"/>
  <c r="AF1009" i="1"/>
  <c r="W1057" i="1"/>
  <c r="W1060" i="1"/>
  <c r="X1068" i="1"/>
  <c r="W1069" i="1"/>
  <c r="X143" i="1"/>
  <c r="X1072" i="1"/>
  <c r="W1072" i="1"/>
  <c r="X1074" i="1"/>
  <c r="W1074" i="1"/>
  <c r="W1077" i="1"/>
  <c r="X1077" i="1"/>
  <c r="AD1079" i="1"/>
  <c r="AJ1079" i="1"/>
  <c r="AF1079" i="1"/>
  <c r="X1086" i="1"/>
  <c r="W1086" i="1"/>
  <c r="X149" i="1"/>
  <c r="W149" i="1"/>
  <c r="W1089" i="1"/>
  <c r="X1089" i="1"/>
  <c r="AD1092" i="1"/>
  <c r="AJ1092" i="1"/>
  <c r="AF1092" i="1"/>
  <c r="AD1096" i="1"/>
  <c r="AJ1096" i="1"/>
  <c r="AF1096" i="1"/>
  <c r="W1099" i="1"/>
  <c r="X1099" i="1"/>
  <c r="X1101" i="1"/>
  <c r="W1101" i="1"/>
  <c r="AD1108" i="1"/>
  <c r="AJ1108" i="1"/>
  <c r="AF1108" i="1"/>
  <c r="X1115" i="1"/>
  <c r="W1115" i="1"/>
  <c r="X160" i="1"/>
  <c r="W160" i="1"/>
  <c r="W1118" i="1"/>
  <c r="X1118" i="1"/>
  <c r="AD1121" i="1"/>
  <c r="AJ1121" i="1"/>
  <c r="AF1121" i="1"/>
  <c r="X162" i="1"/>
  <c r="W162" i="1"/>
  <c r="X1129" i="1"/>
  <c r="W1129" i="1"/>
  <c r="W164" i="1"/>
  <c r="X164" i="1"/>
  <c r="AD165" i="1"/>
  <c r="AJ165" i="1"/>
  <c r="AF165" i="1"/>
  <c r="X166" i="1"/>
  <c r="W166" i="1"/>
  <c r="X1140" i="1"/>
  <c r="W1140" i="1"/>
  <c r="W1142" i="1"/>
  <c r="X1142" i="1"/>
  <c r="AD1144" i="1"/>
  <c r="AJ1144" i="1"/>
  <c r="AF1144" i="1"/>
  <c r="W1049" i="1"/>
  <c r="W139" i="1"/>
  <c r="AD145" i="1"/>
  <c r="AJ145" i="1"/>
  <c r="AF145" i="1"/>
  <c r="X1075" i="1"/>
  <c r="W1075" i="1"/>
  <c r="X1078" i="1"/>
  <c r="W1078" i="1"/>
  <c r="W1080" i="1"/>
  <c r="X1080" i="1"/>
  <c r="AD1083" i="1"/>
  <c r="AJ1083" i="1"/>
  <c r="AF1083" i="1"/>
  <c r="X150" i="1"/>
  <c r="W150" i="1"/>
  <c r="X1090" i="1"/>
  <c r="W1090" i="1"/>
  <c r="W1093" i="1"/>
  <c r="X1093" i="1"/>
  <c r="AD151" i="1"/>
  <c r="AJ151" i="1"/>
  <c r="AF151" i="1"/>
  <c r="W1097" i="1"/>
  <c r="X1097" i="1"/>
  <c r="X155" i="1"/>
  <c r="W155" i="1"/>
  <c r="AD1104" i="1"/>
  <c r="AJ1104" i="1"/>
  <c r="AF1104" i="1"/>
  <c r="W1109" i="1"/>
  <c r="X1109" i="1"/>
  <c r="AD1112" i="1"/>
  <c r="AJ1112" i="1"/>
  <c r="AF1112" i="1"/>
  <c r="X1117" i="1"/>
  <c r="W1117" i="1"/>
  <c r="X1119" i="1"/>
  <c r="W1119" i="1"/>
  <c r="W1122" i="1"/>
  <c r="X1122" i="1"/>
  <c r="AD1125" i="1"/>
  <c r="AJ1125" i="1"/>
  <c r="AF1125" i="1"/>
  <c r="X1130" i="1"/>
  <c r="W1130" i="1"/>
  <c r="X1132" i="1"/>
  <c r="W1132" i="1"/>
  <c r="W1134" i="1"/>
  <c r="X1134" i="1"/>
  <c r="AD1137" i="1"/>
  <c r="AJ1137" i="1"/>
  <c r="AF1137" i="1"/>
  <c r="X169" i="1"/>
  <c r="W169" i="1"/>
  <c r="X1143" i="1"/>
  <c r="W1143" i="1"/>
  <c r="W1145" i="1"/>
  <c r="X1145" i="1"/>
  <c r="AD1150" i="1"/>
  <c r="AJ1150" i="1"/>
  <c r="AF1150" i="1"/>
  <c r="AF1069" i="1"/>
  <c r="W1070" i="1"/>
  <c r="X1070" i="1"/>
  <c r="AD1073" i="1"/>
  <c r="AJ1073" i="1"/>
  <c r="AF1073" i="1"/>
  <c r="X147" i="1"/>
  <c r="W147" i="1"/>
  <c r="X1081" i="1"/>
  <c r="W1081" i="1"/>
  <c r="W1084" i="1"/>
  <c r="X1084" i="1"/>
  <c r="AD1087" i="1"/>
  <c r="AJ1087" i="1"/>
  <c r="AF1087" i="1"/>
  <c r="X1091" i="1"/>
  <c r="W1091" i="1"/>
  <c r="X1094" i="1"/>
  <c r="W1094" i="1"/>
  <c r="W152" i="1"/>
  <c r="X152" i="1"/>
  <c r="X154" i="1"/>
  <c r="W154" i="1"/>
  <c r="AD1102" i="1"/>
  <c r="AJ1102" i="1"/>
  <c r="AF1102" i="1"/>
  <c r="W1105" i="1"/>
  <c r="X1105" i="1"/>
  <c r="X1107" i="1"/>
  <c r="W1107" i="1"/>
  <c r="X1110" i="1"/>
  <c r="W1110" i="1"/>
  <c r="W1113" i="1"/>
  <c r="X1113" i="1"/>
  <c r="AD1116" i="1"/>
  <c r="AJ1116" i="1"/>
  <c r="AF1116" i="1"/>
  <c r="X1120" i="1"/>
  <c r="W1120" i="1"/>
  <c r="X1123" i="1"/>
  <c r="W1123" i="1"/>
  <c r="W1126" i="1"/>
  <c r="X1126" i="1"/>
  <c r="AD1128" i="1"/>
  <c r="AJ1128" i="1"/>
  <c r="AF1128" i="1"/>
  <c r="X1133" i="1"/>
  <c r="W1133" i="1"/>
  <c r="X1135" i="1"/>
  <c r="W1135" i="1"/>
  <c r="W1138" i="1"/>
  <c r="X1138" i="1"/>
  <c r="AD167" i="1"/>
  <c r="AJ167" i="1"/>
  <c r="AF167" i="1"/>
  <c r="X170" i="1"/>
  <c r="W170" i="1"/>
  <c r="X1146" i="1"/>
  <c r="W1146" i="1"/>
  <c r="W145" i="1"/>
  <c r="W1073" i="1"/>
  <c r="W1076" i="1"/>
  <c r="W1079" i="1"/>
  <c r="W1083" i="1"/>
  <c r="W1087" i="1"/>
  <c r="W1088" i="1"/>
  <c r="W1092" i="1"/>
  <c r="W151" i="1"/>
  <c r="W1096" i="1"/>
  <c r="W156" i="1"/>
  <c r="W1102" i="1"/>
  <c r="W1104" i="1"/>
  <c r="W1108" i="1"/>
  <c r="W1112" i="1"/>
  <c r="W1116" i="1"/>
  <c r="W161" i="1"/>
  <c r="W1121" i="1"/>
  <c r="W1125" i="1"/>
  <c r="W1128" i="1"/>
  <c r="W1131" i="1"/>
  <c r="W165" i="1"/>
  <c r="W1137" i="1"/>
  <c r="W167" i="1"/>
  <c r="W1141" i="1"/>
  <c r="W1144" i="1"/>
  <c r="AJ1156" i="1"/>
  <c r="AD1156" i="1"/>
  <c r="X1157" i="1"/>
  <c r="X174" i="1"/>
  <c r="W174" i="1"/>
  <c r="X1164" i="1"/>
  <c r="W1164" i="1"/>
  <c r="AJ1166" i="1"/>
  <c r="X1171" i="1"/>
  <c r="W1171" i="1"/>
  <c r="X1172" i="1"/>
  <c r="W1172" i="1"/>
  <c r="X178" i="1"/>
  <c r="W178" i="1"/>
  <c r="X184" i="1"/>
  <c r="W184" i="1"/>
  <c r="X1181" i="1"/>
  <c r="W1181" i="1"/>
  <c r="X1184" i="1"/>
  <c r="W1184" i="1"/>
  <c r="X188" i="1"/>
  <c r="W188" i="1"/>
  <c r="X1190" i="1"/>
  <c r="W1190" i="1"/>
  <c r="X1192" i="1"/>
  <c r="W1192" i="1"/>
  <c r="X190" i="1"/>
  <c r="W190" i="1"/>
  <c r="X1201" i="1"/>
  <c r="W1201" i="1"/>
  <c r="X1203" i="1"/>
  <c r="W1203" i="1"/>
  <c r="X1209" i="1"/>
  <c r="W1209" i="1"/>
  <c r="X195" i="1"/>
  <c r="W195" i="1"/>
  <c r="X1213" i="1"/>
  <c r="W1213" i="1"/>
  <c r="X198" i="1"/>
  <c r="W198" i="1"/>
  <c r="X1221" i="1"/>
  <c r="W1221" i="1"/>
  <c r="X1224" i="1"/>
  <c r="W1224" i="1"/>
  <c r="AF201" i="1"/>
  <c r="AD201" i="1"/>
  <c r="AJ201" i="1"/>
  <c r="AD1098" i="1"/>
  <c r="AD1100" i="1"/>
  <c r="AD1106" i="1"/>
  <c r="AF1149" i="1"/>
  <c r="AJ1153" i="1"/>
  <c r="AD1153" i="1"/>
  <c r="X172" i="1"/>
  <c r="W1155" i="1"/>
  <c r="X1155" i="1"/>
  <c r="X1160" i="1"/>
  <c r="W1160" i="1"/>
  <c r="AD1162" i="1"/>
  <c r="X1173" i="1"/>
  <c r="W1173" i="1"/>
  <c r="X179" i="1"/>
  <c r="W179" i="1"/>
  <c r="X1177" i="1"/>
  <c r="W1177" i="1"/>
  <c r="X1182" i="1"/>
  <c r="W1182" i="1"/>
  <c r="X1185" i="1"/>
  <c r="W1185" i="1"/>
  <c r="X185" i="1"/>
  <c r="W185" i="1"/>
  <c r="X187" i="1"/>
  <c r="W187" i="1"/>
  <c r="X1193" i="1"/>
  <c r="W1193" i="1"/>
  <c r="X1195" i="1"/>
  <c r="W1195" i="1"/>
  <c r="X191" i="1"/>
  <c r="W191" i="1"/>
  <c r="X1199" i="1"/>
  <c r="W1199" i="1"/>
  <c r="X1211" i="1"/>
  <c r="W1211" i="1"/>
  <c r="X196" i="1"/>
  <c r="W196" i="1"/>
  <c r="X1215" i="1"/>
  <c r="W1215" i="1"/>
  <c r="X1222" i="1"/>
  <c r="W1222" i="1"/>
  <c r="W199" i="1"/>
  <c r="X199" i="1"/>
  <c r="W1226" i="1"/>
  <c r="X1226" i="1"/>
  <c r="AF1098" i="1"/>
  <c r="AF1106" i="1"/>
  <c r="W1148" i="1"/>
  <c r="X1148" i="1"/>
  <c r="W1149" i="1"/>
  <c r="W1150" i="1"/>
  <c r="X1158" i="1"/>
  <c r="W1158" i="1"/>
  <c r="AJ1159" i="1"/>
  <c r="AF1159" i="1"/>
  <c r="AD1159" i="1"/>
  <c r="X175" i="1"/>
  <c r="W175" i="1"/>
  <c r="X1175" i="1"/>
  <c r="W1175" i="1"/>
  <c r="X180" i="1"/>
  <c r="W180" i="1"/>
  <c r="X182" i="1"/>
  <c r="W182" i="1"/>
  <c r="X1186" i="1"/>
  <c r="W1186" i="1"/>
  <c r="X1196" i="1"/>
  <c r="W1196" i="1"/>
  <c r="X1207" i="1"/>
  <c r="W1207" i="1"/>
  <c r="X1214" i="1"/>
  <c r="W1214" i="1"/>
  <c r="X1216" i="1"/>
  <c r="W1216" i="1"/>
  <c r="X1219" i="1"/>
  <c r="W1219" i="1"/>
  <c r="X200" i="1"/>
  <c r="W200" i="1"/>
  <c r="X171" i="1"/>
  <c r="X1151" i="1"/>
  <c r="X1154" i="1"/>
  <c r="W1154" i="1"/>
  <c r="X1163" i="1"/>
  <c r="W1163" i="1"/>
  <c r="X1167" i="1"/>
  <c r="W1167" i="1"/>
  <c r="X1170" i="1"/>
  <c r="W1170" i="1"/>
  <c r="X181" i="1"/>
  <c r="W181" i="1"/>
  <c r="X183" i="1"/>
  <c r="W183" i="1"/>
  <c r="X1180" i="1"/>
  <c r="W1180" i="1"/>
  <c r="X189" i="1"/>
  <c r="W189" i="1"/>
  <c r="X1204" i="1"/>
  <c r="W1204" i="1"/>
  <c r="X193" i="1"/>
  <c r="W193" i="1"/>
  <c r="X1208" i="1"/>
  <c r="W1208" i="1"/>
  <c r="X194" i="1"/>
  <c r="W194" i="1"/>
  <c r="X1217" i="1"/>
  <c r="W1217" i="1"/>
  <c r="X1220" i="1"/>
  <c r="W1220" i="1"/>
  <c r="X173" i="1"/>
  <c r="X1161" i="1"/>
  <c r="X1165" i="1"/>
  <c r="X1168" i="1"/>
  <c r="X176" i="1"/>
  <c r="X1174" i="1"/>
  <c r="X1176" i="1"/>
  <c r="X1178" i="1"/>
  <c r="X1179" i="1"/>
  <c r="X1183" i="1"/>
  <c r="X1187" i="1"/>
  <c r="AD186" i="1"/>
  <c r="X1188" i="1"/>
  <c r="X1191" i="1"/>
  <c r="X1194" i="1"/>
  <c r="X1197" i="1"/>
  <c r="AD1198" i="1"/>
  <c r="X1200" i="1"/>
  <c r="X192" i="1"/>
  <c r="X1206" i="1"/>
  <c r="X1210" i="1"/>
  <c r="X1212" i="1"/>
  <c r="X197" i="1"/>
  <c r="X1218" i="1"/>
  <c r="X1223" i="1"/>
  <c r="AJ1228" i="1"/>
  <c r="AF1228" i="1"/>
  <c r="AD1228" i="1"/>
  <c r="W1232" i="1"/>
  <c r="X1232" i="1"/>
  <c r="X1234" i="1"/>
  <c r="W1234" i="1"/>
  <c r="X1235" i="1"/>
  <c r="W1235" i="1"/>
  <c r="AJ1238" i="1"/>
  <c r="AF1238" i="1"/>
  <c r="AD1238" i="1"/>
  <c r="W1244" i="1"/>
  <c r="X1244" i="1"/>
  <c r="X1247" i="1"/>
  <c r="W1247" i="1"/>
  <c r="X1248" i="1"/>
  <c r="W1248" i="1"/>
  <c r="AJ1250" i="1"/>
  <c r="AF1250" i="1"/>
  <c r="AD1250" i="1"/>
  <c r="W1255" i="1"/>
  <c r="X1255" i="1"/>
  <c r="AD1258" i="1"/>
  <c r="AJ1258" i="1"/>
  <c r="AF1258" i="1"/>
  <c r="W218" i="1"/>
  <c r="X218" i="1"/>
  <c r="AJ1267" i="1"/>
  <c r="AF1267" i="1"/>
  <c r="AD1267" i="1"/>
  <c r="X223" i="1"/>
  <c r="W223" i="1"/>
  <c r="W1272" i="1"/>
  <c r="X1272" i="1"/>
  <c r="AJ1279" i="1"/>
  <c r="AF1279" i="1"/>
  <c r="AD1279" i="1"/>
  <c r="X1283" i="1"/>
  <c r="W1283" i="1"/>
  <c r="AJ228" i="1"/>
  <c r="AF228" i="1"/>
  <c r="AD228" i="1"/>
  <c r="W1291" i="1"/>
  <c r="X1291" i="1"/>
  <c r="X1294" i="1"/>
  <c r="W1294" i="1"/>
  <c r="X1296" i="1"/>
  <c r="W1296" i="1"/>
  <c r="W1298" i="1"/>
  <c r="X1298" i="1"/>
  <c r="W1301" i="1"/>
  <c r="X1301" i="1"/>
  <c r="AD1169" i="1"/>
  <c r="AF186" i="1"/>
  <c r="AF1198" i="1"/>
  <c r="AF1205" i="1"/>
  <c r="X1229" i="1"/>
  <c r="W1229" i="1"/>
  <c r="AJ203" i="1"/>
  <c r="AF203" i="1"/>
  <c r="AD203" i="1"/>
  <c r="W206" i="1"/>
  <c r="X206" i="1"/>
  <c r="X1236" i="1"/>
  <c r="W1236" i="1"/>
  <c r="X1239" i="1"/>
  <c r="W1239" i="1"/>
  <c r="AJ1242" i="1"/>
  <c r="AF1242" i="1"/>
  <c r="AD1242" i="1"/>
  <c r="W209" i="1"/>
  <c r="X209" i="1"/>
  <c r="X1249" i="1"/>
  <c r="W1249" i="1"/>
  <c r="X1251" i="1"/>
  <c r="W1251" i="1"/>
  <c r="AJ213" i="1"/>
  <c r="AF213" i="1"/>
  <c r="AD213" i="1"/>
  <c r="AJ1257" i="1"/>
  <c r="AF1257" i="1"/>
  <c r="AD1257" i="1"/>
  <c r="W1259" i="1"/>
  <c r="X1259" i="1"/>
  <c r="X1261" i="1"/>
  <c r="W1261" i="1"/>
  <c r="AJ1266" i="1"/>
  <c r="AF1266" i="1"/>
  <c r="AD1266" i="1"/>
  <c r="X1268" i="1"/>
  <c r="W1268" i="1"/>
  <c r="W1270" i="1"/>
  <c r="X1270" i="1"/>
  <c r="AJ1276" i="1"/>
  <c r="AF1276" i="1"/>
  <c r="AD1276" i="1"/>
  <c r="X1280" i="1"/>
  <c r="W1280" i="1"/>
  <c r="W1281" i="1"/>
  <c r="X1281" i="1"/>
  <c r="X1284" i="1"/>
  <c r="W1284" i="1"/>
  <c r="X1286" i="1"/>
  <c r="W1286" i="1"/>
  <c r="AJ229" i="1"/>
  <c r="AF229" i="1"/>
  <c r="AD229" i="1"/>
  <c r="W230" i="1"/>
  <c r="X230" i="1"/>
  <c r="W1227" i="1"/>
  <c r="X1227" i="1"/>
  <c r="X202" i="1"/>
  <c r="W202" i="1"/>
  <c r="X204" i="1"/>
  <c r="W204" i="1"/>
  <c r="AJ205" i="1"/>
  <c r="AF205" i="1"/>
  <c r="AD205" i="1"/>
  <c r="W1237" i="1"/>
  <c r="X1237" i="1"/>
  <c r="X1240" i="1"/>
  <c r="W1240" i="1"/>
  <c r="X1243" i="1"/>
  <c r="W1243" i="1"/>
  <c r="AJ1245" i="1"/>
  <c r="AF1245" i="1"/>
  <c r="AD1245" i="1"/>
  <c r="W211" i="1"/>
  <c r="X211" i="1"/>
  <c r="X1252" i="1"/>
  <c r="W1252" i="1"/>
  <c r="X1253" i="1"/>
  <c r="W1253" i="1"/>
  <c r="AJ1256" i="1"/>
  <c r="AF1256" i="1"/>
  <c r="AD1256" i="1"/>
  <c r="X217" i="1"/>
  <c r="W217" i="1"/>
  <c r="AJ219" i="1"/>
  <c r="AF219" i="1"/>
  <c r="AD219" i="1"/>
  <c r="X220" i="1"/>
  <c r="W220" i="1"/>
  <c r="W222" i="1"/>
  <c r="X222" i="1"/>
  <c r="AJ1273" i="1"/>
  <c r="AF1273" i="1"/>
  <c r="AD1273" i="1"/>
  <c r="X226" i="1"/>
  <c r="W226" i="1"/>
  <c r="W1278" i="1"/>
  <c r="X1278" i="1"/>
  <c r="W1285" i="1"/>
  <c r="X1285" i="1"/>
  <c r="X1287" i="1"/>
  <c r="W1287" i="1"/>
  <c r="X1289" i="1"/>
  <c r="W1289" i="1"/>
  <c r="AJ1292" i="1"/>
  <c r="AF1292" i="1"/>
  <c r="AD1292" i="1"/>
  <c r="AJ1299" i="1"/>
  <c r="AF1299" i="1"/>
  <c r="AD1299" i="1"/>
  <c r="AJ231" i="1"/>
  <c r="AF231" i="1"/>
  <c r="AD231" i="1"/>
  <c r="W1230" i="1"/>
  <c r="X1230" i="1"/>
  <c r="X1231" i="1"/>
  <c r="W1231" i="1"/>
  <c r="X1233" i="1"/>
  <c r="W1233" i="1"/>
  <c r="AJ207" i="1"/>
  <c r="AF207" i="1"/>
  <c r="AD207" i="1"/>
  <c r="W1241" i="1"/>
  <c r="X1241" i="1"/>
  <c r="X208" i="1"/>
  <c r="W208" i="1"/>
  <c r="X1246" i="1"/>
  <c r="W1246" i="1"/>
  <c r="AJ210" i="1"/>
  <c r="AF210" i="1"/>
  <c r="AD210" i="1"/>
  <c r="W212" i="1"/>
  <c r="X212" i="1"/>
  <c r="X1254" i="1"/>
  <c r="W1254" i="1"/>
  <c r="X214" i="1"/>
  <c r="W214" i="1"/>
  <c r="W216" i="1"/>
  <c r="X216" i="1"/>
  <c r="AD1262" i="1"/>
  <c r="AJ1262" i="1"/>
  <c r="AF1262" i="1"/>
  <c r="X1263" i="1"/>
  <c r="W1263" i="1"/>
  <c r="W1265" i="1"/>
  <c r="X1265" i="1"/>
  <c r="AJ1271" i="1"/>
  <c r="AF1271" i="1"/>
  <c r="AD1271" i="1"/>
  <c r="X225" i="1"/>
  <c r="W225" i="1"/>
  <c r="W1275" i="1"/>
  <c r="X1275" i="1"/>
  <c r="AJ1282" i="1"/>
  <c r="AF1282" i="1"/>
  <c r="AD1282" i="1"/>
  <c r="W1288" i="1"/>
  <c r="X1288" i="1"/>
  <c r="X1290" i="1"/>
  <c r="W1290" i="1"/>
  <c r="X1293" i="1"/>
  <c r="W1293" i="1"/>
  <c r="AJ1295" i="1"/>
  <c r="AF1295" i="1"/>
  <c r="AD1295" i="1"/>
  <c r="AD1300" i="1"/>
  <c r="AJ1300" i="1"/>
  <c r="AF1300" i="1"/>
  <c r="AF215" i="1"/>
  <c r="W1258" i="1"/>
  <c r="W1262" i="1"/>
  <c r="AF1269" i="1"/>
  <c r="W1300" i="1"/>
  <c r="X1303" i="1"/>
  <c r="X234" i="1"/>
  <c r="W234" i="1"/>
  <c r="AF1305" i="1"/>
  <c r="X1310" i="1"/>
  <c r="W1310" i="1"/>
  <c r="AJ1311" i="1"/>
  <c r="X1316" i="1"/>
  <c r="W1316" i="1"/>
  <c r="W239" i="1"/>
  <c r="X239" i="1"/>
  <c r="X240" i="1"/>
  <c r="W240" i="1"/>
  <c r="AJ1323" i="1"/>
  <c r="AF1323" i="1"/>
  <c r="AD1323" i="1"/>
  <c r="X1330" i="1"/>
  <c r="W1330" i="1"/>
  <c r="W241" i="1"/>
  <c r="X241" i="1"/>
  <c r="AJ1336" i="1"/>
  <c r="AF1336" i="1"/>
  <c r="AD1336" i="1"/>
  <c r="X1341" i="1"/>
  <c r="W1341" i="1"/>
  <c r="AJ215" i="1"/>
  <c r="AJ1269" i="1"/>
  <c r="AJ1307" i="1"/>
  <c r="AF1307" i="1"/>
  <c r="AD1307" i="1"/>
  <c r="AJ1314" i="1"/>
  <c r="AF1314" i="1"/>
  <c r="AD1314" i="1"/>
  <c r="X1319" i="1"/>
  <c r="W1319" i="1"/>
  <c r="W1321" i="1"/>
  <c r="X1321" i="1"/>
  <c r="AJ1327" i="1"/>
  <c r="AF1327" i="1"/>
  <c r="AD1327" i="1"/>
  <c r="X242" i="1"/>
  <c r="W242" i="1"/>
  <c r="W1334" i="1"/>
  <c r="X1334" i="1"/>
  <c r="X1337" i="1"/>
  <c r="W1337" i="1"/>
  <c r="X1339" i="1"/>
  <c r="W1339" i="1"/>
  <c r="W1228" i="1"/>
  <c r="W203" i="1"/>
  <c r="W205" i="1"/>
  <c r="W207" i="1"/>
  <c r="W1238" i="1"/>
  <c r="W1242" i="1"/>
  <c r="W1245" i="1"/>
  <c r="W210" i="1"/>
  <c r="W1250" i="1"/>
  <c r="W213" i="1"/>
  <c r="W1256" i="1"/>
  <c r="W1257" i="1"/>
  <c r="W219" i="1"/>
  <c r="W1266" i="1"/>
  <c r="W1267" i="1"/>
  <c r="W1271" i="1"/>
  <c r="W1273" i="1"/>
  <c r="W1276" i="1"/>
  <c r="W1279" i="1"/>
  <c r="W1282" i="1"/>
  <c r="W228" i="1"/>
  <c r="W229" i="1"/>
  <c r="W1292" i="1"/>
  <c r="W1295" i="1"/>
  <c r="W1299" i="1"/>
  <c r="AF1302" i="1"/>
  <c r="X233" i="1"/>
  <c r="AJ235" i="1"/>
  <c r="AF235" i="1"/>
  <c r="AD235" i="1"/>
  <c r="W236" i="1"/>
  <c r="X236" i="1"/>
  <c r="X1308" i="1"/>
  <c r="W1308" i="1"/>
  <c r="AJ237" i="1"/>
  <c r="AF237" i="1"/>
  <c r="AD237" i="1"/>
  <c r="W1312" i="1"/>
  <c r="X1312" i="1"/>
  <c r="X238" i="1"/>
  <c r="W238" i="1"/>
  <c r="AJ1317" i="1"/>
  <c r="AF1317" i="1"/>
  <c r="AD1317" i="1"/>
  <c r="X1322" i="1"/>
  <c r="W1322" i="1"/>
  <c r="W1325" i="1"/>
  <c r="X1325" i="1"/>
  <c r="AJ1331" i="1"/>
  <c r="AF1331" i="1"/>
  <c r="AD1331" i="1"/>
  <c r="X1335" i="1"/>
  <c r="W1335" i="1"/>
  <c r="X1304" i="1"/>
  <c r="W1304" i="1"/>
  <c r="X1306" i="1"/>
  <c r="W1306" i="1"/>
  <c r="W1309" i="1"/>
  <c r="X1309" i="1"/>
  <c r="X1313" i="1"/>
  <c r="W1313" i="1"/>
  <c r="W1315" i="1"/>
  <c r="X1315" i="1"/>
  <c r="X1318" i="1"/>
  <c r="W1318" i="1"/>
  <c r="AJ1320" i="1"/>
  <c r="AF1320" i="1"/>
  <c r="AD1320" i="1"/>
  <c r="X1326" i="1"/>
  <c r="W1326" i="1"/>
  <c r="W1329" i="1"/>
  <c r="X1329" i="1"/>
  <c r="X1332" i="1"/>
  <c r="W1332" i="1"/>
  <c r="AJ243" i="1"/>
  <c r="AF243" i="1"/>
  <c r="AD243" i="1"/>
  <c r="AJ1340" i="1"/>
  <c r="AF1340" i="1"/>
  <c r="AD1340" i="1"/>
  <c r="X1350" i="1"/>
  <c r="W1350" i="1"/>
  <c r="X1352" i="1"/>
  <c r="W1352" i="1"/>
  <c r="X1362" i="1"/>
  <c r="W1362" i="1"/>
  <c r="X1365" i="1"/>
  <c r="W1365" i="1"/>
  <c r="X1372" i="1"/>
  <c r="W1372" i="1"/>
  <c r="X250" i="1"/>
  <c r="W250" i="1"/>
  <c r="X1386" i="1"/>
  <c r="W1386" i="1"/>
  <c r="X1394" i="1"/>
  <c r="W1394" i="1"/>
  <c r="X1400" i="1"/>
  <c r="W1400" i="1"/>
  <c r="W235" i="1"/>
  <c r="W1307" i="1"/>
  <c r="W237" i="1"/>
  <c r="W1314" i="1"/>
  <c r="W1317" i="1"/>
  <c r="W1320" i="1"/>
  <c r="W1323" i="1"/>
  <c r="AJ1324" i="1"/>
  <c r="W1327" i="1"/>
  <c r="W1331" i="1"/>
  <c r="W243" i="1"/>
  <c r="AJ1333" i="1"/>
  <c r="W1336" i="1"/>
  <c r="W1340" i="1"/>
  <c r="X245" i="1"/>
  <c r="X1346" i="1"/>
  <c r="W1346" i="1"/>
  <c r="X1348" i="1"/>
  <c r="W1348" i="1"/>
  <c r="X1349" i="1"/>
  <c r="W1349" i="1"/>
  <c r="X1368" i="1"/>
  <c r="W1368" i="1"/>
  <c r="X1376" i="1"/>
  <c r="W1376" i="1"/>
  <c r="X1382" i="1"/>
  <c r="W1382" i="1"/>
  <c r="X1390" i="1"/>
  <c r="W1390" i="1"/>
  <c r="X1398" i="1"/>
  <c r="W1398" i="1"/>
  <c r="AD1401" i="1"/>
  <c r="AJ1401" i="1"/>
  <c r="X1406" i="1"/>
  <c r="W1406" i="1"/>
  <c r="AF244" i="1"/>
  <c r="AD246" i="1"/>
  <c r="AJ246" i="1"/>
  <c r="AJ1344" i="1"/>
  <c r="AD1344" i="1"/>
  <c r="X1358" i="1"/>
  <c r="W1358" i="1"/>
  <c r="X1360" i="1"/>
  <c r="W1360" i="1"/>
  <c r="X1367" i="1"/>
  <c r="W1367" i="1"/>
  <c r="X1374" i="1"/>
  <c r="W1374" i="1"/>
  <c r="X1381" i="1"/>
  <c r="W1381" i="1"/>
  <c r="X1388" i="1"/>
  <c r="W1388" i="1"/>
  <c r="X1396" i="1"/>
  <c r="W1396" i="1"/>
  <c r="X1404" i="1"/>
  <c r="W1404" i="1"/>
  <c r="AJ244" i="1"/>
  <c r="X1342" i="1"/>
  <c r="W246" i="1"/>
  <c r="X1343" i="1"/>
  <c r="W1344" i="1"/>
  <c r="W1347" i="1"/>
  <c r="X1347" i="1"/>
  <c r="X1354" i="1"/>
  <c r="W1354" i="1"/>
  <c r="X1356" i="1"/>
  <c r="W1356" i="1"/>
  <c r="X1361" i="1"/>
  <c r="W1361" i="1"/>
  <c r="AD1364" i="1"/>
  <c r="AJ1364" i="1"/>
  <c r="AD1371" i="1"/>
  <c r="AJ1371" i="1"/>
  <c r="AD1379" i="1"/>
  <c r="AJ1379" i="1"/>
  <c r="AD1385" i="1"/>
  <c r="AJ1385" i="1"/>
  <c r="AD1393" i="1"/>
  <c r="AJ1393" i="1"/>
  <c r="X248" i="1"/>
  <c r="AD1351" i="1"/>
  <c r="X1353" i="1"/>
  <c r="X1357" i="1"/>
  <c r="AD1363" i="1"/>
  <c r="X1366" i="1"/>
  <c r="AJ1369" i="1"/>
  <c r="AD1370" i="1"/>
  <c r="X1373" i="1"/>
  <c r="AJ1377" i="1"/>
  <c r="AD1378" i="1"/>
  <c r="X1380" i="1"/>
  <c r="AD1384" i="1"/>
  <c r="X1387" i="1"/>
  <c r="AD1392" i="1"/>
  <c r="X1395" i="1"/>
  <c r="X1403" i="1"/>
  <c r="AD1411" i="1"/>
  <c r="AJ1411" i="1"/>
  <c r="AD252" i="1"/>
  <c r="AJ252" i="1"/>
  <c r="AF1359" i="1"/>
  <c r="AD1402" i="1"/>
  <c r="W1408" i="1"/>
  <c r="X1408" i="1"/>
  <c r="X1412" i="1"/>
  <c r="W1412" i="1"/>
  <c r="X1419" i="1"/>
  <c r="W1419" i="1"/>
  <c r="W1363" i="1"/>
  <c r="W1364" i="1"/>
  <c r="W1370" i="1"/>
  <c r="W1371" i="1"/>
  <c r="W1378" i="1"/>
  <c r="W1379" i="1"/>
  <c r="W1384" i="1"/>
  <c r="W1385" i="1"/>
  <c r="W1392" i="1"/>
  <c r="W1393" i="1"/>
  <c r="AD1413" i="1"/>
  <c r="AJ1413" i="1"/>
  <c r="X1416" i="1"/>
  <c r="W1416" i="1"/>
  <c r="AD1420" i="1"/>
  <c r="AJ1420" i="1"/>
  <c r="X1423" i="1"/>
  <c r="W1423" i="1"/>
  <c r="AJ251" i="1"/>
  <c r="W1402" i="1"/>
  <c r="X1414" i="1"/>
  <c r="W1414" i="1"/>
  <c r="X1421" i="1"/>
  <c r="W1421" i="1"/>
  <c r="AJ1410" i="1"/>
  <c r="AJ1418" i="1"/>
  <c r="AJ1445" i="1"/>
  <c r="W1447" i="1"/>
  <c r="AJ1449" i="1"/>
  <c r="W1462" i="1"/>
  <c r="X1462" i="1"/>
  <c r="W1470" i="1"/>
  <c r="X1470" i="1"/>
  <c r="W1410" i="1"/>
  <c r="W1411" i="1"/>
  <c r="W1418" i="1"/>
  <c r="W252" i="1"/>
  <c r="AJ1426" i="1"/>
  <c r="W1428" i="1"/>
  <c r="AJ1430" i="1"/>
  <c r="W1432" i="1"/>
  <c r="AJ253" i="1"/>
  <c r="W1435" i="1"/>
  <c r="AJ1437" i="1"/>
  <c r="W1439" i="1"/>
  <c r="AJ1441" i="1"/>
  <c r="W1442" i="1"/>
  <c r="AJ1444" i="1"/>
  <c r="AJ1448" i="1"/>
  <c r="X1457" i="1"/>
  <c r="W1457" i="1"/>
  <c r="X1469" i="1"/>
  <c r="W1469" i="1"/>
  <c r="W1413" i="1"/>
  <c r="AJ1415" i="1"/>
  <c r="W1420" i="1"/>
  <c r="AJ1422" i="1"/>
  <c r="AJ1425" i="1"/>
  <c r="AJ1429" i="1"/>
  <c r="AJ1433" i="1"/>
  <c r="AJ1436" i="1"/>
  <c r="AJ1440" i="1"/>
  <c r="AJ1443" i="1"/>
  <c r="AJ1447" i="1"/>
  <c r="X1453" i="1"/>
  <c r="W1453" i="1"/>
  <c r="X1456" i="1"/>
  <c r="W1456" i="1"/>
  <c r="X1468" i="1"/>
  <c r="W1468" i="1"/>
  <c r="AJ1409" i="1"/>
  <c r="AJ1417" i="1"/>
  <c r="AJ1424" i="1"/>
  <c r="AJ1428" i="1"/>
  <c r="AJ1432" i="1"/>
  <c r="AJ1435" i="1"/>
  <c r="AJ1439" i="1"/>
  <c r="AJ1442" i="1"/>
  <c r="X1451" i="1"/>
  <c r="W1451" i="1"/>
  <c r="X1452" i="1"/>
  <c r="W1452" i="1"/>
  <c r="W1466" i="1"/>
  <c r="X1466" i="1"/>
  <c r="X1472" i="1"/>
  <c r="W1472" i="1"/>
  <c r="X1454" i="1"/>
  <c r="X1458" i="1"/>
  <c r="W1461" i="1"/>
  <c r="W1465" i="1"/>
  <c r="W1460" i="1"/>
  <c r="W1464" i="1"/>
  <c r="W1459" i="1"/>
  <c r="W1463" i="1"/>
  <c r="W1467" i="1"/>
  <c r="W1471" i="1"/>
  <c r="AD1355" i="1" l="1"/>
  <c r="AF912" i="1"/>
  <c r="AJ1407" i="1"/>
  <c r="AJ1375" i="1"/>
  <c r="AJ1274" i="1"/>
  <c r="AF1277" i="1"/>
  <c r="AD158" i="1"/>
  <c r="AJ1389" i="1"/>
  <c r="AJ1399" i="1"/>
  <c r="AF1274" i="1"/>
  <c r="AD912" i="1"/>
  <c r="AD751" i="1"/>
  <c r="AD515" i="1"/>
  <c r="AJ265" i="1"/>
  <c r="AF1355" i="1"/>
  <c r="AJ1277" i="1"/>
  <c r="AF1189" i="1"/>
  <c r="AD1189" i="1"/>
  <c r="AF158" i="1"/>
  <c r="AJ348" i="1"/>
  <c r="AD119" i="1"/>
  <c r="AF751" i="1"/>
  <c r="AD542" i="1"/>
  <c r="AD718" i="1"/>
  <c r="AD281" i="1"/>
  <c r="AF119" i="1"/>
  <c r="AD785" i="1"/>
  <c r="AF718" i="1"/>
  <c r="AD350" i="1"/>
  <c r="AF515" i="1"/>
  <c r="AD247" i="1"/>
  <c r="AD1311" i="1"/>
  <c r="AF1297" i="1"/>
  <c r="AF221" i="1"/>
  <c r="AD1205" i="1"/>
  <c r="AF1046" i="1"/>
  <c r="AD1026" i="1"/>
  <c r="AD97" i="1"/>
  <c r="AD795" i="1"/>
  <c r="AD519" i="1"/>
  <c r="AF785" i="1"/>
  <c r="AJ601" i="1"/>
  <c r="AF444" i="1"/>
  <c r="AD297" i="1"/>
  <c r="AJ261" i="1"/>
  <c r="AJ1405" i="1"/>
  <c r="AF247" i="1"/>
  <c r="AJ1383" i="1"/>
  <c r="AJ232" i="1"/>
  <c r="AF1225" i="1"/>
  <c r="AF153" i="1"/>
  <c r="AD153" i="1"/>
  <c r="AF1026" i="1"/>
  <c r="AF970" i="1"/>
  <c r="AF97" i="1"/>
  <c r="AD636" i="1"/>
  <c r="AF519" i="1"/>
  <c r="AD628" i="1"/>
  <c r="AF706" i="1"/>
  <c r="AD1359" i="1"/>
  <c r="AD232" i="1"/>
  <c r="AJ1297" i="1"/>
  <c r="AJ221" i="1"/>
  <c r="AJ1225" i="1"/>
  <c r="AD1046" i="1"/>
  <c r="AD970" i="1"/>
  <c r="AF362" i="1"/>
  <c r="AD386" i="1"/>
  <c r="AJ337" i="1"/>
  <c r="AD584" i="1"/>
  <c r="AF820" i="1"/>
  <c r="AJ81" i="1"/>
  <c r="AD398" i="1"/>
  <c r="AF978" i="1"/>
  <c r="AD612" i="1"/>
  <c r="AD538" i="1"/>
  <c r="AJ454" i="1"/>
  <c r="AD75" i="1"/>
  <c r="AJ428" i="1"/>
  <c r="AD269" i="1"/>
  <c r="AJ277" i="1"/>
  <c r="AJ978" i="1"/>
  <c r="AF1063" i="1"/>
  <c r="AJ1397" i="1"/>
  <c r="AJ249" i="1"/>
  <c r="AF1351" i="1"/>
  <c r="AF1345" i="1"/>
  <c r="AJ224" i="1"/>
  <c r="AF224" i="1"/>
  <c r="AJ1162" i="1"/>
  <c r="AF910" i="1"/>
  <c r="AF983" i="1"/>
  <c r="AD972" i="1"/>
  <c r="AD916" i="1"/>
  <c r="AD802" i="1"/>
  <c r="AD740" i="1"/>
  <c r="AD43" i="1"/>
  <c r="AD728" i="1"/>
  <c r="AF612" i="1"/>
  <c r="AJ538" i="1"/>
  <c r="AF433" i="1"/>
  <c r="AF398" i="1"/>
  <c r="AF740" i="1"/>
  <c r="AD1345" i="1"/>
  <c r="AJ1053" i="1"/>
  <c r="AD983" i="1"/>
  <c r="AJ227" i="1"/>
  <c r="AF227" i="1"/>
  <c r="AD1063" i="1"/>
  <c r="AJ972" i="1"/>
  <c r="AJ43" i="1"/>
  <c r="AF457" i="1"/>
  <c r="AD277" i="1"/>
  <c r="AJ28" i="1"/>
  <c r="AF366" i="1"/>
  <c r="AD366" i="1"/>
  <c r="AJ269" i="1"/>
  <c r="AD1338" i="1"/>
  <c r="AD1260" i="1"/>
  <c r="AF1166" i="1"/>
  <c r="AF1005" i="1"/>
  <c r="AJ1061" i="1"/>
  <c r="AD1005" i="1"/>
  <c r="AJ137" i="1"/>
  <c r="AJ1030" i="1"/>
  <c r="AF990" i="1"/>
  <c r="AF874" i="1"/>
  <c r="AD867" i="1"/>
  <c r="AF755" i="1"/>
  <c r="AD601" i="1"/>
  <c r="AD27" i="1"/>
  <c r="AF523" i="1"/>
  <c r="AD523" i="1"/>
  <c r="AJ444" i="1"/>
  <c r="AD732" i="1"/>
  <c r="AF575" i="1"/>
  <c r="AF447" i="1"/>
  <c r="AJ436" i="1"/>
  <c r="AD344" i="1"/>
  <c r="AF350" i="1"/>
  <c r="AJ297" i="1"/>
  <c r="AJ281" i="1"/>
  <c r="AF1260" i="1"/>
  <c r="AJ1305" i="1"/>
  <c r="AF1100" i="1"/>
  <c r="AD1061" i="1"/>
  <c r="AD137" i="1"/>
  <c r="AD1030" i="1"/>
  <c r="AF795" i="1"/>
  <c r="AD706" i="1"/>
  <c r="AF636" i="1"/>
  <c r="AD41" i="1"/>
  <c r="AJ628" i="1"/>
  <c r="AJ610" i="1"/>
  <c r="AJ575" i="1"/>
  <c r="AJ465" i="1"/>
  <c r="AJ27" i="1"/>
  <c r="AJ542" i="1"/>
  <c r="AD337" i="1"/>
  <c r="AF390" i="1"/>
  <c r="AF436" i="1"/>
  <c r="AJ289" i="1"/>
  <c r="AJ1391" i="1"/>
  <c r="AJ1338" i="1"/>
  <c r="AJ1264" i="1"/>
  <c r="AF1264" i="1"/>
  <c r="AF1202" i="1"/>
  <c r="AD1202" i="1"/>
  <c r="AF29" i="1"/>
  <c r="AF504" i="1"/>
  <c r="AF14" i="1"/>
  <c r="AD29" i="1"/>
  <c r="AD504" i="1"/>
  <c r="AD14" i="1"/>
  <c r="AJ447" i="1"/>
  <c r="AF610" i="1"/>
  <c r="AJ41" i="1"/>
  <c r="AF465" i="1"/>
  <c r="AD289" i="1"/>
  <c r="AF386" i="1"/>
  <c r="AF354" i="1"/>
  <c r="AD390" i="1"/>
  <c r="AD362" i="1"/>
  <c r="AD354" i="1"/>
  <c r="AJ344" i="1"/>
  <c r="AF142" i="1"/>
  <c r="AD142" i="1"/>
  <c r="AF135" i="1"/>
  <c r="AF78" i="1"/>
  <c r="AF75" i="1"/>
  <c r="AD28" i="1"/>
  <c r="AF394" i="1"/>
  <c r="AD261" i="1"/>
  <c r="AD1472" i="1"/>
  <c r="AJ1472" i="1"/>
  <c r="AD1452" i="1"/>
  <c r="AJ1452" i="1"/>
  <c r="AD1468" i="1"/>
  <c r="AJ1468" i="1"/>
  <c r="AD1453" i="1"/>
  <c r="AJ1453" i="1"/>
  <c r="AD1470" i="1"/>
  <c r="AJ1470" i="1"/>
  <c r="AJ1169" i="1"/>
  <c r="AF1169" i="1"/>
  <c r="AJ845" i="1"/>
  <c r="AF845" i="1"/>
  <c r="AJ86" i="1"/>
  <c r="AF86" i="1"/>
  <c r="AJ975" i="1"/>
  <c r="AF975" i="1"/>
  <c r="AJ3" i="1"/>
  <c r="AF3" i="1"/>
  <c r="AD1458" i="1"/>
  <c r="AJ1458" i="1"/>
  <c r="AD1466" i="1"/>
  <c r="AJ1466" i="1"/>
  <c r="AD1469" i="1"/>
  <c r="AJ1469" i="1"/>
  <c r="AD1147" i="1"/>
  <c r="AJ1147" i="1"/>
  <c r="AJ842" i="1"/>
  <c r="AF842" i="1"/>
  <c r="AJ63" i="1"/>
  <c r="AF63" i="1"/>
  <c r="AJ774" i="1"/>
  <c r="AF774" i="1"/>
  <c r="AJ702" i="1"/>
  <c r="AF702" i="1"/>
  <c r="AJ55" i="1"/>
  <c r="AF55" i="1"/>
  <c r="AJ52" i="1"/>
  <c r="AF52" i="1"/>
  <c r="AJ652" i="1"/>
  <c r="AF652" i="1"/>
  <c r="AD1454" i="1"/>
  <c r="AJ1454" i="1"/>
  <c r="AD1456" i="1"/>
  <c r="AJ1456" i="1"/>
  <c r="AD1462" i="1"/>
  <c r="AJ1462" i="1"/>
  <c r="AD1324" i="1"/>
  <c r="AF1324" i="1"/>
  <c r="AJ177" i="1"/>
  <c r="AF177" i="1"/>
  <c r="AJ813" i="1"/>
  <c r="AF813" i="1"/>
  <c r="AJ778" i="1"/>
  <c r="AF778" i="1"/>
  <c r="AJ861" i="1"/>
  <c r="AF861" i="1"/>
  <c r="AJ57" i="1"/>
  <c r="AF57" i="1"/>
  <c r="AD1457" i="1"/>
  <c r="AJ1457" i="1"/>
  <c r="AD1302" i="1"/>
  <c r="AJ1302" i="1"/>
  <c r="AD1328" i="1"/>
  <c r="AF1328" i="1"/>
  <c r="AJ763" i="1"/>
  <c r="AF763" i="1"/>
  <c r="AJ857" i="1"/>
  <c r="AF857" i="1"/>
  <c r="AD549" i="1"/>
  <c r="AF549" i="1"/>
  <c r="AJ1419" i="1"/>
  <c r="AD1419" i="1"/>
  <c r="AD1387" i="1"/>
  <c r="AJ1387" i="1"/>
  <c r="AF1357" i="1"/>
  <c r="AD1357" i="1"/>
  <c r="AJ1357" i="1"/>
  <c r="AF248" i="1"/>
  <c r="AD248" i="1"/>
  <c r="AJ248" i="1"/>
  <c r="AJ1404" i="1"/>
  <c r="AD1404" i="1"/>
  <c r="AJ1388" i="1"/>
  <c r="AD1388" i="1"/>
  <c r="AJ1374" i="1"/>
  <c r="AD1374" i="1"/>
  <c r="AD1360" i="1"/>
  <c r="AJ1360" i="1"/>
  <c r="AD1390" i="1"/>
  <c r="AJ1390" i="1"/>
  <c r="AD1376" i="1"/>
  <c r="AJ1376" i="1"/>
  <c r="AD1349" i="1"/>
  <c r="AJ1349" i="1"/>
  <c r="AF1349" i="1"/>
  <c r="AD1346" i="1"/>
  <c r="AJ1346" i="1"/>
  <c r="AF1346" i="1"/>
  <c r="AJ1394" i="1"/>
  <c r="AD1394" i="1"/>
  <c r="AJ250" i="1"/>
  <c r="AD250" i="1"/>
  <c r="AJ1365" i="1"/>
  <c r="AD1365" i="1"/>
  <c r="AD1352" i="1"/>
  <c r="AJ1352" i="1"/>
  <c r="AF1352" i="1"/>
  <c r="AF1329" i="1"/>
  <c r="AD1329" i="1"/>
  <c r="AJ1329" i="1"/>
  <c r="AD1318" i="1"/>
  <c r="AJ1318" i="1"/>
  <c r="AF1318" i="1"/>
  <c r="AJ1313" i="1"/>
  <c r="AF1313" i="1"/>
  <c r="AD1313" i="1"/>
  <c r="AJ1306" i="1"/>
  <c r="AF1306" i="1"/>
  <c r="AD1306" i="1"/>
  <c r="AJ1335" i="1"/>
  <c r="AF1335" i="1"/>
  <c r="AD1335" i="1"/>
  <c r="AF1325" i="1"/>
  <c r="AD1325" i="1"/>
  <c r="AJ1325" i="1"/>
  <c r="AD238" i="1"/>
  <c r="AJ238" i="1"/>
  <c r="AF238" i="1"/>
  <c r="AF236" i="1"/>
  <c r="AD236" i="1"/>
  <c r="AJ236" i="1"/>
  <c r="AJ1339" i="1"/>
  <c r="AF1339" i="1"/>
  <c r="AD1339" i="1"/>
  <c r="AF239" i="1"/>
  <c r="AD239" i="1"/>
  <c r="AJ239" i="1"/>
  <c r="AJ1310" i="1"/>
  <c r="AF1310" i="1"/>
  <c r="AD1310" i="1"/>
  <c r="AD1290" i="1"/>
  <c r="AJ1290" i="1"/>
  <c r="AF1290" i="1"/>
  <c r="AJ1263" i="1"/>
  <c r="AF1263" i="1"/>
  <c r="AD1263" i="1"/>
  <c r="AF216" i="1"/>
  <c r="AD216" i="1"/>
  <c r="AJ216" i="1"/>
  <c r="AJ1246" i="1"/>
  <c r="AF1246" i="1"/>
  <c r="AD1246" i="1"/>
  <c r="AF1230" i="1"/>
  <c r="AD1230" i="1"/>
  <c r="AJ1230" i="1"/>
  <c r="AJ1289" i="1"/>
  <c r="AF1289" i="1"/>
  <c r="AD1289" i="1"/>
  <c r="AJ226" i="1"/>
  <c r="AF226" i="1"/>
  <c r="AD226" i="1"/>
  <c r="AF222" i="1"/>
  <c r="AD222" i="1"/>
  <c r="AJ222" i="1"/>
  <c r="AJ217" i="1"/>
  <c r="AF217" i="1"/>
  <c r="AD217" i="1"/>
  <c r="AF211" i="1"/>
  <c r="AD211" i="1"/>
  <c r="AJ211" i="1"/>
  <c r="AD1240" i="1"/>
  <c r="AJ1240" i="1"/>
  <c r="AF1240" i="1"/>
  <c r="AF230" i="1"/>
  <c r="AD230" i="1"/>
  <c r="AJ230" i="1"/>
  <c r="AD1284" i="1"/>
  <c r="AJ1284" i="1"/>
  <c r="AF1284" i="1"/>
  <c r="AJ1280" i="1"/>
  <c r="AF1280" i="1"/>
  <c r="AD1280" i="1"/>
  <c r="AF1270" i="1"/>
  <c r="AD1270" i="1"/>
  <c r="AJ1270" i="1"/>
  <c r="AJ1261" i="1"/>
  <c r="AF1261" i="1"/>
  <c r="AD1261" i="1"/>
  <c r="AD1249" i="1"/>
  <c r="AJ1249" i="1"/>
  <c r="AF1249" i="1"/>
  <c r="AJ1229" i="1"/>
  <c r="AF1229" i="1"/>
  <c r="AD1229" i="1"/>
  <c r="AD1294" i="1"/>
  <c r="AJ1294" i="1"/>
  <c r="AF1294" i="1"/>
  <c r="AF1244" i="1"/>
  <c r="AD1244" i="1"/>
  <c r="AJ1244" i="1"/>
  <c r="AD1234" i="1"/>
  <c r="AJ1234" i="1"/>
  <c r="AF1234" i="1"/>
  <c r="AF1218" i="1"/>
  <c r="AD1218" i="1"/>
  <c r="AJ1218" i="1"/>
  <c r="AF1206" i="1"/>
  <c r="AD1206" i="1"/>
  <c r="AJ1206" i="1"/>
  <c r="AF1200" i="1"/>
  <c r="AD1200" i="1"/>
  <c r="AJ1200" i="1"/>
  <c r="AF1191" i="1"/>
  <c r="AD1191" i="1"/>
  <c r="AJ1191" i="1"/>
  <c r="AF1187" i="1"/>
  <c r="AD1187" i="1"/>
  <c r="AJ1187" i="1"/>
  <c r="AF1176" i="1"/>
  <c r="AD1176" i="1"/>
  <c r="AJ1176" i="1"/>
  <c r="AF1165" i="1"/>
  <c r="AD1165" i="1"/>
  <c r="AJ1165" i="1"/>
  <c r="AJ1220" i="1"/>
  <c r="AF1220" i="1"/>
  <c r="AD1220" i="1"/>
  <c r="AJ194" i="1"/>
  <c r="AF194" i="1"/>
  <c r="AD194" i="1"/>
  <c r="AD193" i="1"/>
  <c r="AJ193" i="1"/>
  <c r="AF193" i="1"/>
  <c r="AJ189" i="1"/>
  <c r="AF189" i="1"/>
  <c r="AD189" i="1"/>
  <c r="AJ183" i="1"/>
  <c r="AF183" i="1"/>
  <c r="AD183" i="1"/>
  <c r="AJ1170" i="1"/>
  <c r="AF1170" i="1"/>
  <c r="AD1170" i="1"/>
  <c r="AJ1163" i="1"/>
  <c r="AF1163" i="1"/>
  <c r="AD1163" i="1"/>
  <c r="AD171" i="1"/>
  <c r="AF171" i="1"/>
  <c r="AJ171" i="1"/>
  <c r="AJ1219" i="1"/>
  <c r="AF1219" i="1"/>
  <c r="AD1219" i="1"/>
  <c r="AD1214" i="1"/>
  <c r="AJ1214" i="1"/>
  <c r="AF1214" i="1"/>
  <c r="AD1196" i="1"/>
  <c r="AJ1196" i="1"/>
  <c r="AF1196" i="1"/>
  <c r="AJ182" i="1"/>
  <c r="AF182" i="1"/>
  <c r="AD182" i="1"/>
  <c r="AD1175" i="1"/>
  <c r="AJ1175" i="1"/>
  <c r="AF1175" i="1"/>
  <c r="AJ1215" i="1"/>
  <c r="AF1215" i="1"/>
  <c r="AD1215" i="1"/>
  <c r="AD1211" i="1"/>
  <c r="AJ1211" i="1"/>
  <c r="AF1211" i="1"/>
  <c r="AJ191" i="1"/>
  <c r="AF191" i="1"/>
  <c r="AD191" i="1"/>
  <c r="AD1193" i="1"/>
  <c r="AJ1193" i="1"/>
  <c r="AF1193" i="1"/>
  <c r="AJ185" i="1"/>
  <c r="AF185" i="1"/>
  <c r="AD185" i="1"/>
  <c r="AD1182" i="1"/>
  <c r="AJ1182" i="1"/>
  <c r="AF1182" i="1"/>
  <c r="AJ179" i="1"/>
  <c r="AF179" i="1"/>
  <c r="AD179" i="1"/>
  <c r="AF1155" i="1"/>
  <c r="AJ1155" i="1"/>
  <c r="AD1155" i="1"/>
  <c r="AJ1224" i="1"/>
  <c r="AF1224" i="1"/>
  <c r="AD1224" i="1"/>
  <c r="AD198" i="1"/>
  <c r="AJ198" i="1"/>
  <c r="AF198" i="1"/>
  <c r="AJ195" i="1"/>
  <c r="AF195" i="1"/>
  <c r="AD195" i="1"/>
  <c r="AD1203" i="1"/>
  <c r="AJ1203" i="1"/>
  <c r="AF1203" i="1"/>
  <c r="AJ190" i="1"/>
  <c r="AF190" i="1"/>
  <c r="AD190" i="1"/>
  <c r="AD1190" i="1"/>
  <c r="AJ1190" i="1"/>
  <c r="AF1190" i="1"/>
  <c r="AJ1184" i="1"/>
  <c r="AF1184" i="1"/>
  <c r="AD1184" i="1"/>
  <c r="AD184" i="1"/>
  <c r="AJ184" i="1"/>
  <c r="AF184" i="1"/>
  <c r="AJ1172" i="1"/>
  <c r="AF1172" i="1"/>
  <c r="AD1172" i="1"/>
  <c r="AJ1146" i="1"/>
  <c r="AF1146" i="1"/>
  <c r="AD1146" i="1"/>
  <c r="AJ1120" i="1"/>
  <c r="AF1120" i="1"/>
  <c r="AD1120" i="1"/>
  <c r="AF1113" i="1"/>
  <c r="AD1113" i="1"/>
  <c r="AJ1113" i="1"/>
  <c r="AJ154" i="1"/>
  <c r="AF154" i="1"/>
  <c r="AD154" i="1"/>
  <c r="AJ1094" i="1"/>
  <c r="AF1094" i="1"/>
  <c r="AD1094" i="1"/>
  <c r="AJ1143" i="1"/>
  <c r="AF1143" i="1"/>
  <c r="AD1143" i="1"/>
  <c r="AJ1117" i="1"/>
  <c r="AF1117" i="1"/>
  <c r="AD1117" i="1"/>
  <c r="AF1109" i="1"/>
  <c r="AD1109" i="1"/>
  <c r="AJ1109" i="1"/>
  <c r="AF1093" i="1"/>
  <c r="AD1093" i="1"/>
  <c r="AJ1093" i="1"/>
  <c r="AJ1078" i="1"/>
  <c r="AF1078" i="1"/>
  <c r="AD1078" i="1"/>
  <c r="AF1142" i="1"/>
  <c r="AD1142" i="1"/>
  <c r="AJ1142" i="1"/>
  <c r="AJ1129" i="1"/>
  <c r="AF1129" i="1"/>
  <c r="AD1129" i="1"/>
  <c r="AJ1101" i="1"/>
  <c r="AF1101" i="1"/>
  <c r="AD1101" i="1"/>
  <c r="AJ149" i="1"/>
  <c r="AF149" i="1"/>
  <c r="AD149" i="1"/>
  <c r="AF143" i="1"/>
  <c r="AD143" i="1"/>
  <c r="AJ143" i="1"/>
  <c r="AJ1124" i="1"/>
  <c r="AF1124" i="1"/>
  <c r="AD1124" i="1"/>
  <c r="AF159" i="1"/>
  <c r="AD159" i="1"/>
  <c r="AJ159" i="1"/>
  <c r="AF157" i="1"/>
  <c r="AD157" i="1"/>
  <c r="AJ157" i="1"/>
  <c r="AJ144" i="1"/>
  <c r="AF144" i="1"/>
  <c r="AD144" i="1"/>
  <c r="AF1065" i="1"/>
  <c r="AD1065" i="1"/>
  <c r="AJ1065" i="1"/>
  <c r="AF1045" i="1"/>
  <c r="AD1045" i="1"/>
  <c r="AJ1045" i="1"/>
  <c r="AF1033" i="1"/>
  <c r="AD1033" i="1"/>
  <c r="AJ1033" i="1"/>
  <c r="AF1019" i="1"/>
  <c r="AD1019" i="1"/>
  <c r="AJ1019" i="1"/>
  <c r="AF989" i="1"/>
  <c r="AD989" i="1"/>
  <c r="AJ989" i="1"/>
  <c r="AF121" i="1"/>
  <c r="AD121" i="1"/>
  <c r="AJ121" i="1"/>
  <c r="AJ1062" i="1"/>
  <c r="AF1062" i="1"/>
  <c r="AD1062" i="1"/>
  <c r="AD1038" i="1"/>
  <c r="AJ1038" i="1"/>
  <c r="AF1038" i="1"/>
  <c r="AJ980" i="1"/>
  <c r="AF980" i="1"/>
  <c r="AD980" i="1"/>
  <c r="AD1028" i="1"/>
  <c r="AJ1028" i="1"/>
  <c r="AF1028" i="1"/>
  <c r="AD1022" i="1"/>
  <c r="AJ1022" i="1"/>
  <c r="AF1022" i="1"/>
  <c r="AJ1012" i="1"/>
  <c r="AF1012" i="1"/>
  <c r="AD1012" i="1"/>
  <c r="AJ1008" i="1"/>
  <c r="AF1008" i="1"/>
  <c r="AD1008" i="1"/>
  <c r="AF976" i="1"/>
  <c r="AD976" i="1"/>
  <c r="AJ976" i="1"/>
  <c r="AJ1050" i="1"/>
  <c r="AF1050" i="1"/>
  <c r="AD1050" i="1"/>
  <c r="AD1044" i="1"/>
  <c r="AJ1044" i="1"/>
  <c r="AF1044" i="1"/>
  <c r="AD992" i="1"/>
  <c r="AJ992" i="1"/>
  <c r="AF992" i="1"/>
  <c r="AJ1059" i="1"/>
  <c r="AF1059" i="1"/>
  <c r="AD1059" i="1"/>
  <c r="AD1035" i="1"/>
  <c r="AJ1035" i="1"/>
  <c r="AF1035" i="1"/>
  <c r="AJ1020" i="1"/>
  <c r="AF1020" i="1"/>
  <c r="AD1020" i="1"/>
  <c r="AD1016" i="1"/>
  <c r="AJ1016" i="1"/>
  <c r="AF1016" i="1"/>
  <c r="AJ126" i="1"/>
  <c r="AF126" i="1"/>
  <c r="AD126" i="1"/>
  <c r="AD996" i="1"/>
  <c r="AJ996" i="1"/>
  <c r="AF996" i="1"/>
  <c r="AF876" i="1"/>
  <c r="AD876" i="1"/>
  <c r="AJ876" i="1"/>
  <c r="AF856" i="1"/>
  <c r="AD856" i="1"/>
  <c r="AJ856" i="1"/>
  <c r="AF841" i="1"/>
  <c r="AD841" i="1"/>
  <c r="AJ841" i="1"/>
  <c r="AF827" i="1"/>
  <c r="AD827" i="1"/>
  <c r="AJ827" i="1"/>
  <c r="AF84" i="1"/>
  <c r="AD84" i="1"/>
  <c r="AJ84" i="1"/>
  <c r="AF801" i="1"/>
  <c r="AD801" i="1"/>
  <c r="AJ801" i="1"/>
  <c r="AF964" i="1"/>
  <c r="AD964" i="1"/>
  <c r="AJ964" i="1"/>
  <c r="AF118" i="1"/>
  <c r="AD118" i="1"/>
  <c r="AJ118" i="1"/>
  <c r="AD949" i="1"/>
  <c r="AJ949" i="1"/>
  <c r="AF949" i="1"/>
  <c r="AJ109" i="1"/>
  <c r="AF109" i="1"/>
  <c r="AD109" i="1"/>
  <c r="AJ906" i="1"/>
  <c r="AF906" i="1"/>
  <c r="AD906" i="1"/>
  <c r="AJ882" i="1"/>
  <c r="AF882" i="1"/>
  <c r="AD882" i="1"/>
  <c r="AD865" i="1"/>
  <c r="AJ865" i="1"/>
  <c r="AF865" i="1"/>
  <c r="AD859" i="1"/>
  <c r="AJ859" i="1"/>
  <c r="AF859" i="1"/>
  <c r="AD843" i="1"/>
  <c r="AJ843" i="1"/>
  <c r="AF843" i="1"/>
  <c r="AD829" i="1"/>
  <c r="AJ829" i="1"/>
  <c r="AF829" i="1"/>
  <c r="AD85" i="1"/>
  <c r="AJ85" i="1"/>
  <c r="AF85" i="1"/>
  <c r="AD79" i="1"/>
  <c r="AJ79" i="1"/>
  <c r="AF79" i="1"/>
  <c r="AJ960" i="1"/>
  <c r="AF960" i="1"/>
  <c r="AD960" i="1"/>
  <c r="AF943" i="1"/>
  <c r="AD943" i="1"/>
  <c r="AJ943" i="1"/>
  <c r="AD931" i="1"/>
  <c r="AJ931" i="1"/>
  <c r="AF931" i="1"/>
  <c r="AJ893" i="1"/>
  <c r="AF893" i="1"/>
  <c r="AD893" i="1"/>
  <c r="AD800" i="1"/>
  <c r="AJ800" i="1"/>
  <c r="AF800" i="1"/>
  <c r="AF790" i="1"/>
  <c r="AJ790" i="1"/>
  <c r="AD790" i="1"/>
  <c r="AD967" i="1"/>
  <c r="AJ967" i="1"/>
  <c r="AF967" i="1"/>
  <c r="AJ957" i="1"/>
  <c r="AF957" i="1"/>
  <c r="AD957" i="1"/>
  <c r="AF113" i="1"/>
  <c r="AD113" i="1"/>
  <c r="AJ113" i="1"/>
  <c r="AD927" i="1"/>
  <c r="AJ927" i="1"/>
  <c r="AF927" i="1"/>
  <c r="AF918" i="1"/>
  <c r="AD918" i="1"/>
  <c r="AJ918" i="1"/>
  <c r="AF105" i="1"/>
  <c r="AD105" i="1"/>
  <c r="AJ105" i="1"/>
  <c r="AJ903" i="1"/>
  <c r="AF903" i="1"/>
  <c r="AD903" i="1"/>
  <c r="AF884" i="1"/>
  <c r="AD884" i="1"/>
  <c r="AJ884" i="1"/>
  <c r="AJ96" i="1"/>
  <c r="AF96" i="1"/>
  <c r="AD96" i="1"/>
  <c r="AD803" i="1"/>
  <c r="AJ803" i="1"/>
  <c r="AF803" i="1"/>
  <c r="AJ954" i="1"/>
  <c r="AF954" i="1"/>
  <c r="AD954" i="1"/>
  <c r="AF936" i="1"/>
  <c r="AD936" i="1"/>
  <c r="AJ936" i="1"/>
  <c r="AD110" i="1"/>
  <c r="AJ110" i="1"/>
  <c r="AF110" i="1"/>
  <c r="AJ920" i="1"/>
  <c r="AF920" i="1"/>
  <c r="AD920" i="1"/>
  <c r="AD913" i="1"/>
  <c r="AJ913" i="1"/>
  <c r="AF913" i="1"/>
  <c r="AD907" i="1"/>
  <c r="AJ907" i="1"/>
  <c r="AF907" i="1"/>
  <c r="AF895" i="1"/>
  <c r="AD895" i="1"/>
  <c r="AJ895" i="1"/>
  <c r="AD883" i="1"/>
  <c r="AJ883" i="1"/>
  <c r="AF883" i="1"/>
  <c r="AJ98" i="1"/>
  <c r="AF98" i="1"/>
  <c r="AD98" i="1"/>
  <c r="AF797" i="1"/>
  <c r="AJ797" i="1"/>
  <c r="AD797" i="1"/>
  <c r="AF786" i="1"/>
  <c r="AJ786" i="1"/>
  <c r="AD786" i="1"/>
  <c r="AF772" i="1"/>
  <c r="AD772" i="1"/>
  <c r="AJ772" i="1"/>
  <c r="AD746" i="1"/>
  <c r="AJ746" i="1"/>
  <c r="AF746" i="1"/>
  <c r="AF65" i="1"/>
  <c r="AD65" i="1"/>
  <c r="AJ65" i="1"/>
  <c r="AF714" i="1"/>
  <c r="AD714" i="1"/>
  <c r="AJ714" i="1"/>
  <c r="AF686" i="1"/>
  <c r="AD686" i="1"/>
  <c r="AJ686" i="1"/>
  <c r="AF723" i="1"/>
  <c r="AD723" i="1"/>
  <c r="AJ723" i="1"/>
  <c r="AD713" i="1"/>
  <c r="AJ713" i="1"/>
  <c r="AF713" i="1"/>
  <c r="AF683" i="1"/>
  <c r="AD683" i="1"/>
  <c r="AJ683" i="1"/>
  <c r="AD633" i="1"/>
  <c r="AJ633" i="1"/>
  <c r="AF633" i="1"/>
  <c r="AD76" i="1"/>
  <c r="AJ76" i="1"/>
  <c r="AF76" i="1"/>
  <c r="AF745" i="1"/>
  <c r="AD745" i="1"/>
  <c r="AJ745" i="1"/>
  <c r="AF69" i="1"/>
  <c r="AD69" i="1"/>
  <c r="AJ69" i="1"/>
  <c r="AD682" i="1"/>
  <c r="AJ682" i="1"/>
  <c r="AF682" i="1"/>
  <c r="AF668" i="1"/>
  <c r="AD668" i="1"/>
  <c r="AJ668" i="1"/>
  <c r="AF642" i="1"/>
  <c r="AD642" i="1"/>
  <c r="AJ642" i="1"/>
  <c r="AJ631" i="1"/>
  <c r="AF631" i="1"/>
  <c r="AD631" i="1"/>
  <c r="AF623" i="1"/>
  <c r="AD623" i="1"/>
  <c r="AJ623" i="1"/>
  <c r="AD764" i="1"/>
  <c r="AJ764" i="1"/>
  <c r="AF764" i="1"/>
  <c r="AD756" i="1"/>
  <c r="AJ756" i="1"/>
  <c r="AF756" i="1"/>
  <c r="AF716" i="1"/>
  <c r="AD716" i="1"/>
  <c r="AJ716" i="1"/>
  <c r="AF696" i="1"/>
  <c r="AD696" i="1"/>
  <c r="AJ696" i="1"/>
  <c r="AF689" i="1"/>
  <c r="AD689" i="1"/>
  <c r="AJ689" i="1"/>
  <c r="AJ620" i="1"/>
  <c r="AF620" i="1"/>
  <c r="AD620" i="1"/>
  <c r="AJ616" i="1"/>
  <c r="AF616" i="1"/>
  <c r="AD616" i="1"/>
  <c r="AF590" i="1"/>
  <c r="AD590" i="1"/>
  <c r="AJ590" i="1"/>
  <c r="AD42" i="1"/>
  <c r="AJ42" i="1"/>
  <c r="AF42" i="1"/>
  <c r="AD569" i="1"/>
  <c r="AJ569" i="1"/>
  <c r="AF569" i="1"/>
  <c r="AF545" i="1"/>
  <c r="AD545" i="1"/>
  <c r="AJ545" i="1"/>
  <c r="AJ524" i="1"/>
  <c r="AF524" i="1"/>
  <c r="AD524" i="1"/>
  <c r="AJ486" i="1"/>
  <c r="AF486" i="1"/>
  <c r="AD486" i="1"/>
  <c r="AJ479" i="1"/>
  <c r="AF479" i="1"/>
  <c r="AD479" i="1"/>
  <c r="AF462" i="1"/>
  <c r="AD462" i="1"/>
  <c r="AJ462" i="1"/>
  <c r="AF434" i="1"/>
  <c r="AD434" i="1"/>
  <c r="AJ434" i="1"/>
  <c r="AJ431" i="1"/>
  <c r="AF431" i="1"/>
  <c r="AD431" i="1"/>
  <c r="AJ44" i="1"/>
  <c r="AF44" i="1"/>
  <c r="AD44" i="1"/>
  <c r="AD586" i="1"/>
  <c r="AJ586" i="1"/>
  <c r="AF586" i="1"/>
  <c r="AJ37" i="1"/>
  <c r="AF37" i="1"/>
  <c r="AD37" i="1"/>
  <c r="AJ554" i="1"/>
  <c r="AF554" i="1"/>
  <c r="AD554" i="1"/>
  <c r="AD473" i="1"/>
  <c r="AJ473" i="1"/>
  <c r="AF473" i="1"/>
  <c r="AJ598" i="1"/>
  <c r="AF598" i="1"/>
  <c r="AD598" i="1"/>
  <c r="AJ25" i="1"/>
  <c r="AF25" i="1"/>
  <c r="AD25" i="1"/>
  <c r="AD23" i="1"/>
  <c r="AJ23" i="1"/>
  <c r="AF23" i="1"/>
  <c r="AJ516" i="1"/>
  <c r="AF516" i="1"/>
  <c r="AD516" i="1"/>
  <c r="AJ511" i="1"/>
  <c r="AF511" i="1"/>
  <c r="AD511" i="1"/>
  <c r="AJ501" i="1"/>
  <c r="AF501" i="1"/>
  <c r="AD501" i="1"/>
  <c r="AJ12" i="1"/>
  <c r="AF12" i="1"/>
  <c r="AD12" i="1"/>
  <c r="AJ439" i="1"/>
  <c r="AF439" i="1"/>
  <c r="AD439" i="1"/>
  <c r="AF45" i="1"/>
  <c r="AJ45" i="1"/>
  <c r="AD45" i="1"/>
  <c r="AD600" i="1"/>
  <c r="AJ600" i="1"/>
  <c r="AF600" i="1"/>
  <c r="AJ577" i="1"/>
  <c r="AF577" i="1"/>
  <c r="AD577" i="1"/>
  <c r="AF570" i="1"/>
  <c r="AD570" i="1"/>
  <c r="AJ570" i="1"/>
  <c r="AF532" i="1"/>
  <c r="AD532" i="1"/>
  <c r="AJ532" i="1"/>
  <c r="AF518" i="1"/>
  <c r="AD518" i="1"/>
  <c r="AJ518" i="1"/>
  <c r="AJ507" i="1"/>
  <c r="AF507" i="1"/>
  <c r="AD507" i="1"/>
  <c r="AJ497" i="1"/>
  <c r="AF497" i="1"/>
  <c r="AD497" i="1"/>
  <c r="AF477" i="1"/>
  <c r="AD477" i="1"/>
  <c r="AJ477" i="1"/>
  <c r="AJ443" i="1"/>
  <c r="AF443" i="1"/>
  <c r="AD443" i="1"/>
  <c r="AF364" i="1"/>
  <c r="AD364" i="1"/>
  <c r="AJ364" i="1"/>
  <c r="AF356" i="1"/>
  <c r="AD356" i="1"/>
  <c r="AJ356" i="1"/>
  <c r="AJ422" i="1"/>
  <c r="AF422" i="1"/>
  <c r="AD422" i="1"/>
  <c r="AF400" i="1"/>
  <c r="AD400" i="1"/>
  <c r="AJ400" i="1"/>
  <c r="AD304" i="1"/>
  <c r="AJ304" i="1"/>
  <c r="AF304" i="1"/>
  <c r="AJ274" i="1"/>
  <c r="AF274" i="1"/>
  <c r="AD274" i="1"/>
  <c r="AD256" i="1"/>
  <c r="AF256" i="1"/>
  <c r="AJ256" i="1"/>
  <c r="AF380" i="1"/>
  <c r="AD380" i="1"/>
  <c r="AJ380" i="1"/>
  <c r="AJ334" i="1"/>
  <c r="AF334" i="1"/>
  <c r="AD334" i="1"/>
  <c r="AD276" i="1"/>
  <c r="AJ276" i="1"/>
  <c r="AF276" i="1"/>
  <c r="AF411" i="1"/>
  <c r="AD411" i="1"/>
  <c r="AJ411" i="1"/>
  <c r="AD391" i="1"/>
  <c r="AJ391" i="1"/>
  <c r="AF391" i="1"/>
  <c r="AJ385" i="1"/>
  <c r="AF385" i="1"/>
  <c r="AD385" i="1"/>
  <c r="AJ338" i="1"/>
  <c r="AF338" i="1"/>
  <c r="AD338" i="1"/>
  <c r="AF317" i="1"/>
  <c r="AD317" i="1"/>
  <c r="AJ317" i="1"/>
  <c r="AJ298" i="1"/>
  <c r="AF298" i="1"/>
  <c r="AD298" i="1"/>
  <c r="AD264" i="1"/>
  <c r="AJ264" i="1"/>
  <c r="AF264" i="1"/>
  <c r="AJ389" i="1"/>
  <c r="AF389" i="1"/>
  <c r="AD389" i="1"/>
  <c r="AJ357" i="1"/>
  <c r="AF357" i="1"/>
  <c r="AD357" i="1"/>
  <c r="AD339" i="1"/>
  <c r="AJ339" i="1"/>
  <c r="AF339" i="1"/>
  <c r="AJ302" i="1"/>
  <c r="AF302" i="1"/>
  <c r="AD302" i="1"/>
  <c r="AD268" i="1"/>
  <c r="AJ268" i="1"/>
  <c r="AF268" i="1"/>
  <c r="AJ1414" i="1"/>
  <c r="AD1414" i="1"/>
  <c r="AD1395" i="1"/>
  <c r="AJ1395" i="1"/>
  <c r="AD1366" i="1"/>
  <c r="AJ1366" i="1"/>
  <c r="AJ1361" i="1"/>
  <c r="AD1361" i="1"/>
  <c r="AJ1354" i="1"/>
  <c r="AF1354" i="1"/>
  <c r="AD1354" i="1"/>
  <c r="AF1342" i="1"/>
  <c r="AJ1342" i="1"/>
  <c r="AD1342" i="1"/>
  <c r="AF245" i="1"/>
  <c r="AD245" i="1"/>
  <c r="AJ245" i="1"/>
  <c r="AF1315" i="1"/>
  <c r="AD1315" i="1"/>
  <c r="AJ1315" i="1"/>
  <c r="AF1309" i="1"/>
  <c r="AD1309" i="1"/>
  <c r="AJ1309" i="1"/>
  <c r="AF1312" i="1"/>
  <c r="AD1312" i="1"/>
  <c r="AJ1312" i="1"/>
  <c r="AF233" i="1"/>
  <c r="AD233" i="1"/>
  <c r="AJ233" i="1"/>
  <c r="AJ1319" i="1"/>
  <c r="AF1319" i="1"/>
  <c r="AD1319" i="1"/>
  <c r="AJ234" i="1"/>
  <c r="AF234" i="1"/>
  <c r="AD234" i="1"/>
  <c r="AF1288" i="1"/>
  <c r="AD1288" i="1"/>
  <c r="AJ1288" i="1"/>
  <c r="AJ225" i="1"/>
  <c r="AF225" i="1"/>
  <c r="AD225" i="1"/>
  <c r="AF1265" i="1"/>
  <c r="AD1265" i="1"/>
  <c r="AJ1265" i="1"/>
  <c r="AD1254" i="1"/>
  <c r="AJ1254" i="1"/>
  <c r="AF1254" i="1"/>
  <c r="AJ1233" i="1"/>
  <c r="AF1233" i="1"/>
  <c r="AD1233" i="1"/>
  <c r="AF1278" i="1"/>
  <c r="AD1278" i="1"/>
  <c r="AJ1278" i="1"/>
  <c r="AJ1253" i="1"/>
  <c r="AF1253" i="1"/>
  <c r="AD1253" i="1"/>
  <c r="AF1237" i="1"/>
  <c r="AD1237" i="1"/>
  <c r="AJ1237" i="1"/>
  <c r="AD202" i="1"/>
  <c r="AJ202" i="1"/>
  <c r="AF202" i="1"/>
  <c r="AF1281" i="1"/>
  <c r="AD1281" i="1"/>
  <c r="AJ1281" i="1"/>
  <c r="AF1259" i="1"/>
  <c r="AD1259" i="1"/>
  <c r="AJ1259" i="1"/>
  <c r="AF209" i="1"/>
  <c r="AD209" i="1"/>
  <c r="AJ209" i="1"/>
  <c r="AD1236" i="1"/>
  <c r="AJ1236" i="1"/>
  <c r="AF1236" i="1"/>
  <c r="AJ1301" i="1"/>
  <c r="AF1301" i="1"/>
  <c r="AD1301" i="1"/>
  <c r="AF1291" i="1"/>
  <c r="AD1291" i="1"/>
  <c r="AJ1291" i="1"/>
  <c r="AJ1248" i="1"/>
  <c r="AF1248" i="1"/>
  <c r="AD1248" i="1"/>
  <c r="AF1232" i="1"/>
  <c r="AD1232" i="1"/>
  <c r="AJ1232" i="1"/>
  <c r="AF197" i="1"/>
  <c r="AD197" i="1"/>
  <c r="AJ197" i="1"/>
  <c r="AF1183" i="1"/>
  <c r="AD1183" i="1"/>
  <c r="AJ1183" i="1"/>
  <c r="AF1174" i="1"/>
  <c r="AD1174" i="1"/>
  <c r="AJ1174" i="1"/>
  <c r="AF1161" i="1"/>
  <c r="AD1161" i="1"/>
  <c r="AJ1161" i="1"/>
  <c r="AF1226" i="1"/>
  <c r="AJ1226" i="1"/>
  <c r="AD1226" i="1"/>
  <c r="AJ174" i="1"/>
  <c r="AF174" i="1"/>
  <c r="AD174" i="1"/>
  <c r="AJ1135" i="1"/>
  <c r="AF1135" i="1"/>
  <c r="AD1135" i="1"/>
  <c r="AJ1107" i="1"/>
  <c r="AF1107" i="1"/>
  <c r="AD1107" i="1"/>
  <c r="AF152" i="1"/>
  <c r="AD152" i="1"/>
  <c r="AJ152" i="1"/>
  <c r="AJ1081" i="1"/>
  <c r="AF1081" i="1"/>
  <c r="AD1081" i="1"/>
  <c r="AF1145" i="1"/>
  <c r="AD1145" i="1"/>
  <c r="AJ1145" i="1"/>
  <c r="AJ1132" i="1"/>
  <c r="AF1132" i="1"/>
  <c r="AD1132" i="1"/>
  <c r="AJ150" i="1"/>
  <c r="AF150" i="1"/>
  <c r="AD150" i="1"/>
  <c r="AF1080" i="1"/>
  <c r="AD1080" i="1"/>
  <c r="AJ1080" i="1"/>
  <c r="AJ166" i="1"/>
  <c r="AF166" i="1"/>
  <c r="AD166" i="1"/>
  <c r="AF164" i="1"/>
  <c r="AD164" i="1"/>
  <c r="AJ164" i="1"/>
  <c r="AJ160" i="1"/>
  <c r="AF160" i="1"/>
  <c r="AD160" i="1"/>
  <c r="AF1099" i="1"/>
  <c r="AD1099" i="1"/>
  <c r="AJ1099" i="1"/>
  <c r="AF1089" i="1"/>
  <c r="AD1089" i="1"/>
  <c r="AJ1089" i="1"/>
  <c r="AJ1074" i="1"/>
  <c r="AF1074" i="1"/>
  <c r="AD1074" i="1"/>
  <c r="AF1152" i="1"/>
  <c r="AJ1152" i="1"/>
  <c r="AD1152" i="1"/>
  <c r="AJ1139" i="1"/>
  <c r="AF1139" i="1"/>
  <c r="AD1139" i="1"/>
  <c r="AJ1111" i="1"/>
  <c r="AF1111" i="1"/>
  <c r="AD1111" i="1"/>
  <c r="AJ1085" i="1"/>
  <c r="AF1085" i="1"/>
  <c r="AD1085" i="1"/>
  <c r="AF1041" i="1"/>
  <c r="AD1041" i="1"/>
  <c r="AJ1041" i="1"/>
  <c r="AF1029" i="1"/>
  <c r="AD1029" i="1"/>
  <c r="AJ1029" i="1"/>
  <c r="AF1017" i="1"/>
  <c r="AD1017" i="1"/>
  <c r="AJ1017" i="1"/>
  <c r="AF1007" i="1"/>
  <c r="AD1007" i="1"/>
  <c r="AJ1007" i="1"/>
  <c r="AF1001" i="1"/>
  <c r="AD1001" i="1"/>
  <c r="AJ1001" i="1"/>
  <c r="AF986" i="1"/>
  <c r="AD986" i="1"/>
  <c r="AJ986" i="1"/>
  <c r="AJ130" i="1"/>
  <c r="AF130" i="1"/>
  <c r="AD130" i="1"/>
  <c r="AD1013" i="1"/>
  <c r="AJ1013" i="1"/>
  <c r="AF1013" i="1"/>
  <c r="AJ127" i="1"/>
  <c r="AF127" i="1"/>
  <c r="AD127" i="1"/>
  <c r="AJ995" i="1"/>
  <c r="AF995" i="1"/>
  <c r="AD995" i="1"/>
  <c r="AJ1066" i="1"/>
  <c r="AF1066" i="1"/>
  <c r="AD1066" i="1"/>
  <c r="AD1040" i="1"/>
  <c r="AJ1040" i="1"/>
  <c r="AF1040" i="1"/>
  <c r="AD988" i="1"/>
  <c r="AJ988" i="1"/>
  <c r="AF988" i="1"/>
  <c r="AF974" i="1"/>
  <c r="AJ974" i="1"/>
  <c r="AD974" i="1"/>
  <c r="AJ1027" i="1"/>
  <c r="AF1027" i="1"/>
  <c r="AD1027" i="1"/>
  <c r="AJ1021" i="1"/>
  <c r="AF1021" i="1"/>
  <c r="AD1021" i="1"/>
  <c r="AJ1011" i="1"/>
  <c r="AF1011" i="1"/>
  <c r="AD1011" i="1"/>
  <c r="AJ138" i="1"/>
  <c r="AF138" i="1"/>
  <c r="AD138" i="1"/>
  <c r="AJ122" i="1"/>
  <c r="AF122" i="1"/>
  <c r="AD122" i="1"/>
  <c r="AF866" i="1"/>
  <c r="AD866" i="1"/>
  <c r="AJ866" i="1"/>
  <c r="AF852" i="1"/>
  <c r="AD852" i="1"/>
  <c r="AJ852" i="1"/>
  <c r="AF837" i="1"/>
  <c r="AD837" i="1"/>
  <c r="AJ837" i="1"/>
  <c r="AF823" i="1"/>
  <c r="AD823" i="1"/>
  <c r="AJ823" i="1"/>
  <c r="AF810" i="1"/>
  <c r="AD810" i="1"/>
  <c r="AJ810" i="1"/>
  <c r="AF946" i="1"/>
  <c r="AD946" i="1"/>
  <c r="AJ946" i="1"/>
  <c r="AD935" i="1"/>
  <c r="AJ935" i="1"/>
  <c r="AF935" i="1"/>
  <c r="AF104" i="1"/>
  <c r="AD104" i="1"/>
  <c r="AJ104" i="1"/>
  <c r="AD894" i="1"/>
  <c r="AJ894" i="1"/>
  <c r="AF894" i="1"/>
  <c r="AD869" i="1"/>
  <c r="AJ869" i="1"/>
  <c r="AF869" i="1"/>
  <c r="AJ948" i="1"/>
  <c r="AF948" i="1"/>
  <c r="AD948" i="1"/>
  <c r="AF928" i="1"/>
  <c r="AD928" i="1"/>
  <c r="AJ928" i="1"/>
  <c r="AD904" i="1"/>
  <c r="AJ904" i="1"/>
  <c r="AF904" i="1"/>
  <c r="AJ878" i="1"/>
  <c r="AF878" i="1"/>
  <c r="AD878" i="1"/>
  <c r="AD868" i="1"/>
  <c r="AJ868" i="1"/>
  <c r="AF868" i="1"/>
  <c r="AJ858" i="1"/>
  <c r="AF858" i="1"/>
  <c r="AD858" i="1"/>
  <c r="AJ88" i="1"/>
  <c r="AF88" i="1"/>
  <c r="AD88" i="1"/>
  <c r="AJ828" i="1"/>
  <c r="AF828" i="1"/>
  <c r="AD828" i="1"/>
  <c r="AJ814" i="1"/>
  <c r="AF814" i="1"/>
  <c r="AD814" i="1"/>
  <c r="AJ944" i="1"/>
  <c r="AF944" i="1"/>
  <c r="AD944" i="1"/>
  <c r="AF111" i="1"/>
  <c r="AD111" i="1"/>
  <c r="AJ111" i="1"/>
  <c r="AJ889" i="1"/>
  <c r="AF889" i="1"/>
  <c r="AD889" i="1"/>
  <c r="AF95" i="1"/>
  <c r="AD95" i="1"/>
  <c r="AJ95" i="1"/>
  <c r="AJ854" i="1"/>
  <c r="AF854" i="1"/>
  <c r="AD854" i="1"/>
  <c r="AJ839" i="1"/>
  <c r="AF839" i="1"/>
  <c r="AD839" i="1"/>
  <c r="AJ825" i="1"/>
  <c r="AF825" i="1"/>
  <c r="AD825" i="1"/>
  <c r="AJ83" i="1"/>
  <c r="AF83" i="1"/>
  <c r="AD83" i="1"/>
  <c r="AF792" i="1"/>
  <c r="AD792" i="1"/>
  <c r="AJ792" i="1"/>
  <c r="AJ941" i="1"/>
  <c r="AF941" i="1"/>
  <c r="AD941" i="1"/>
  <c r="AF924" i="1"/>
  <c r="AD924" i="1"/>
  <c r="AJ924" i="1"/>
  <c r="AJ103" i="1"/>
  <c r="AF103" i="1"/>
  <c r="AD103" i="1"/>
  <c r="AF880" i="1"/>
  <c r="AD880" i="1"/>
  <c r="AJ880" i="1"/>
  <c r="AD863" i="1"/>
  <c r="AJ863" i="1"/>
  <c r="AF863" i="1"/>
  <c r="AD847" i="1"/>
  <c r="AJ847" i="1"/>
  <c r="AF847" i="1"/>
  <c r="AD833" i="1"/>
  <c r="AJ833" i="1"/>
  <c r="AF833" i="1"/>
  <c r="AD818" i="1"/>
  <c r="AJ818" i="1"/>
  <c r="AF818" i="1"/>
  <c r="AD807" i="1"/>
  <c r="AJ807" i="1"/>
  <c r="AF807" i="1"/>
  <c r="AF749" i="1"/>
  <c r="AD749" i="1"/>
  <c r="AJ749" i="1"/>
  <c r="AD729" i="1"/>
  <c r="AJ729" i="1"/>
  <c r="AF729" i="1"/>
  <c r="AD664" i="1"/>
  <c r="AJ664" i="1"/>
  <c r="AF664" i="1"/>
  <c r="AD657" i="1"/>
  <c r="AJ657" i="1"/>
  <c r="AF657" i="1"/>
  <c r="AF634" i="1"/>
  <c r="AD634" i="1"/>
  <c r="AJ634" i="1"/>
  <c r="AF742" i="1"/>
  <c r="AD742" i="1"/>
  <c r="AJ742" i="1"/>
  <c r="AD733" i="1"/>
  <c r="AJ733" i="1"/>
  <c r="AF733" i="1"/>
  <c r="AF710" i="1"/>
  <c r="AD710" i="1"/>
  <c r="AJ710" i="1"/>
  <c r="AD661" i="1"/>
  <c r="AJ661" i="1"/>
  <c r="AF661" i="1"/>
  <c r="AF638" i="1"/>
  <c r="AD638" i="1"/>
  <c r="AJ638" i="1"/>
  <c r="AF765" i="1"/>
  <c r="AD765" i="1"/>
  <c r="AJ765" i="1"/>
  <c r="AD752" i="1"/>
  <c r="AJ752" i="1"/>
  <c r="AF752" i="1"/>
  <c r="AD722" i="1"/>
  <c r="AJ722" i="1"/>
  <c r="AF722" i="1"/>
  <c r="AD709" i="1"/>
  <c r="AJ709" i="1"/>
  <c r="AF709" i="1"/>
  <c r="AF681" i="1"/>
  <c r="AD681" i="1"/>
  <c r="AJ681" i="1"/>
  <c r="AD50" i="1"/>
  <c r="AJ50" i="1"/>
  <c r="AF50" i="1"/>
  <c r="AD629" i="1"/>
  <c r="AF629" i="1"/>
  <c r="AJ629" i="1"/>
  <c r="AD779" i="1"/>
  <c r="AJ779" i="1"/>
  <c r="AF779" i="1"/>
  <c r="AF761" i="1"/>
  <c r="AD761" i="1"/>
  <c r="AJ761" i="1"/>
  <c r="AD725" i="1"/>
  <c r="AJ725" i="1"/>
  <c r="AF725" i="1"/>
  <c r="AD667" i="1"/>
  <c r="AJ667" i="1"/>
  <c r="AF667" i="1"/>
  <c r="AF626" i="1"/>
  <c r="AD626" i="1"/>
  <c r="AJ626" i="1"/>
  <c r="AD618" i="1"/>
  <c r="AF618" i="1"/>
  <c r="AJ618" i="1"/>
  <c r="AD40" i="1"/>
  <c r="AJ40" i="1"/>
  <c r="AF40" i="1"/>
  <c r="AJ585" i="1"/>
  <c r="AF585" i="1"/>
  <c r="AD585" i="1"/>
  <c r="AF566" i="1"/>
  <c r="AD566" i="1"/>
  <c r="AJ566" i="1"/>
  <c r="AJ22" i="1"/>
  <c r="AF22" i="1"/>
  <c r="AD22" i="1"/>
  <c r="AJ20" i="1"/>
  <c r="AF20" i="1"/>
  <c r="AD20" i="1"/>
  <c r="AF522" i="1"/>
  <c r="AD522" i="1"/>
  <c r="AJ522" i="1"/>
  <c r="AF506" i="1"/>
  <c r="AD506" i="1"/>
  <c r="AJ506" i="1"/>
  <c r="AF485" i="1"/>
  <c r="AD485" i="1"/>
  <c r="AJ485" i="1"/>
  <c r="AD429" i="1"/>
  <c r="AF429" i="1"/>
  <c r="AJ429" i="1"/>
  <c r="AD593" i="1"/>
  <c r="AJ593" i="1"/>
  <c r="AF593" i="1"/>
  <c r="AF38" i="1"/>
  <c r="AD38" i="1"/>
  <c r="AJ38" i="1"/>
  <c r="AJ572" i="1"/>
  <c r="AF572" i="1"/>
  <c r="AD572" i="1"/>
  <c r="AJ512" i="1"/>
  <c r="AF512" i="1"/>
  <c r="AD512" i="1"/>
  <c r="AJ490" i="1"/>
  <c r="AF490" i="1"/>
  <c r="AD490" i="1"/>
  <c r="AD484" i="1"/>
  <c r="AJ484" i="1"/>
  <c r="AF484" i="1"/>
  <c r="AF472" i="1"/>
  <c r="AD472" i="1"/>
  <c r="AJ472" i="1"/>
  <c r="AJ449" i="1"/>
  <c r="AF449" i="1"/>
  <c r="AD449" i="1"/>
  <c r="AF437" i="1"/>
  <c r="AD437" i="1"/>
  <c r="AJ437" i="1"/>
  <c r="AJ580" i="1"/>
  <c r="AF580" i="1"/>
  <c r="AD580" i="1"/>
  <c r="AJ30" i="1"/>
  <c r="AF30" i="1"/>
  <c r="AD30" i="1"/>
  <c r="AJ571" i="1"/>
  <c r="AF571" i="1"/>
  <c r="AD571" i="1"/>
  <c r="AJ539" i="1"/>
  <c r="AF539" i="1"/>
  <c r="AD539" i="1"/>
  <c r="AJ533" i="1"/>
  <c r="AF533" i="1"/>
  <c r="AD533" i="1"/>
  <c r="AF514" i="1"/>
  <c r="AD514" i="1"/>
  <c r="AJ514" i="1"/>
  <c r="AJ483" i="1"/>
  <c r="AF483" i="1"/>
  <c r="AD483" i="1"/>
  <c r="AJ453" i="1"/>
  <c r="AF453" i="1"/>
  <c r="AD453" i="1"/>
  <c r="AF441" i="1"/>
  <c r="AD441" i="1"/>
  <c r="AJ441" i="1"/>
  <c r="AJ588" i="1"/>
  <c r="AF588" i="1"/>
  <c r="AD588" i="1"/>
  <c r="AF583" i="1"/>
  <c r="AD583" i="1"/>
  <c r="AJ583" i="1"/>
  <c r="AD563" i="1"/>
  <c r="AJ563" i="1"/>
  <c r="AF563" i="1"/>
  <c r="AD541" i="1"/>
  <c r="AJ541" i="1"/>
  <c r="AF541" i="1"/>
  <c r="AJ527" i="1"/>
  <c r="AF527" i="1"/>
  <c r="AD527" i="1"/>
  <c r="AF510" i="1"/>
  <c r="AD510" i="1"/>
  <c r="AJ510" i="1"/>
  <c r="AF15" i="1"/>
  <c r="AD15" i="1"/>
  <c r="AJ15" i="1"/>
  <c r="AJ456" i="1"/>
  <c r="AF456" i="1"/>
  <c r="AD456" i="1"/>
  <c r="AF445" i="1"/>
  <c r="AD445" i="1"/>
  <c r="AJ445" i="1"/>
  <c r="AF4" i="1"/>
  <c r="AD4" i="1"/>
  <c r="AJ4" i="1"/>
  <c r="AD406" i="1"/>
  <c r="AJ406" i="1"/>
  <c r="AF406" i="1"/>
  <c r="AD383" i="1"/>
  <c r="AJ383" i="1"/>
  <c r="AF383" i="1"/>
  <c r="AJ373" i="1"/>
  <c r="AF373" i="1"/>
  <c r="AD373" i="1"/>
  <c r="AJ361" i="1"/>
  <c r="AF361" i="1"/>
  <c r="AD361" i="1"/>
  <c r="AD343" i="1"/>
  <c r="AJ343" i="1"/>
  <c r="AF343" i="1"/>
  <c r="AD328" i="1"/>
  <c r="AJ328" i="1"/>
  <c r="AF328" i="1"/>
  <c r="AJ322" i="1"/>
  <c r="AF322" i="1"/>
  <c r="AD322" i="1"/>
  <c r="AJ290" i="1"/>
  <c r="AF290" i="1"/>
  <c r="AD290" i="1"/>
  <c r="AD403" i="1"/>
  <c r="AJ403" i="1"/>
  <c r="AF403" i="1"/>
  <c r="AD395" i="1"/>
  <c r="AJ395" i="1"/>
  <c r="AF395" i="1"/>
  <c r="AD375" i="1"/>
  <c r="AJ375" i="1"/>
  <c r="AF375" i="1"/>
  <c r="AJ369" i="1"/>
  <c r="AF369" i="1"/>
  <c r="AD369" i="1"/>
  <c r="AJ365" i="1"/>
  <c r="AF365" i="1"/>
  <c r="AD365" i="1"/>
  <c r="AJ349" i="1"/>
  <c r="AF349" i="1"/>
  <c r="AD349" i="1"/>
  <c r="AD324" i="1"/>
  <c r="AJ324" i="1"/>
  <c r="AF324" i="1"/>
  <c r="AJ318" i="1"/>
  <c r="AF318" i="1"/>
  <c r="AD318" i="1"/>
  <c r="AD292" i="1"/>
  <c r="AJ292" i="1"/>
  <c r="AF292" i="1"/>
  <c r="AJ262" i="1"/>
  <c r="AF262" i="1"/>
  <c r="AD262" i="1"/>
  <c r="AJ417" i="1"/>
  <c r="AF417" i="1"/>
  <c r="AD417" i="1"/>
  <c r="AD355" i="1"/>
  <c r="AJ355" i="1"/>
  <c r="AF355" i="1"/>
  <c r="AD280" i="1"/>
  <c r="AJ280" i="1"/>
  <c r="AF280" i="1"/>
  <c r="AD410" i="1"/>
  <c r="AJ410" i="1"/>
  <c r="AF410" i="1"/>
  <c r="AF384" i="1"/>
  <c r="AD384" i="1"/>
  <c r="AJ384" i="1"/>
  <c r="AD332" i="1"/>
  <c r="AJ332" i="1"/>
  <c r="AF332" i="1"/>
  <c r="AJ326" i="1"/>
  <c r="AF326" i="1"/>
  <c r="AD326" i="1"/>
  <c r="AD284" i="1"/>
  <c r="AJ284" i="1"/>
  <c r="AF284" i="1"/>
  <c r="AJ1423" i="1"/>
  <c r="AD1423" i="1"/>
  <c r="AJ1416" i="1"/>
  <c r="AD1416" i="1"/>
  <c r="AJ1412" i="1"/>
  <c r="AD1412" i="1"/>
  <c r="AD1373" i="1"/>
  <c r="AJ1373" i="1"/>
  <c r="AF1353" i="1"/>
  <c r="AD1353" i="1"/>
  <c r="AJ1353" i="1"/>
  <c r="AF1347" i="1"/>
  <c r="AJ1347" i="1"/>
  <c r="AD1347" i="1"/>
  <c r="AJ1396" i="1"/>
  <c r="AD1396" i="1"/>
  <c r="AJ1381" i="1"/>
  <c r="AD1381" i="1"/>
  <c r="AJ1367" i="1"/>
  <c r="AD1367" i="1"/>
  <c r="AJ1358" i="1"/>
  <c r="AF1358" i="1"/>
  <c r="AD1358" i="1"/>
  <c r="AD1406" i="1"/>
  <c r="AJ1406" i="1"/>
  <c r="AD1398" i="1"/>
  <c r="AJ1398" i="1"/>
  <c r="AD1382" i="1"/>
  <c r="AJ1382" i="1"/>
  <c r="AD1368" i="1"/>
  <c r="AJ1368" i="1"/>
  <c r="AJ1348" i="1"/>
  <c r="AF1348" i="1"/>
  <c r="AD1348" i="1"/>
  <c r="AJ1400" i="1"/>
  <c r="AD1400" i="1"/>
  <c r="AJ1386" i="1"/>
  <c r="AD1386" i="1"/>
  <c r="AJ1372" i="1"/>
  <c r="AD1372" i="1"/>
  <c r="AD1362" i="1"/>
  <c r="AJ1362" i="1"/>
  <c r="AJ1350" i="1"/>
  <c r="AF1350" i="1"/>
  <c r="AD1350" i="1"/>
  <c r="AJ1304" i="1"/>
  <c r="AF1304" i="1"/>
  <c r="AD1304" i="1"/>
  <c r="AD1337" i="1"/>
  <c r="AJ1337" i="1"/>
  <c r="AF1337" i="1"/>
  <c r="AJ242" i="1"/>
  <c r="AF242" i="1"/>
  <c r="AD242" i="1"/>
  <c r="AF1321" i="1"/>
  <c r="AD1321" i="1"/>
  <c r="AJ1321" i="1"/>
  <c r="AJ1330" i="1"/>
  <c r="AF1330" i="1"/>
  <c r="AD1330" i="1"/>
  <c r="AF1303" i="1"/>
  <c r="AD1303" i="1"/>
  <c r="AJ1303" i="1"/>
  <c r="AJ1293" i="1"/>
  <c r="AF1293" i="1"/>
  <c r="AD1293" i="1"/>
  <c r="AF1275" i="1"/>
  <c r="AD1275" i="1"/>
  <c r="AJ1275" i="1"/>
  <c r="AF212" i="1"/>
  <c r="AD212" i="1"/>
  <c r="AJ212" i="1"/>
  <c r="AD208" i="1"/>
  <c r="AJ208" i="1"/>
  <c r="AF208" i="1"/>
  <c r="AD1287" i="1"/>
  <c r="AJ1287" i="1"/>
  <c r="AF1287" i="1"/>
  <c r="AJ1243" i="1"/>
  <c r="AF1243" i="1"/>
  <c r="AD1243" i="1"/>
  <c r="AF1227" i="1"/>
  <c r="AD1227" i="1"/>
  <c r="AJ1227" i="1"/>
  <c r="AJ1286" i="1"/>
  <c r="AF1286" i="1"/>
  <c r="AD1286" i="1"/>
  <c r="AJ1251" i="1"/>
  <c r="AF1251" i="1"/>
  <c r="AD1251" i="1"/>
  <c r="AF206" i="1"/>
  <c r="AD206" i="1"/>
  <c r="AJ206" i="1"/>
  <c r="AJ1296" i="1"/>
  <c r="AF1296" i="1"/>
  <c r="AD1296" i="1"/>
  <c r="AJ223" i="1"/>
  <c r="AF223" i="1"/>
  <c r="AD223" i="1"/>
  <c r="AF218" i="1"/>
  <c r="AD218" i="1"/>
  <c r="AJ218" i="1"/>
  <c r="AJ1235" i="1"/>
  <c r="AF1235" i="1"/>
  <c r="AD1235" i="1"/>
  <c r="AF1212" i="1"/>
  <c r="AD1212" i="1"/>
  <c r="AJ1212" i="1"/>
  <c r="AF192" i="1"/>
  <c r="AD192" i="1"/>
  <c r="AJ192" i="1"/>
  <c r="AF1197" i="1"/>
  <c r="AD1197" i="1"/>
  <c r="AJ1197" i="1"/>
  <c r="AF1188" i="1"/>
  <c r="AD1188" i="1"/>
  <c r="AJ1188" i="1"/>
  <c r="AF1179" i="1"/>
  <c r="AD1179" i="1"/>
  <c r="AJ1179" i="1"/>
  <c r="AF176" i="1"/>
  <c r="AD176" i="1"/>
  <c r="AJ176" i="1"/>
  <c r="AF173" i="1"/>
  <c r="AD173" i="1"/>
  <c r="AJ173" i="1"/>
  <c r="AD1217" i="1"/>
  <c r="AJ1217" i="1"/>
  <c r="AF1217" i="1"/>
  <c r="AJ1208" i="1"/>
  <c r="AF1208" i="1"/>
  <c r="AD1208" i="1"/>
  <c r="AJ1204" i="1"/>
  <c r="AF1204" i="1"/>
  <c r="AD1204" i="1"/>
  <c r="AJ1180" i="1"/>
  <c r="AF1180" i="1"/>
  <c r="AD1180" i="1"/>
  <c r="AD181" i="1"/>
  <c r="AJ181" i="1"/>
  <c r="AF181" i="1"/>
  <c r="AD1167" i="1"/>
  <c r="AJ1167" i="1"/>
  <c r="AF1167" i="1"/>
  <c r="AD1154" i="1"/>
  <c r="AJ1154" i="1"/>
  <c r="AF1154" i="1"/>
  <c r="AJ200" i="1"/>
  <c r="AF200" i="1"/>
  <c r="AD200" i="1"/>
  <c r="AJ1216" i="1"/>
  <c r="AF1216" i="1"/>
  <c r="AD1216" i="1"/>
  <c r="AJ1207" i="1"/>
  <c r="AF1207" i="1"/>
  <c r="AD1207" i="1"/>
  <c r="AD1186" i="1"/>
  <c r="AJ1186" i="1"/>
  <c r="AF1186" i="1"/>
  <c r="AJ180" i="1"/>
  <c r="AF180" i="1"/>
  <c r="AD180" i="1"/>
  <c r="AJ175" i="1"/>
  <c r="AF175" i="1"/>
  <c r="AD175" i="1"/>
  <c r="AF1148" i="1"/>
  <c r="AJ1148" i="1"/>
  <c r="AD1148" i="1"/>
  <c r="AD1222" i="1"/>
  <c r="AJ1222" i="1"/>
  <c r="AF1222" i="1"/>
  <c r="AJ196" i="1"/>
  <c r="AF196" i="1"/>
  <c r="AD196" i="1"/>
  <c r="AD1199" i="1"/>
  <c r="AJ1199" i="1"/>
  <c r="AF1199" i="1"/>
  <c r="AJ1195" i="1"/>
  <c r="AF1195" i="1"/>
  <c r="AD1195" i="1"/>
  <c r="AD187" i="1"/>
  <c r="AJ187" i="1"/>
  <c r="AF187" i="1"/>
  <c r="AJ1185" i="1"/>
  <c r="AF1185" i="1"/>
  <c r="AD1185" i="1"/>
  <c r="AJ1177" i="1"/>
  <c r="AF1177" i="1"/>
  <c r="AD1177" i="1"/>
  <c r="AD1173" i="1"/>
  <c r="AJ1173" i="1"/>
  <c r="AF1173" i="1"/>
  <c r="AF172" i="1"/>
  <c r="AD172" i="1"/>
  <c r="AJ172" i="1"/>
  <c r="AJ1221" i="1"/>
  <c r="AD1221" i="1"/>
  <c r="AJ1213" i="1"/>
  <c r="AF1213" i="1"/>
  <c r="AD1213" i="1"/>
  <c r="AD1209" i="1"/>
  <c r="AJ1209" i="1"/>
  <c r="AF1209" i="1"/>
  <c r="AJ1201" i="1"/>
  <c r="AF1201" i="1"/>
  <c r="AD1201" i="1"/>
  <c r="AJ1192" i="1"/>
  <c r="AF1192" i="1"/>
  <c r="AD1192" i="1"/>
  <c r="AJ188" i="1"/>
  <c r="AF188" i="1"/>
  <c r="AD188" i="1"/>
  <c r="AJ1181" i="1"/>
  <c r="AF1181" i="1"/>
  <c r="AD1181" i="1"/>
  <c r="AJ178" i="1"/>
  <c r="AF178" i="1"/>
  <c r="AD178" i="1"/>
  <c r="AD1171" i="1"/>
  <c r="AJ1171" i="1"/>
  <c r="AF1171" i="1"/>
  <c r="AF1157" i="1"/>
  <c r="AD1157" i="1"/>
  <c r="AJ1157" i="1"/>
  <c r="AJ170" i="1"/>
  <c r="AF170" i="1"/>
  <c r="AD170" i="1"/>
  <c r="AF1138" i="1"/>
  <c r="AD1138" i="1"/>
  <c r="AJ1138" i="1"/>
  <c r="AJ1123" i="1"/>
  <c r="AF1123" i="1"/>
  <c r="AD1123" i="1"/>
  <c r="AF1105" i="1"/>
  <c r="AD1105" i="1"/>
  <c r="AJ1105" i="1"/>
  <c r="AJ1091" i="1"/>
  <c r="AF1091" i="1"/>
  <c r="AD1091" i="1"/>
  <c r="AF1084" i="1"/>
  <c r="AD1084" i="1"/>
  <c r="AJ1084" i="1"/>
  <c r="AJ169" i="1"/>
  <c r="AF169" i="1"/>
  <c r="AD169" i="1"/>
  <c r="AF1134" i="1"/>
  <c r="AD1134" i="1"/>
  <c r="AJ1134" i="1"/>
  <c r="AJ1119" i="1"/>
  <c r="AF1119" i="1"/>
  <c r="AD1119" i="1"/>
  <c r="AJ155" i="1"/>
  <c r="AF155" i="1"/>
  <c r="AD155" i="1"/>
  <c r="AJ1075" i="1"/>
  <c r="AF1075" i="1"/>
  <c r="AD1075" i="1"/>
  <c r="AJ162" i="1"/>
  <c r="AF162" i="1"/>
  <c r="AD162" i="1"/>
  <c r="AF1118" i="1"/>
  <c r="AD1118" i="1"/>
  <c r="AJ1118" i="1"/>
  <c r="AJ1086" i="1"/>
  <c r="AF1086" i="1"/>
  <c r="AD1086" i="1"/>
  <c r="AF1077" i="1"/>
  <c r="AD1077" i="1"/>
  <c r="AJ1077" i="1"/>
  <c r="AF1068" i="1"/>
  <c r="AD1068" i="1"/>
  <c r="AJ1068" i="1"/>
  <c r="AF168" i="1"/>
  <c r="AD168" i="1"/>
  <c r="AJ168" i="1"/>
  <c r="AJ1127" i="1"/>
  <c r="AF1127" i="1"/>
  <c r="AD1127" i="1"/>
  <c r="AJ1095" i="1"/>
  <c r="AF1095" i="1"/>
  <c r="AD1095" i="1"/>
  <c r="AF148" i="1"/>
  <c r="AD148" i="1"/>
  <c r="AJ148" i="1"/>
  <c r="AJ1071" i="1"/>
  <c r="AF1071" i="1"/>
  <c r="AD1071" i="1"/>
  <c r="AF136" i="1"/>
  <c r="AD136" i="1"/>
  <c r="AJ136" i="1"/>
  <c r="AF1025" i="1"/>
  <c r="AD1025" i="1"/>
  <c r="AJ1025" i="1"/>
  <c r="AF1014" i="1"/>
  <c r="AD1014" i="1"/>
  <c r="AJ1014" i="1"/>
  <c r="AF997" i="1"/>
  <c r="AD997" i="1"/>
  <c r="AJ997" i="1"/>
  <c r="AF982" i="1"/>
  <c r="AD982" i="1"/>
  <c r="AJ982" i="1"/>
  <c r="AD1064" i="1"/>
  <c r="AJ1064" i="1"/>
  <c r="AF1064" i="1"/>
  <c r="AD141" i="1"/>
  <c r="AJ141" i="1"/>
  <c r="AF141" i="1"/>
  <c r="AJ1056" i="1"/>
  <c r="AF1056" i="1"/>
  <c r="AD1056" i="1"/>
  <c r="AF1052" i="1"/>
  <c r="AD1052" i="1"/>
  <c r="AJ1052" i="1"/>
  <c r="AJ1034" i="1"/>
  <c r="AF1034" i="1"/>
  <c r="AD1034" i="1"/>
  <c r="AD985" i="1"/>
  <c r="AJ985" i="1"/>
  <c r="AF985" i="1"/>
  <c r="AD140" i="1"/>
  <c r="AJ140" i="1"/>
  <c r="AF140" i="1"/>
  <c r="AD1051" i="1"/>
  <c r="AJ1051" i="1"/>
  <c r="AF1051" i="1"/>
  <c r="AJ1024" i="1"/>
  <c r="AF1024" i="1"/>
  <c r="AD1024" i="1"/>
  <c r="AJ1015" i="1"/>
  <c r="AF1015" i="1"/>
  <c r="AD1015" i="1"/>
  <c r="AD128" i="1"/>
  <c r="AJ128" i="1"/>
  <c r="AF128" i="1"/>
  <c r="AD1047" i="1"/>
  <c r="AJ1047" i="1"/>
  <c r="AF1047" i="1"/>
  <c r="AJ1039" i="1"/>
  <c r="AF1039" i="1"/>
  <c r="AD1039" i="1"/>
  <c r="AJ987" i="1"/>
  <c r="AF987" i="1"/>
  <c r="AD987" i="1"/>
  <c r="AJ1031" i="1"/>
  <c r="AF1031" i="1"/>
  <c r="AD1031" i="1"/>
  <c r="AJ1018" i="1"/>
  <c r="AF1018" i="1"/>
  <c r="AD1018" i="1"/>
  <c r="AD1003" i="1"/>
  <c r="AJ1003" i="1"/>
  <c r="AF1003" i="1"/>
  <c r="AJ999" i="1"/>
  <c r="AF999" i="1"/>
  <c r="AD999" i="1"/>
  <c r="AJ991" i="1"/>
  <c r="AF991" i="1"/>
  <c r="AD991" i="1"/>
  <c r="AF89" i="1"/>
  <c r="AD89" i="1"/>
  <c r="AJ89" i="1"/>
  <c r="AF848" i="1"/>
  <c r="AD848" i="1"/>
  <c r="AJ848" i="1"/>
  <c r="AF87" i="1"/>
  <c r="AD87" i="1"/>
  <c r="AJ87" i="1"/>
  <c r="AF819" i="1"/>
  <c r="AD819" i="1"/>
  <c r="AJ819" i="1"/>
  <c r="AF808" i="1"/>
  <c r="AD808" i="1"/>
  <c r="AJ808" i="1"/>
  <c r="AJ973" i="1"/>
  <c r="AF973" i="1"/>
  <c r="AD973" i="1"/>
  <c r="AJ115" i="1"/>
  <c r="AF115" i="1"/>
  <c r="AD115" i="1"/>
  <c r="AF932" i="1"/>
  <c r="AD932" i="1"/>
  <c r="AJ932" i="1"/>
  <c r="AD108" i="1"/>
  <c r="AJ108" i="1"/>
  <c r="AF108" i="1"/>
  <c r="AF891" i="1"/>
  <c r="AD891" i="1"/>
  <c r="AJ891" i="1"/>
  <c r="AD879" i="1"/>
  <c r="AJ879" i="1"/>
  <c r="AF879" i="1"/>
  <c r="AF92" i="1"/>
  <c r="AD92" i="1"/>
  <c r="AJ92" i="1"/>
  <c r="AJ862" i="1"/>
  <c r="AF862" i="1"/>
  <c r="AD862" i="1"/>
  <c r="AJ846" i="1"/>
  <c r="AF846" i="1"/>
  <c r="AD846" i="1"/>
  <c r="AJ832" i="1"/>
  <c r="AF832" i="1"/>
  <c r="AD832" i="1"/>
  <c r="AJ817" i="1"/>
  <c r="AF817" i="1"/>
  <c r="AD817" i="1"/>
  <c r="AJ806" i="1"/>
  <c r="AF806" i="1"/>
  <c r="AD806" i="1"/>
  <c r="AD958" i="1"/>
  <c r="AJ958" i="1"/>
  <c r="AF958" i="1"/>
  <c r="AJ934" i="1"/>
  <c r="AF934" i="1"/>
  <c r="AD934" i="1"/>
  <c r="AF901" i="1"/>
  <c r="AD901" i="1"/>
  <c r="AJ901" i="1"/>
  <c r="AD890" i="1"/>
  <c r="AJ890" i="1"/>
  <c r="AF890" i="1"/>
  <c r="AD875" i="1"/>
  <c r="AJ875" i="1"/>
  <c r="AF875" i="1"/>
  <c r="AD796" i="1"/>
  <c r="AJ796" i="1"/>
  <c r="AF796" i="1"/>
  <c r="AD955" i="1"/>
  <c r="AJ955" i="1"/>
  <c r="AF955" i="1"/>
  <c r="AJ930" i="1"/>
  <c r="AF930" i="1"/>
  <c r="AD930" i="1"/>
  <c r="AF914" i="1"/>
  <c r="AD914" i="1"/>
  <c r="AJ914" i="1"/>
  <c r="AF908" i="1"/>
  <c r="AD908" i="1"/>
  <c r="AJ908" i="1"/>
  <c r="AD900" i="1"/>
  <c r="AJ900" i="1"/>
  <c r="AF900" i="1"/>
  <c r="AD877" i="1"/>
  <c r="AJ877" i="1"/>
  <c r="AF877" i="1"/>
  <c r="AJ799" i="1"/>
  <c r="AF799" i="1"/>
  <c r="AD799" i="1"/>
  <c r="AF962" i="1"/>
  <c r="AD962" i="1"/>
  <c r="AJ962" i="1"/>
  <c r="AD952" i="1"/>
  <c r="AJ952" i="1"/>
  <c r="AF952" i="1"/>
  <c r="AJ926" i="1"/>
  <c r="AF926" i="1"/>
  <c r="AD926" i="1"/>
  <c r="AD917" i="1"/>
  <c r="AJ917" i="1"/>
  <c r="AF917" i="1"/>
  <c r="AD911" i="1"/>
  <c r="AJ911" i="1"/>
  <c r="AF911" i="1"/>
  <c r="AJ886" i="1"/>
  <c r="AF886" i="1"/>
  <c r="AD886" i="1"/>
  <c r="AD873" i="1"/>
  <c r="AJ873" i="1"/>
  <c r="AF873" i="1"/>
  <c r="AD782" i="1"/>
  <c r="AJ782" i="1"/>
  <c r="AF782" i="1"/>
  <c r="AD760" i="1"/>
  <c r="AJ760" i="1"/>
  <c r="AF760" i="1"/>
  <c r="AF67" i="1"/>
  <c r="AD67" i="1"/>
  <c r="AJ67" i="1"/>
  <c r="AD703" i="1"/>
  <c r="AJ703" i="1"/>
  <c r="AF703" i="1"/>
  <c r="AD695" i="1"/>
  <c r="AJ695" i="1"/>
  <c r="AF695" i="1"/>
  <c r="AD679" i="1"/>
  <c r="AJ679" i="1"/>
  <c r="AF679" i="1"/>
  <c r="AF51" i="1"/>
  <c r="AD51" i="1"/>
  <c r="AJ51" i="1"/>
  <c r="AF654" i="1"/>
  <c r="AD654" i="1"/>
  <c r="AJ654" i="1"/>
  <c r="AD49" i="1"/>
  <c r="AJ49" i="1"/>
  <c r="AF49" i="1"/>
  <c r="AJ46" i="1"/>
  <c r="AF46" i="1"/>
  <c r="AD46" i="1"/>
  <c r="AD771" i="1"/>
  <c r="AJ771" i="1"/>
  <c r="AF771" i="1"/>
  <c r="AD748" i="1"/>
  <c r="AJ748" i="1"/>
  <c r="AF748" i="1"/>
  <c r="AF736" i="1"/>
  <c r="AD736" i="1"/>
  <c r="AJ736" i="1"/>
  <c r="AD675" i="1"/>
  <c r="AJ675" i="1"/>
  <c r="AF675" i="1"/>
  <c r="AD653" i="1"/>
  <c r="AJ653" i="1"/>
  <c r="AF653" i="1"/>
  <c r="AD646" i="1"/>
  <c r="AJ646" i="1"/>
  <c r="AF646" i="1"/>
  <c r="AJ627" i="1"/>
  <c r="AF627" i="1"/>
  <c r="AD627" i="1"/>
  <c r="AF619" i="1"/>
  <c r="AD619" i="1"/>
  <c r="AJ619" i="1"/>
  <c r="AF780" i="1"/>
  <c r="AD780" i="1"/>
  <c r="AJ780" i="1"/>
  <c r="AF757" i="1"/>
  <c r="AD757" i="1"/>
  <c r="AJ757" i="1"/>
  <c r="AF726" i="1"/>
  <c r="AD726" i="1"/>
  <c r="AJ726" i="1"/>
  <c r="AF708" i="1"/>
  <c r="AD708" i="1"/>
  <c r="AJ708" i="1"/>
  <c r="AF692" i="1"/>
  <c r="AD692" i="1"/>
  <c r="AJ692" i="1"/>
  <c r="AF615" i="1"/>
  <c r="AD615" i="1"/>
  <c r="AJ615" i="1"/>
  <c r="AF783" i="1"/>
  <c r="AD783" i="1"/>
  <c r="AJ783" i="1"/>
  <c r="AF776" i="1"/>
  <c r="AD776" i="1"/>
  <c r="AJ776" i="1"/>
  <c r="AD744" i="1"/>
  <c r="AJ744" i="1"/>
  <c r="AF744" i="1"/>
  <c r="AF730" i="1"/>
  <c r="AD730" i="1"/>
  <c r="AJ730" i="1"/>
  <c r="AD707" i="1"/>
  <c r="AJ707" i="1"/>
  <c r="AF707" i="1"/>
  <c r="AD680" i="1"/>
  <c r="AJ680" i="1"/>
  <c r="AF680" i="1"/>
  <c r="AF665" i="1"/>
  <c r="AD665" i="1"/>
  <c r="AJ665" i="1"/>
  <c r="AD641" i="1"/>
  <c r="AJ641" i="1"/>
  <c r="AF641" i="1"/>
  <c r="AJ604" i="1"/>
  <c r="AF604" i="1"/>
  <c r="AD604" i="1"/>
  <c r="AF587" i="1"/>
  <c r="AD587" i="1"/>
  <c r="AJ587" i="1"/>
  <c r="AJ31" i="1"/>
  <c r="AF31" i="1"/>
  <c r="AD31" i="1"/>
  <c r="AJ526" i="1"/>
  <c r="AF526" i="1"/>
  <c r="AD526" i="1"/>
  <c r="AF499" i="1"/>
  <c r="AD499" i="1"/>
  <c r="AJ499" i="1"/>
  <c r="AD476" i="1"/>
  <c r="AJ476" i="1"/>
  <c r="AF476" i="1"/>
  <c r="AJ446" i="1"/>
  <c r="AF446" i="1"/>
  <c r="AD446" i="1"/>
  <c r="AJ606" i="1"/>
  <c r="AD606" i="1"/>
  <c r="AF606" i="1"/>
  <c r="AJ581" i="1"/>
  <c r="AF581" i="1"/>
  <c r="AD581" i="1"/>
  <c r="AF576" i="1"/>
  <c r="AD576" i="1"/>
  <c r="AJ576" i="1"/>
  <c r="AJ557" i="1"/>
  <c r="AF557" i="1"/>
  <c r="AD557" i="1"/>
  <c r="AJ550" i="1"/>
  <c r="AF550" i="1"/>
  <c r="AD550" i="1"/>
  <c r="AF488" i="1"/>
  <c r="AD488" i="1"/>
  <c r="AJ488" i="1"/>
  <c r="AJ475" i="1"/>
  <c r="AF475" i="1"/>
  <c r="AD475" i="1"/>
  <c r="AJ464" i="1"/>
  <c r="AF464" i="1"/>
  <c r="AD464" i="1"/>
  <c r="AF451" i="1"/>
  <c r="AD451" i="1"/>
  <c r="AJ451" i="1"/>
  <c r="AF609" i="1"/>
  <c r="AJ609" i="1"/>
  <c r="AD609" i="1"/>
  <c r="AD596" i="1"/>
  <c r="AJ596" i="1"/>
  <c r="AF596" i="1"/>
  <c r="AF574" i="1"/>
  <c r="AD574" i="1"/>
  <c r="AJ574" i="1"/>
  <c r="AJ564" i="1"/>
  <c r="AF564" i="1"/>
  <c r="AD564" i="1"/>
  <c r="AJ560" i="1"/>
  <c r="AF560" i="1"/>
  <c r="AD560" i="1"/>
  <c r="AJ508" i="1"/>
  <c r="AF508" i="1"/>
  <c r="AD508" i="1"/>
  <c r="AJ494" i="1"/>
  <c r="AF494" i="1"/>
  <c r="AD494" i="1"/>
  <c r="AF481" i="1"/>
  <c r="AD481" i="1"/>
  <c r="AJ481" i="1"/>
  <c r="AD10" i="1"/>
  <c r="AJ10" i="1"/>
  <c r="AF10" i="1"/>
  <c r="AJ468" i="1"/>
  <c r="AF468" i="1"/>
  <c r="AD468" i="1"/>
  <c r="AF455" i="1"/>
  <c r="AD455" i="1"/>
  <c r="AJ455" i="1"/>
  <c r="AJ5" i="1"/>
  <c r="AF5" i="1"/>
  <c r="AJ602" i="1"/>
  <c r="AF602" i="1"/>
  <c r="AD602" i="1"/>
  <c r="AJ33" i="1"/>
  <c r="AF33" i="1"/>
  <c r="AD33" i="1"/>
  <c r="AJ505" i="1"/>
  <c r="AF505" i="1"/>
  <c r="AD505" i="1"/>
  <c r="AJ500" i="1"/>
  <c r="AF500" i="1"/>
  <c r="AD500" i="1"/>
  <c r="AJ471" i="1"/>
  <c r="AF471" i="1"/>
  <c r="AD471" i="1"/>
  <c r="AF458" i="1"/>
  <c r="AD458" i="1"/>
  <c r="AJ458" i="1"/>
  <c r="AF388" i="1"/>
  <c r="AD388" i="1"/>
  <c r="AJ388" i="1"/>
  <c r="AF360" i="1"/>
  <c r="AD360" i="1"/>
  <c r="AJ360" i="1"/>
  <c r="AF352" i="1"/>
  <c r="AD352" i="1"/>
  <c r="AJ352" i="1"/>
  <c r="AF404" i="1"/>
  <c r="AD404" i="1"/>
  <c r="AJ404" i="1"/>
  <c r="AF396" i="1"/>
  <c r="AD396" i="1"/>
  <c r="AJ396" i="1"/>
  <c r="AF325" i="1"/>
  <c r="AD325" i="1"/>
  <c r="AJ325" i="1"/>
  <c r="AD312" i="1"/>
  <c r="AJ312" i="1"/>
  <c r="AF312" i="1"/>
  <c r="AJ306" i="1"/>
  <c r="AF306" i="1"/>
  <c r="AD306" i="1"/>
  <c r="AD272" i="1"/>
  <c r="AJ272" i="1"/>
  <c r="AF272" i="1"/>
  <c r="AD418" i="1"/>
  <c r="AJ418" i="1"/>
  <c r="AF418" i="1"/>
  <c r="AF392" i="1"/>
  <c r="AD392" i="1"/>
  <c r="AJ392" i="1"/>
  <c r="AF372" i="1"/>
  <c r="AD372" i="1"/>
  <c r="AJ372" i="1"/>
  <c r="AF321" i="1"/>
  <c r="AD321" i="1"/>
  <c r="AJ321" i="1"/>
  <c r="AD308" i="1"/>
  <c r="AJ308" i="1"/>
  <c r="AF308" i="1"/>
  <c r="AJ278" i="1"/>
  <c r="AF278" i="1"/>
  <c r="AD278" i="1"/>
  <c r="AD387" i="1"/>
  <c r="AJ387" i="1"/>
  <c r="AF387" i="1"/>
  <c r="AD379" i="1"/>
  <c r="AJ379" i="1"/>
  <c r="AF379" i="1"/>
  <c r="AD336" i="1"/>
  <c r="AJ336" i="1"/>
  <c r="AF336" i="1"/>
  <c r="AJ330" i="1"/>
  <c r="AF330" i="1"/>
  <c r="AD330" i="1"/>
  <c r="AD296" i="1"/>
  <c r="AJ296" i="1"/>
  <c r="AF296" i="1"/>
  <c r="AJ266" i="1"/>
  <c r="AF266" i="1"/>
  <c r="AD266" i="1"/>
  <c r="AF407" i="1"/>
  <c r="AD407" i="1"/>
  <c r="AJ407" i="1"/>
  <c r="AD359" i="1"/>
  <c r="AJ359" i="1"/>
  <c r="AF359" i="1"/>
  <c r="AJ341" i="1"/>
  <c r="AF341" i="1"/>
  <c r="AD341" i="1"/>
  <c r="AF329" i="1"/>
  <c r="AD329" i="1"/>
  <c r="AJ329" i="1"/>
  <c r="AD316" i="1"/>
  <c r="AJ316" i="1"/>
  <c r="AF316" i="1"/>
  <c r="AJ310" i="1"/>
  <c r="AF310" i="1"/>
  <c r="AD310" i="1"/>
  <c r="AD300" i="1"/>
  <c r="AJ300" i="1"/>
  <c r="AF300" i="1"/>
  <c r="AJ270" i="1"/>
  <c r="AF270" i="1"/>
  <c r="AD270" i="1"/>
  <c r="AD1451" i="1"/>
  <c r="AJ1451" i="1"/>
  <c r="AJ1421" i="1"/>
  <c r="AD1421" i="1"/>
  <c r="AJ1408" i="1"/>
  <c r="AD1408" i="1"/>
  <c r="AD1403" i="1"/>
  <c r="AJ1403" i="1"/>
  <c r="AD1380" i="1"/>
  <c r="AJ1380" i="1"/>
  <c r="AD1356" i="1"/>
  <c r="AJ1356" i="1"/>
  <c r="AF1356" i="1"/>
  <c r="AF1343" i="1"/>
  <c r="AJ1343" i="1"/>
  <c r="AD1343" i="1"/>
  <c r="AD1332" i="1"/>
  <c r="AJ1332" i="1"/>
  <c r="AF1332" i="1"/>
  <c r="AJ1326" i="1"/>
  <c r="AF1326" i="1"/>
  <c r="AD1326" i="1"/>
  <c r="AJ1322" i="1"/>
  <c r="AF1322" i="1"/>
  <c r="AD1322" i="1"/>
  <c r="AD1308" i="1"/>
  <c r="AJ1308" i="1"/>
  <c r="AF1308" i="1"/>
  <c r="AF1334" i="1"/>
  <c r="AD1334" i="1"/>
  <c r="AJ1334" i="1"/>
  <c r="AJ1341" i="1"/>
  <c r="AF1341" i="1"/>
  <c r="AD1341" i="1"/>
  <c r="AF241" i="1"/>
  <c r="AD241" i="1"/>
  <c r="AJ241" i="1"/>
  <c r="AD240" i="1"/>
  <c r="AJ240" i="1"/>
  <c r="AF240" i="1"/>
  <c r="AJ1316" i="1"/>
  <c r="AF1316" i="1"/>
  <c r="AD1316" i="1"/>
  <c r="AJ214" i="1"/>
  <c r="AF214" i="1"/>
  <c r="AD214" i="1"/>
  <c r="AF1241" i="1"/>
  <c r="AD1241" i="1"/>
  <c r="AJ1241" i="1"/>
  <c r="AD1231" i="1"/>
  <c r="AJ1231" i="1"/>
  <c r="AF1231" i="1"/>
  <c r="AF1285" i="1"/>
  <c r="AD1285" i="1"/>
  <c r="AJ1285" i="1"/>
  <c r="AJ220" i="1"/>
  <c r="AF220" i="1"/>
  <c r="AD220" i="1"/>
  <c r="AD1252" i="1"/>
  <c r="AJ1252" i="1"/>
  <c r="AF1252" i="1"/>
  <c r="AJ204" i="1"/>
  <c r="AF204" i="1"/>
  <c r="AD204" i="1"/>
  <c r="AJ1268" i="1"/>
  <c r="AF1268" i="1"/>
  <c r="AD1268" i="1"/>
  <c r="AJ1239" i="1"/>
  <c r="AF1239" i="1"/>
  <c r="AD1239" i="1"/>
  <c r="AF1298" i="1"/>
  <c r="AD1298" i="1"/>
  <c r="AJ1298" i="1"/>
  <c r="AJ1283" i="1"/>
  <c r="AF1283" i="1"/>
  <c r="AD1283" i="1"/>
  <c r="AF1272" i="1"/>
  <c r="AD1272" i="1"/>
  <c r="AJ1272" i="1"/>
  <c r="AF1255" i="1"/>
  <c r="AD1255" i="1"/>
  <c r="AJ1255" i="1"/>
  <c r="AD1247" i="1"/>
  <c r="AJ1247" i="1"/>
  <c r="AF1247" i="1"/>
  <c r="AF1223" i="1"/>
  <c r="AD1223" i="1"/>
  <c r="AJ1223" i="1"/>
  <c r="AF1210" i="1"/>
  <c r="AD1210" i="1"/>
  <c r="AJ1210" i="1"/>
  <c r="AF1194" i="1"/>
  <c r="AD1194" i="1"/>
  <c r="AJ1194" i="1"/>
  <c r="AF1178" i="1"/>
  <c r="AD1178" i="1"/>
  <c r="AJ1178" i="1"/>
  <c r="AF1168" i="1"/>
  <c r="AD1168" i="1"/>
  <c r="AJ1168" i="1"/>
  <c r="AD1151" i="1"/>
  <c r="AF1151" i="1"/>
  <c r="AJ1151" i="1"/>
  <c r="AD1158" i="1"/>
  <c r="AJ1158" i="1"/>
  <c r="AF1158" i="1"/>
  <c r="AF199" i="1"/>
  <c r="AD199" i="1"/>
  <c r="AJ199" i="1"/>
  <c r="AD1160" i="1"/>
  <c r="AJ1160" i="1"/>
  <c r="AF1160" i="1"/>
  <c r="AD1164" i="1"/>
  <c r="AJ1164" i="1"/>
  <c r="AF1164" i="1"/>
  <c r="AJ1133" i="1"/>
  <c r="AF1133" i="1"/>
  <c r="AD1133" i="1"/>
  <c r="AF1126" i="1"/>
  <c r="AD1126" i="1"/>
  <c r="AJ1126" i="1"/>
  <c r="AJ1110" i="1"/>
  <c r="AF1110" i="1"/>
  <c r="AD1110" i="1"/>
  <c r="AJ147" i="1"/>
  <c r="AF147" i="1"/>
  <c r="AD147" i="1"/>
  <c r="AF1070" i="1"/>
  <c r="AD1070" i="1"/>
  <c r="AJ1070" i="1"/>
  <c r="AJ1130" i="1"/>
  <c r="AF1130" i="1"/>
  <c r="AD1130" i="1"/>
  <c r="AF1122" i="1"/>
  <c r="AD1122" i="1"/>
  <c r="AJ1122" i="1"/>
  <c r="AF1097" i="1"/>
  <c r="AD1097" i="1"/>
  <c r="AJ1097" i="1"/>
  <c r="AJ1090" i="1"/>
  <c r="AF1090" i="1"/>
  <c r="AD1090" i="1"/>
  <c r="AJ1140" i="1"/>
  <c r="AF1140" i="1"/>
  <c r="AD1140" i="1"/>
  <c r="AJ1115" i="1"/>
  <c r="AF1115" i="1"/>
  <c r="AD1115" i="1"/>
  <c r="AJ1072" i="1"/>
  <c r="AF1072" i="1"/>
  <c r="AD1072" i="1"/>
  <c r="AJ1136" i="1"/>
  <c r="AF1136" i="1"/>
  <c r="AD1136" i="1"/>
  <c r="AF163" i="1"/>
  <c r="AD163" i="1"/>
  <c r="AJ163" i="1"/>
  <c r="AJ1114" i="1"/>
  <c r="AF1114" i="1"/>
  <c r="AD1114" i="1"/>
  <c r="AJ1103" i="1"/>
  <c r="AF1103" i="1"/>
  <c r="AD1103" i="1"/>
  <c r="AJ1082" i="1"/>
  <c r="AF1082" i="1"/>
  <c r="AD1082" i="1"/>
  <c r="AF146" i="1"/>
  <c r="AD146" i="1"/>
  <c r="AJ146" i="1"/>
  <c r="AF1036" i="1"/>
  <c r="AD1036" i="1"/>
  <c r="AJ1036" i="1"/>
  <c r="AF1023" i="1"/>
  <c r="AD1023" i="1"/>
  <c r="AJ1023" i="1"/>
  <c r="AF1010" i="1"/>
  <c r="AD1010" i="1"/>
  <c r="AJ1010" i="1"/>
  <c r="AF1004" i="1"/>
  <c r="AD1004" i="1"/>
  <c r="AJ1004" i="1"/>
  <c r="AF993" i="1"/>
  <c r="AD993" i="1"/>
  <c r="AJ993" i="1"/>
  <c r="AF124" i="1"/>
  <c r="AD124" i="1"/>
  <c r="AJ124" i="1"/>
  <c r="AF1058" i="1"/>
  <c r="AD1058" i="1"/>
  <c r="AJ1058" i="1"/>
  <c r="AD133" i="1"/>
  <c r="AJ133" i="1"/>
  <c r="AF133" i="1"/>
  <c r="AJ129" i="1"/>
  <c r="AF129" i="1"/>
  <c r="AD129" i="1"/>
  <c r="AD1006" i="1"/>
  <c r="AJ1006" i="1"/>
  <c r="AF1006" i="1"/>
  <c r="AJ998" i="1"/>
  <c r="AF998" i="1"/>
  <c r="AD998" i="1"/>
  <c r="AJ1067" i="1"/>
  <c r="AF1067" i="1"/>
  <c r="AD1067" i="1"/>
  <c r="AF1055" i="1"/>
  <c r="AD1055" i="1"/>
  <c r="AJ1055" i="1"/>
  <c r="AF1048" i="1"/>
  <c r="AD1048" i="1"/>
  <c r="AJ1048" i="1"/>
  <c r="AJ1037" i="1"/>
  <c r="AF1037" i="1"/>
  <c r="AD1037" i="1"/>
  <c r="AJ984" i="1"/>
  <c r="AF984" i="1"/>
  <c r="AD984" i="1"/>
  <c r="AD1054" i="1"/>
  <c r="AJ1054" i="1"/>
  <c r="AF1054" i="1"/>
  <c r="AD1032" i="1"/>
  <c r="AJ1032" i="1"/>
  <c r="AF1032" i="1"/>
  <c r="AJ132" i="1"/>
  <c r="AF132" i="1"/>
  <c r="AD132" i="1"/>
  <c r="AD131" i="1"/>
  <c r="AJ131" i="1"/>
  <c r="AF131" i="1"/>
  <c r="AD1000" i="1"/>
  <c r="AJ1000" i="1"/>
  <c r="AF1000" i="1"/>
  <c r="AD123" i="1"/>
  <c r="AJ123" i="1"/>
  <c r="AF123" i="1"/>
  <c r="AJ1043" i="1"/>
  <c r="AF1043" i="1"/>
  <c r="AD1043" i="1"/>
  <c r="AD981" i="1"/>
  <c r="AJ981" i="1"/>
  <c r="AF981" i="1"/>
  <c r="AD977" i="1"/>
  <c r="AJ977" i="1"/>
  <c r="AF977" i="1"/>
  <c r="AF922" i="1"/>
  <c r="AD922" i="1"/>
  <c r="AJ922" i="1"/>
  <c r="AF99" i="1"/>
  <c r="AD99" i="1"/>
  <c r="AJ99" i="1"/>
  <c r="AF860" i="1"/>
  <c r="AD860" i="1"/>
  <c r="AJ860" i="1"/>
  <c r="AF844" i="1"/>
  <c r="AD844" i="1"/>
  <c r="AJ844" i="1"/>
  <c r="AF830" i="1"/>
  <c r="AD830" i="1"/>
  <c r="AJ830" i="1"/>
  <c r="AF815" i="1"/>
  <c r="AD815" i="1"/>
  <c r="AJ815" i="1"/>
  <c r="AF804" i="1"/>
  <c r="AD804" i="1"/>
  <c r="AJ804" i="1"/>
  <c r="AF969" i="1"/>
  <c r="AJ969" i="1"/>
  <c r="AD969" i="1"/>
  <c r="AD961" i="1"/>
  <c r="AJ961" i="1"/>
  <c r="AF961" i="1"/>
  <c r="AJ938" i="1"/>
  <c r="AF938" i="1"/>
  <c r="AD938" i="1"/>
  <c r="AJ897" i="1"/>
  <c r="AF897" i="1"/>
  <c r="AD897" i="1"/>
  <c r="AJ872" i="1"/>
  <c r="AF872" i="1"/>
  <c r="AD872" i="1"/>
  <c r="AD120" i="1"/>
  <c r="AJ120" i="1"/>
  <c r="AF120" i="1"/>
  <c r="AF956" i="1"/>
  <c r="AD956" i="1"/>
  <c r="AJ956" i="1"/>
  <c r="AD945" i="1"/>
  <c r="AJ945" i="1"/>
  <c r="AF945" i="1"/>
  <c r="AJ923" i="1"/>
  <c r="AF923" i="1"/>
  <c r="AD923" i="1"/>
  <c r="AF887" i="1"/>
  <c r="AD887" i="1"/>
  <c r="AJ887" i="1"/>
  <c r="AJ94" i="1"/>
  <c r="AF94" i="1"/>
  <c r="AD94" i="1"/>
  <c r="AJ864" i="1"/>
  <c r="AF864" i="1"/>
  <c r="AD864" i="1"/>
  <c r="AD855" i="1"/>
  <c r="AJ855" i="1"/>
  <c r="AF855" i="1"/>
  <c r="AD840" i="1"/>
  <c r="AJ840" i="1"/>
  <c r="AF840" i="1"/>
  <c r="AD826" i="1"/>
  <c r="AJ826" i="1"/>
  <c r="AF826" i="1"/>
  <c r="AD812" i="1"/>
  <c r="AJ812" i="1"/>
  <c r="AF812" i="1"/>
  <c r="AF116" i="1"/>
  <c r="AD116" i="1"/>
  <c r="AJ116" i="1"/>
  <c r="AD942" i="1"/>
  <c r="AJ942" i="1"/>
  <c r="AF942" i="1"/>
  <c r="AD921" i="1"/>
  <c r="AJ921" i="1"/>
  <c r="AF921" i="1"/>
  <c r="AF898" i="1"/>
  <c r="AD898" i="1"/>
  <c r="AJ898" i="1"/>
  <c r="AD101" i="1"/>
  <c r="AJ101" i="1"/>
  <c r="AF101" i="1"/>
  <c r="AJ91" i="1"/>
  <c r="AF91" i="1"/>
  <c r="AD91" i="1"/>
  <c r="AD851" i="1"/>
  <c r="AJ851" i="1"/>
  <c r="AF851" i="1"/>
  <c r="AD836" i="1"/>
  <c r="AJ836" i="1"/>
  <c r="AF836" i="1"/>
  <c r="AD822" i="1"/>
  <c r="AJ822" i="1"/>
  <c r="AF822" i="1"/>
  <c r="AD809" i="1"/>
  <c r="AJ809" i="1"/>
  <c r="AF809" i="1"/>
  <c r="AF793" i="1"/>
  <c r="AJ793" i="1"/>
  <c r="AD793" i="1"/>
  <c r="AF950" i="1"/>
  <c r="AD950" i="1"/>
  <c r="AJ950" i="1"/>
  <c r="AD939" i="1"/>
  <c r="AJ939" i="1"/>
  <c r="AF939" i="1"/>
  <c r="AD102" i="1"/>
  <c r="AJ102" i="1"/>
  <c r="AF102" i="1"/>
  <c r="AF870" i="1"/>
  <c r="AD870" i="1"/>
  <c r="AJ870" i="1"/>
  <c r="AJ850" i="1"/>
  <c r="AF850" i="1"/>
  <c r="AD850" i="1"/>
  <c r="AJ835" i="1"/>
  <c r="AF835" i="1"/>
  <c r="AD835" i="1"/>
  <c r="AJ821" i="1"/>
  <c r="AF821" i="1"/>
  <c r="AD821" i="1"/>
  <c r="AJ82" i="1"/>
  <c r="AF82" i="1"/>
  <c r="AD82" i="1"/>
  <c r="AJ80" i="1"/>
  <c r="AF80" i="1"/>
  <c r="AD80" i="1"/>
  <c r="AD789" i="1"/>
  <c r="AJ789" i="1"/>
  <c r="AF789" i="1"/>
  <c r="AD775" i="1"/>
  <c r="AJ775" i="1"/>
  <c r="AF775" i="1"/>
  <c r="AD64" i="1"/>
  <c r="AJ64" i="1"/>
  <c r="AF64" i="1"/>
  <c r="AF700" i="1"/>
  <c r="AD700" i="1"/>
  <c r="AJ700" i="1"/>
  <c r="AD688" i="1"/>
  <c r="AJ688" i="1"/>
  <c r="AF688" i="1"/>
  <c r="AF676" i="1"/>
  <c r="AD676" i="1"/>
  <c r="AJ676" i="1"/>
  <c r="AF647" i="1"/>
  <c r="AD647" i="1"/>
  <c r="AJ647" i="1"/>
  <c r="AF630" i="1"/>
  <c r="AD630" i="1"/>
  <c r="AJ630" i="1"/>
  <c r="AF768" i="1"/>
  <c r="AD768" i="1"/>
  <c r="AJ768" i="1"/>
  <c r="AF753" i="1"/>
  <c r="AD753" i="1"/>
  <c r="AJ753" i="1"/>
  <c r="AD719" i="1"/>
  <c r="AJ719" i="1"/>
  <c r="AF719" i="1"/>
  <c r="AD699" i="1"/>
  <c r="AJ699" i="1"/>
  <c r="AF699" i="1"/>
  <c r="AD685" i="1"/>
  <c r="AJ685" i="1"/>
  <c r="AF685" i="1"/>
  <c r="AF672" i="1"/>
  <c r="AD672" i="1"/>
  <c r="AJ672" i="1"/>
  <c r="AF650" i="1"/>
  <c r="AD650" i="1"/>
  <c r="AJ650" i="1"/>
  <c r="AD625" i="1"/>
  <c r="AF625" i="1"/>
  <c r="AJ625" i="1"/>
  <c r="AD741" i="1"/>
  <c r="AJ741" i="1"/>
  <c r="AF741" i="1"/>
  <c r="AD735" i="1"/>
  <c r="AJ735" i="1"/>
  <c r="AF735" i="1"/>
  <c r="AD671" i="1"/>
  <c r="AJ671" i="1"/>
  <c r="AF671" i="1"/>
  <c r="AD637" i="1"/>
  <c r="AJ637" i="1"/>
  <c r="AF637" i="1"/>
  <c r="AF74" i="1"/>
  <c r="AD74" i="1"/>
  <c r="AJ74" i="1"/>
  <c r="AD739" i="1"/>
  <c r="AJ739" i="1"/>
  <c r="AF739" i="1"/>
  <c r="AF704" i="1"/>
  <c r="AD704" i="1"/>
  <c r="AJ704" i="1"/>
  <c r="AD691" i="1"/>
  <c r="AJ691" i="1"/>
  <c r="AF691" i="1"/>
  <c r="AF53" i="1"/>
  <c r="AD53" i="1"/>
  <c r="AJ53" i="1"/>
  <c r="AF658" i="1"/>
  <c r="AD658" i="1"/>
  <c r="AJ658" i="1"/>
  <c r="AF643" i="1"/>
  <c r="AD643" i="1"/>
  <c r="AJ643" i="1"/>
  <c r="AD582" i="1"/>
  <c r="AJ582" i="1"/>
  <c r="AF582" i="1"/>
  <c r="AF578" i="1"/>
  <c r="AD578" i="1"/>
  <c r="AJ578" i="1"/>
  <c r="AJ551" i="1"/>
  <c r="AF551" i="1"/>
  <c r="AD551" i="1"/>
  <c r="AD534" i="1"/>
  <c r="AJ534" i="1"/>
  <c r="AF534" i="1"/>
  <c r="AF529" i="1"/>
  <c r="AD529" i="1"/>
  <c r="AJ529" i="1"/>
  <c r="AF13" i="1"/>
  <c r="AD13" i="1"/>
  <c r="AJ13" i="1"/>
  <c r="AJ460" i="1"/>
  <c r="AF460" i="1"/>
  <c r="AD460" i="1"/>
  <c r="AF448" i="1"/>
  <c r="AD448" i="1"/>
  <c r="AJ448" i="1"/>
  <c r="AJ594" i="1"/>
  <c r="AF594" i="1"/>
  <c r="AD594" i="1"/>
  <c r="AJ591" i="1"/>
  <c r="AF591" i="1"/>
  <c r="AD591" i="1"/>
  <c r="AJ19" i="1"/>
  <c r="AF19" i="1"/>
  <c r="AD19" i="1"/>
  <c r="AF17" i="1"/>
  <c r="AD17" i="1"/>
  <c r="AJ17" i="1"/>
  <c r="AF466" i="1"/>
  <c r="AD466" i="1"/>
  <c r="AJ466" i="1"/>
  <c r="AF421" i="1"/>
  <c r="AJ421" i="1"/>
  <c r="AD421" i="1"/>
  <c r="AJ36" i="1"/>
  <c r="AF36" i="1"/>
  <c r="AD36" i="1"/>
  <c r="AJ34" i="1"/>
  <c r="AF34" i="1"/>
  <c r="AD34" i="1"/>
  <c r="AJ21" i="1"/>
  <c r="AF21" i="1"/>
  <c r="AD21" i="1"/>
  <c r="AD537" i="1"/>
  <c r="AJ537" i="1"/>
  <c r="AF537" i="1"/>
  <c r="AJ530" i="1"/>
  <c r="AF530" i="1"/>
  <c r="AD530" i="1"/>
  <c r="AF492" i="1"/>
  <c r="AD492" i="1"/>
  <c r="AJ492" i="1"/>
  <c r="AF9" i="1"/>
  <c r="AD9" i="1"/>
  <c r="AJ9" i="1"/>
  <c r="AF430" i="1"/>
  <c r="AD430" i="1"/>
  <c r="AJ430" i="1"/>
  <c r="AF579" i="1"/>
  <c r="AD579" i="1"/>
  <c r="AJ579" i="1"/>
  <c r="AJ567" i="1"/>
  <c r="AF567" i="1"/>
  <c r="AD567" i="1"/>
  <c r="AD562" i="1"/>
  <c r="AJ562" i="1"/>
  <c r="AF562" i="1"/>
  <c r="AJ546" i="1"/>
  <c r="AF546" i="1"/>
  <c r="AD546" i="1"/>
  <c r="AJ536" i="1"/>
  <c r="AF536" i="1"/>
  <c r="AD536" i="1"/>
  <c r="AJ18" i="1"/>
  <c r="AF18" i="1"/>
  <c r="AD18" i="1"/>
  <c r="AJ520" i="1"/>
  <c r="AF520" i="1"/>
  <c r="AD520" i="1"/>
  <c r="AF503" i="1"/>
  <c r="AD503" i="1"/>
  <c r="AJ503" i="1"/>
  <c r="AD480" i="1"/>
  <c r="AJ480" i="1"/>
  <c r="AF480" i="1"/>
  <c r="AJ409" i="1"/>
  <c r="AF409" i="1"/>
  <c r="AD409" i="1"/>
  <c r="AJ381" i="1"/>
  <c r="AF381" i="1"/>
  <c r="AD381" i="1"/>
  <c r="AD363" i="1"/>
  <c r="AJ363" i="1"/>
  <c r="AF363" i="1"/>
  <c r="AJ345" i="1"/>
  <c r="AF345" i="1"/>
  <c r="AD345" i="1"/>
  <c r="AF309" i="1"/>
  <c r="AD309" i="1"/>
  <c r="AJ309" i="1"/>
  <c r="AD288" i="1"/>
  <c r="AJ288" i="1"/>
  <c r="AF288" i="1"/>
  <c r="AJ258" i="1"/>
  <c r="AF258" i="1"/>
  <c r="AD258" i="1"/>
  <c r="AF415" i="1"/>
  <c r="AD415" i="1"/>
  <c r="AJ415" i="1"/>
  <c r="AD399" i="1"/>
  <c r="AJ399" i="1"/>
  <c r="AF399" i="1"/>
  <c r="AJ377" i="1"/>
  <c r="AF377" i="1"/>
  <c r="AD377" i="1"/>
  <c r="AD367" i="1"/>
  <c r="AJ367" i="1"/>
  <c r="AF367" i="1"/>
  <c r="AD351" i="1"/>
  <c r="AJ351" i="1"/>
  <c r="AF351" i="1"/>
  <c r="AD347" i="1"/>
  <c r="AJ347" i="1"/>
  <c r="AF347" i="1"/>
  <c r="AJ294" i="1"/>
  <c r="AF294" i="1"/>
  <c r="AD294" i="1"/>
  <c r="AD260" i="1"/>
  <c r="AJ260" i="1"/>
  <c r="AF260" i="1"/>
  <c r="AF425" i="1"/>
  <c r="AJ425" i="1"/>
  <c r="AD425" i="1"/>
  <c r="AD414" i="1"/>
  <c r="AJ414" i="1"/>
  <c r="AF414" i="1"/>
  <c r="AD371" i="1"/>
  <c r="AJ371" i="1"/>
  <c r="AF371" i="1"/>
  <c r="AJ353" i="1"/>
  <c r="AF353" i="1"/>
  <c r="AD353" i="1"/>
  <c r="AF333" i="1"/>
  <c r="AD333" i="1"/>
  <c r="AJ333" i="1"/>
  <c r="AD320" i="1"/>
  <c r="AJ320" i="1"/>
  <c r="AF320" i="1"/>
  <c r="AJ314" i="1"/>
  <c r="AF314" i="1"/>
  <c r="AD314" i="1"/>
  <c r="AJ282" i="1"/>
  <c r="AF282" i="1"/>
  <c r="AD282" i="1"/>
  <c r="AJ413" i="1"/>
  <c r="AF413" i="1"/>
  <c r="AD413" i="1"/>
  <c r="AF313" i="1"/>
  <c r="AD313" i="1"/>
  <c r="AJ313" i="1"/>
  <c r="AJ286" i="1"/>
  <c r="AF286" i="1"/>
  <c r="AD286" i="1"/>
</calcChain>
</file>

<file path=xl/sharedStrings.xml><?xml version="1.0" encoding="utf-8"?>
<sst xmlns="http://schemas.openxmlformats.org/spreadsheetml/2006/main" count="15924" uniqueCount="3540">
  <si>
    <t>SKU BASE</t>
  </si>
  <si>
    <t>SKU ENTREPOT</t>
  </si>
  <si>
    <t>SKU MARKETPLACE</t>
  </si>
  <si>
    <t>Interdit à la vente</t>
  </si>
  <si>
    <t>Etat du produit</t>
  </si>
  <si>
    <t>CATEGORIE niveau 1</t>
  </si>
  <si>
    <t>CATEGORIE niveau 2</t>
  </si>
  <si>
    <t>CATEGORIE niveau 3</t>
  </si>
  <si>
    <t>Noms</t>
  </si>
  <si>
    <t>produits parents / enfants</t>
  </si>
  <si>
    <t>Date d'arrivage</t>
  </si>
  <si>
    <t>Produit à déstocker</t>
  </si>
  <si>
    <t>Arrivage dans le mois</t>
  </si>
  <si>
    <t xml:space="preserve">Stock </t>
  </si>
  <si>
    <t xml:space="preserve">Nb jours depuis entrée en stock </t>
  </si>
  <si>
    <t>Ventes 7 jours</t>
  </si>
  <si>
    <t xml:space="preserve">Ventes 15 jours </t>
  </si>
  <si>
    <t>Tx couv
7jours</t>
  </si>
  <si>
    <t>Prix Achat</t>
  </si>
  <si>
    <t>Transport out</t>
  </si>
  <si>
    <t xml:space="preserve">Total coût HT </t>
  </si>
  <si>
    <t>Prix vente cible marge 22% + TVA 20%</t>
  </si>
  <si>
    <t>Prix marge 0 TTC</t>
  </si>
  <si>
    <t>Prix TTC avant promotion</t>
  </si>
  <si>
    <t xml:space="preserve">Lien </t>
  </si>
  <si>
    <t>Benchmark prix concurrences</t>
  </si>
  <si>
    <t xml:space="preserve">Prix Promo TTC </t>
  </si>
  <si>
    <t>Tx marge (Prix intéractif)</t>
  </si>
  <si>
    <t>Prix Promo TTC  (intéractive)</t>
  </si>
  <si>
    <t>Tx marge</t>
  </si>
  <si>
    <t>Prix MEA</t>
  </si>
  <si>
    <t>Tx marge MEA  (intéractive)</t>
  </si>
  <si>
    <t>MEA date début</t>
  </si>
  <si>
    <t>MEA date de fin</t>
  </si>
  <si>
    <t>Marketplace</t>
  </si>
  <si>
    <t>Ancien prix</t>
  </si>
  <si>
    <t>Commentaires</t>
  </si>
  <si>
    <t>Semaines</t>
  </si>
  <si>
    <t>833-221</t>
  </si>
  <si>
    <t>Stopped</t>
  </si>
  <si>
    <t>MEUBLE</t>
  </si>
  <si>
    <t>MEUBLE DE SEJOUR - ENTREE</t>
  </si>
  <si>
    <t>MEUBLE TV</t>
  </si>
  <si>
    <t>Meuble TV bas banc TV design contemporain multi rangements verre trempé mélaminé éclairage LED 4 modes 16 couleurs 180 x 40 x 45 cm cm blanc mat neuf 21</t>
  </si>
  <si>
    <t>pas l'information</t>
  </si>
  <si>
    <t>831-116</t>
  </si>
  <si>
    <t/>
  </si>
  <si>
    <t>MEUBLE DE CHAMBRE</t>
  </si>
  <si>
    <t>COMMODE</t>
  </si>
  <si>
    <t>Meuble colonne chiffonier 3 tiroirs bois massif et chanvre gris style cosy neuf 16</t>
  </si>
  <si>
    <t>833-206BK</t>
  </si>
  <si>
    <t>Abnormal</t>
  </si>
  <si>
    <t>TABLE BASSE</t>
  </si>
  <si>
    <t>Table basse à lattes style colonial coffres et étagère de rangement 80 x 80 x 43 cm coloris wengé neuf 06BK</t>
  </si>
  <si>
    <t>835-004BK</t>
  </si>
  <si>
    <t>MEUBLE DE CUISINE</t>
  </si>
  <si>
    <t>CHAISE CUISINE</t>
  </si>
  <si>
    <t>Chaise design cantilever métal chromé simili cuir noir 04BK</t>
  </si>
  <si>
    <t>833-027WT</t>
  </si>
  <si>
    <t>ARMOIRE DE CHAMBRE</t>
  </si>
  <si>
    <t>Armoire de rangement avec un miroir armoire de 6 compartiments rotation de 360°dimension 35l x 35l x 140h 27wt</t>
  </si>
  <si>
    <t>B40-009</t>
  </si>
  <si>
    <t>BRICOLAGE - OUTILLAGE - QUINCAILLERIE</t>
  </si>
  <si>
    <t>OUTIL A MAIN - CONSOMMABLE</t>
  </si>
  <si>
    <t>GENERAL (BOITE A OUTIL - CAISSE A OUTIL - COFFRET - VALISETTE - MALLETTE)</t>
  </si>
  <si>
    <t>Ensemble outillage coffret clé à cliquet/douille 94 pièces crv plaqué de chrome anticorrosion coffret plastique 09</t>
  </si>
  <si>
    <t>600-003OG</t>
  </si>
  <si>
    <t>BAGAGERIE</t>
  </si>
  <si>
    <t>BAGAGES</t>
  </si>
  <si>
    <t>VALISE - BAGAGE</t>
  </si>
  <si>
    <t>Trolley valise porte-bagage pour enfant usage manuel et télécommande valise pour enfants couleur rouge motif de coccinelle 03og</t>
  </si>
  <si>
    <t>450-001BU</t>
  </si>
  <si>
    <t>PUERICULTURE</t>
  </si>
  <si>
    <t>SOMMEIL BEBE</t>
  </si>
  <si>
    <t>LIT BEBE</t>
  </si>
  <si>
    <t>Lit bébé hauteur réglable barreaux amovibles multi accessoires fournis blanc et bleu neuf 01BU</t>
  </si>
  <si>
    <t>833-312BK</t>
  </si>
  <si>
    <t>Armoire meuble multi-rangements placard porte 3 niches 2 tiroirs 88 x 40 x 134 cm noir neuf 12BK</t>
  </si>
  <si>
    <t>833-312WT</t>
  </si>
  <si>
    <t>Armoire meuble multi-rangements placard porte 3 niches 2 tiroirs 88 x 40 x 134 cm blanc neuf 12WT</t>
  </si>
  <si>
    <t>A90-106</t>
  </si>
  <si>
    <t>SPORT</t>
  </si>
  <si>
    <t>FITNESS - MUSCULATION - GYMNASTIQUE</t>
  </si>
  <si>
    <t>VELO D'APPARTEMENT</t>
  </si>
  <si>
    <t>Vélo d'appartement exercice Fitness magnétique hauteur réglable écran LCD fonction cardio rouge argent et noir neuf 06</t>
  </si>
  <si>
    <t>B71-003</t>
  </si>
  <si>
    <t>MANUTENTION</t>
  </si>
  <si>
    <t>TRANSPORT ET MANIPULATION DE CHARGES</t>
  </si>
  <si>
    <t>CHARIOT</t>
  </si>
  <si>
    <t>Chariot diable pliable ergonomique manche telescopique noir 03</t>
  </si>
  <si>
    <t>836-004</t>
  </si>
  <si>
    <t>BIBLIOTHEQUE</t>
  </si>
  <si>
    <t>Bibliothèque armoire pivotante de rangement pour livres 3 étagères 34 x 34 x 108 cm brun 04</t>
  </si>
  <si>
    <t>E10-002</t>
  </si>
  <si>
    <t>SECURITE - PROTECTION CHANTIER</t>
  </si>
  <si>
    <t>MASQUE - CAGOULE DE SOUDEUR</t>
  </si>
  <si>
    <t>Casque soudeur masque de soudure protection ultra-violet infrarouge matériel de travail auto assombrissant sondage bleu 02</t>
  </si>
  <si>
    <t>833-005</t>
  </si>
  <si>
    <t>MEUBLE A CHAUSSURES</t>
  </si>
  <si>
    <t>Étagère armoire à chaussures design moderne 3 niveux de rangement 12 paires de chaussures poignée en fer 69l x 22l x 36h brun 05</t>
  </si>
  <si>
    <t>831-044</t>
  </si>
  <si>
    <t>Organisateur de luxe pour chaussures armoire meuble à chaussures 5 tiroirs à 2 couches de rangements chacun brun foncé blanc 44</t>
  </si>
  <si>
    <t>400-003BU</t>
  </si>
  <si>
    <t>MEUBLES BEBE</t>
  </si>
  <si>
    <t>TABLE A LANGER</t>
  </si>
  <si>
    <t>Table à langer multi rangements avec baignoire motif marinière et oursons bleu blanc norme EN12221 neuf 03BU</t>
  </si>
  <si>
    <t>301-046</t>
  </si>
  <si>
    <t>JOUET</t>
  </si>
  <si>
    <t>VEHICULE POUR ENFANT</t>
  </si>
  <si>
    <t>VOITURE</t>
  </si>
  <si>
    <t>Lamborghini Urus voiture électrique pour enfants 3-8 ans 6 V 3-4 Km/h virtual cockpit télécommande phares LED jaune neuf 46</t>
  </si>
  <si>
    <t>850-008</t>
  </si>
  <si>
    <t>Commode étagère style maison de campagne et antique armoire étagère avec 5 paniers 40l x 29l x 90h (cm) brun 08</t>
  </si>
  <si>
    <t>B3-0075</t>
  </si>
  <si>
    <t>JARDIN - PISCINE</t>
  </si>
  <si>
    <t>JEUX D'EXTERIEUR ET DE PISCINE</t>
  </si>
  <si>
    <t>ACCESSOIRES DE TRAMPOLINE - BACHE</t>
  </si>
  <si>
    <t>Couvre ressort toile bache a ressorts pour trampoline 14ft diametre 427 cm colore 75</t>
  </si>
  <si>
    <t>811-008</t>
  </si>
  <si>
    <t>CUISINE - MAISON</t>
  </si>
  <si>
    <t>ACCESSOIRES DE WC</t>
  </si>
  <si>
    <t>WC SUSPENDU</t>
  </si>
  <si>
    <t>Structure/Bâti-Support pour WC suspendu mur porteur ou non chasse d'eau réglable neuf 08</t>
  </si>
  <si>
    <t>840-023</t>
  </si>
  <si>
    <t>CAMPING - CAMP DE BASE</t>
  </si>
  <si>
    <t>MEUBLE DE CAMPING</t>
  </si>
  <si>
    <t>Table de camping pliante portable 180L x 50l x 76 H cm et 2 bancs brun 23</t>
  </si>
  <si>
    <t>54-0007</t>
  </si>
  <si>
    <t>JOUET GENERALISTE - LUDO-EDUCATIF</t>
  </si>
  <si>
    <t>JOUET A BASCULE</t>
  </si>
  <si>
    <t>Jouet à bascule cheval à bascule modèle éléphant 61L x 31l x 42H cm gris 07</t>
  </si>
  <si>
    <t>450-001PK</t>
  </si>
  <si>
    <t>Lit bébé hauteur réglable barreaux amovibles multi accessoires fournis blanc et rose neuf 01PK</t>
  </si>
  <si>
    <t>54-0012</t>
  </si>
  <si>
    <t>Jouet à bascule cheval à bascule modèle éléphant 64L x 27l x 41H cm bleu 12</t>
  </si>
  <si>
    <t>A90-045</t>
  </si>
  <si>
    <t>AUTO - MOTO</t>
  </si>
  <si>
    <t>VEHICULE</t>
  </si>
  <si>
    <t>MONOWHEEL</t>
  </si>
  <si>
    <t xml:space="preserve">Monocycle électrique auto-équilibrage une roue puissance 350w charge 120kg noir </t>
  </si>
  <si>
    <t>820-014</t>
  </si>
  <si>
    <t>GENIE THERMIQUE - CLIMATIQUE - CHAUFFAGE</t>
  </si>
  <si>
    <t>CHEMINEE</t>
  </si>
  <si>
    <t>Cheminée électrique fixation au mur télécommande température réglable éclairage led acier inoxydable noir 14</t>
  </si>
  <si>
    <t>A2-0094</t>
  </si>
  <si>
    <t>MEUBLE DE BUREAU</t>
  </si>
  <si>
    <t>CHAISE - FAUTEUIL DE BUREAU</t>
  </si>
  <si>
    <t>Chaise bureau pivotante inclinable appui tete reglable fauteuil ordinateur tissu noir 94</t>
  </si>
  <si>
    <t>D01-002</t>
  </si>
  <si>
    <t>ANIMALERIE</t>
  </si>
  <si>
    <t>TOILETTAGE - HYGIENE - SOIN</t>
  </si>
  <si>
    <t>TONDEUSE</t>
  </si>
  <si>
    <t>Tondeuse électrique pour animaux de compagnie tondeuse chien chat peigne de tondeuse changeable toilettage avec accessoires blanc noir 02</t>
  </si>
  <si>
    <t>02-0337</t>
  </si>
  <si>
    <t>Armoire plastique etagere penderie 145x109x37cm 37</t>
  </si>
  <si>
    <t>B1-0113</t>
  </si>
  <si>
    <t>BANC DE MUSCULATION</t>
  </si>
  <si>
    <t>Banc de musculation appareil d’entraînement réglable fitness dos reins muscles abdominaux multifonction 13</t>
  </si>
  <si>
    <t>831-035</t>
  </si>
  <si>
    <t>SIEGE - ASSISE</t>
  </si>
  <si>
    <t>TABOURET</t>
  </si>
  <si>
    <t>Repose-pied tabouret/ ottoman banc banquette de rangement en pu avec 4 pieds bois 035</t>
  </si>
  <si>
    <t>5662-0332</t>
  </si>
  <si>
    <t>MEUBLES D'EXTERIEUR - DE JARDIN</t>
  </si>
  <si>
    <t>VOILE D OMBRAGE</t>
  </si>
  <si>
    <t>Voile d'ombrage impermeable triangulaire 3x3x3m parasol toile taud de soleil sable 32</t>
  </si>
  <si>
    <t>835-004WT</t>
  </si>
  <si>
    <t>Chaise design cantilever métal chromé simili cuir blanc 04WT</t>
  </si>
  <si>
    <t>D06-027</t>
  </si>
  <si>
    <t>HABITAT - COUCHAGE</t>
  </si>
  <si>
    <t>PARC</t>
  </si>
  <si>
    <t>Parc enclos pour chiens chiots animaux domestiques diamètre 158 cm 8 panneaux 71L x 107H cm noir 28</t>
  </si>
  <si>
    <t>D1-0035</t>
  </si>
  <si>
    <t>TRANSPORT - DEPLACEMENT - PROMENADE</t>
  </si>
  <si>
    <t>CAISSE - CAGE DE TRANSPORT</t>
  </si>
  <si>
    <t xml:space="preserve">Cage de transport pour chien en aluminium xl noir 54x68.5x50cm 35 </t>
  </si>
  <si>
    <t>833-031BN</t>
  </si>
  <si>
    <t>Étagère à chaussures 4 niveaux meuble de rangement 68l x 26l x 80h cm brun 31bn</t>
  </si>
  <si>
    <t>920-020BK</t>
  </si>
  <si>
    <t>BUREAU</t>
  </si>
  <si>
    <t>Bureau informatique d'angle en mdf 113 l x65 i x 158 h cm noir 20bk</t>
  </si>
  <si>
    <t>H1-0002</t>
  </si>
  <si>
    <t>SONO - DJ</t>
  </si>
  <si>
    <t>ECLAIRAGE DE SCENE - EFFETS DE SCENE - MATERIEL DE SCENE</t>
  </si>
  <si>
    <t>ECLAIRAGE LASER</t>
  </si>
  <si>
    <t xml:space="preserve">Jeu de lumiere boule crytale led effet disco compacte et portable pour soirees-fetes 02 </t>
  </si>
  <si>
    <t>845-076WT</t>
  </si>
  <si>
    <t>Normal</t>
  </si>
  <si>
    <t>AMENAGEMENT EXTERIEUR - DU JARDIN</t>
  </si>
  <si>
    <t>SERRE DE JARDINAGE</t>
  </si>
  <si>
    <t>Serre de jardin tunnel surface sol 12 m² 4L x 3l x 2H m châssis tubulaire renforcé 25 mm double porte avec poignées blanc neuf 76WT</t>
  </si>
  <si>
    <t>84B-102</t>
  </si>
  <si>
    <t>Table de camping pliante portable 120L x 60l x 70 H cm et 4 tabourets pliables blanc gris alu neuf 02</t>
  </si>
  <si>
    <t>833-065BK</t>
  </si>
  <si>
    <t>Meuble chiffonnier multi rangement placard panier tablette noir style cosy neuf 65BK</t>
  </si>
  <si>
    <t>D1-0005</t>
  </si>
  <si>
    <t>Caisse cage de transport pliante pour chien en metal noir taille xxl 121x74x83cm + lit 05</t>
  </si>
  <si>
    <t>01-0292</t>
  </si>
  <si>
    <t>TONNELLE</t>
  </si>
  <si>
    <t>Tonnelle barnum tente de réception 3 x 6 m acier polyéthylène avec fenêtres bleu neuf 92</t>
  </si>
  <si>
    <t>E10-001</t>
  </si>
  <si>
    <t>Casque soudeur masque de soudure protection ultra-violet infrarouge matériel de travail auto assombrissant sondage rouge 01</t>
  </si>
  <si>
    <t>B1-0080</t>
  </si>
  <si>
    <t>APPAREIL - PLANCHE ABDO</t>
  </si>
  <si>
    <t>Banc de musculation appareil d’entraînement réglable fitness dos reins muscles abdominaux multifonction 80</t>
  </si>
  <si>
    <t>54-0006</t>
  </si>
  <si>
    <t>Jouet à bascule cheval à bascule modèle âne 61L x 31l x 40H cm marron beige blanc 06</t>
  </si>
  <si>
    <t>921-021</t>
  </si>
  <si>
    <t>FAUTEUIL</t>
  </si>
  <si>
    <t>Luxe chaise bureau fauteuil hauteur 72cm réglable pivotant épaisseur du coussin 9cm charge 120 kg meuble de bureau noir 21</t>
  </si>
  <si>
    <t>801-021</t>
  </si>
  <si>
    <t>TABLE CUISINE</t>
  </si>
  <si>
    <t>Chariot desserte de cuisine multi-rangements sur roulettes bois massif et MDF 70L x 40l x 86H cm blanc neuf 21</t>
  </si>
  <si>
    <t>84A-033GY</t>
  </si>
  <si>
    <t>BALANCELLE</t>
  </si>
  <si>
    <t>Balancelle de jardin convertible 3 places grand confort : matelas assise dossier, moustiquaire intégrale zipé avec toit, pochette rangement gris neuf 33GY</t>
  </si>
  <si>
    <t>841-086</t>
  </si>
  <si>
    <t>841-086 1/3</t>
  </si>
  <si>
    <t>841-086ABC</t>
  </si>
  <si>
    <t>SALON DE JARDIN - ENSEMBLE TABLE CHAISE FAUTEUIL</t>
  </si>
  <si>
    <t>Ensemble salon de jardin résine tressée 4 places et table basse design noir et blanc 86</t>
  </si>
  <si>
    <t>833-006BK</t>
  </si>
  <si>
    <t>Meuble tv bas table armoire basse avec 2 tiroirs meuble de maison 115l x 55 l x 42hcm noir et blanc 06bk</t>
  </si>
  <si>
    <t>54-0004</t>
  </si>
  <si>
    <t>Jouet à bascule cheval à bascule modèle panda 61L x 31l x 42H cm noir blanc 04</t>
  </si>
  <si>
    <t>833-064BK</t>
  </si>
  <si>
    <t>Banc commode meuble bas multi rangement 3 tiroirs et 3 paniers noir style cosy 64BK</t>
  </si>
  <si>
    <t>833-065WT</t>
  </si>
  <si>
    <t>Meuble chiffonnier multi rangement placard panier tablette blanc style cosy 65WT</t>
  </si>
  <si>
    <t>D30-093GY</t>
  </si>
  <si>
    <t>ARBRE A CHAT</t>
  </si>
  <si>
    <t>Arbre à chat XXL multi-jeux et accessoires griffoir grattoir niches et paniers hauteur réglable 240-260 cm gris foncé neuf 93GY</t>
  </si>
  <si>
    <t>71-0043</t>
  </si>
  <si>
    <t>ELECTROMENAGER</t>
  </si>
  <si>
    <t>BEAUTE - BIEN-ETRE</t>
  </si>
  <si>
    <t>CHAUFFE-PIEDS - CHANCELIERE ELECTRIQUE - CHAUFFERETTE ELECTRIQUE</t>
  </si>
  <si>
    <t>Masseur pied électronique pepose-pied massage des pieds blanc 41.5l x42.5w x10.5h (cm) 43</t>
  </si>
  <si>
    <t>835-001</t>
  </si>
  <si>
    <t>02-0672</t>
  </si>
  <si>
    <t>Armoire de rangement commode chambre/salon avec 2 tiroirs +2 coffrets latérals mdf 76x71x35cm noir 72</t>
  </si>
  <si>
    <t>840-128</t>
  </si>
  <si>
    <t>PARASOL - VOILE D OMBRAGE - ACCESSOIRE</t>
  </si>
  <si>
    <t>Parasol inclinable rond en aluminium et polyester imperméable diamètre 2,5 m coloris crème 28</t>
  </si>
  <si>
    <t>913-003</t>
  </si>
  <si>
    <t>MEUBLE ETAGERE</t>
  </si>
  <si>
    <t>Étagère métallique meuble rangement garage 5 tablettes 80lx90lx40h métal mdf charge 875 kg 03</t>
  </si>
  <si>
    <t>840-015CW</t>
  </si>
  <si>
    <t>CHAISE LONGUE</t>
  </si>
  <si>
    <t>Chaise longue fauteuil berçante à bascule transat bain de soleil rocking-chair en bois charge 100kg blanc 15cw</t>
  </si>
  <si>
    <t>833-212BK</t>
  </si>
  <si>
    <t>CANAPE</t>
  </si>
  <si>
    <t>Canapé convertible 3 places design néo-rétro accoudoirs tablette intégré dossier central révêtement lin noir neuf 12BK</t>
  </si>
  <si>
    <t>833-007BK</t>
  </si>
  <si>
    <t>Meuble tv bas table armoire basse avec 2 tiroirs meuble de maison 115l x 55 l x 28h noir et blanc 07 bk</t>
  </si>
  <si>
    <t>831-118</t>
  </si>
  <si>
    <t>Commode 6 tiroirs paniers bois massif et polypropylène style cosy multicolore neuf 18</t>
  </si>
  <si>
    <t>K1-0005</t>
  </si>
  <si>
    <t>BIJOUX - LUNETTES - MONTRES</t>
  </si>
  <si>
    <t>BIJOUX</t>
  </si>
  <si>
    <t>BOITE A BIJOUX</t>
  </si>
  <si>
    <t>Boîte à bijoux pour table armoire miroir coffre blanc 05</t>
  </si>
  <si>
    <t>841-084</t>
  </si>
  <si>
    <t>FAUTEUIL - CANAPE DE JARDIN</t>
  </si>
  <si>
    <t>Ensemble de jardin grand confort : canapé 2 places avec repose-pied et 3 coussins déhoussables noir et blanc résine tressée 4 fils neuf 84</t>
  </si>
  <si>
    <t>914-009</t>
  </si>
  <si>
    <t>FOURNITURE DE BUREAU ET SCOLAIRE</t>
  </si>
  <si>
    <t>DESSIN - PEINTURE</t>
  </si>
  <si>
    <t>PETIT MATERIEL PEINTURE</t>
  </si>
  <si>
    <t>Malette chevalet professionnel de table inclinaison réglable 4 compartiments de rangement bois massif de hêtre neuf 09</t>
  </si>
  <si>
    <t>B8-0010</t>
  </si>
  <si>
    <t>JEUX DE CAFE - BAR</t>
  </si>
  <si>
    <t>TABLE MULTI-JEUX</t>
  </si>
  <si>
    <t>MINI TABLE DE JEUX 3 EN 1 MULTIFONCTION: TABLE DE BILLARD, HOCKEY ET PING PONG 115X60X75CM NEUF 10</t>
  </si>
  <si>
    <t>D30-057</t>
  </si>
  <si>
    <t>Chat griffoir jouet de chat passe-temps pour chat avec un grande surface 87l x 25l x 27hcm brun 57</t>
  </si>
  <si>
    <t>A90-057WT</t>
  </si>
  <si>
    <t>TAPIS DE COURSE</t>
  </si>
  <si>
    <t>Tapis roulant électrique automatique de course marche pliable blanc et noir 57WT</t>
  </si>
  <si>
    <t>833-160GY</t>
  </si>
  <si>
    <t>BANQUETTE</t>
  </si>
  <si>
    <t>Banc coffre de rangement Chesterfield 2 en 1 velours capitonné + 2 poufs design 75L x 40l x 24H cm gris clair neuf 60GY</t>
  </si>
  <si>
    <t>867-008</t>
  </si>
  <si>
    <t>HAMAC</t>
  </si>
  <si>
    <t>Fauteuil suspendu style cosy avec support matelas et coussins grand confort acier résine tressée noir écru neuf 08</t>
  </si>
  <si>
    <t>01-0702</t>
  </si>
  <si>
    <t>Lot de 2 tabourets textilene en alu salon terrasse argent-noir 02</t>
  </si>
  <si>
    <t>D01-009BU</t>
  </si>
  <si>
    <t>MATERIEL DE TOILETTAGE</t>
  </si>
  <si>
    <t>SECHOIR - PULSEUR</t>
  </si>
  <si>
    <t>Séchoir sèche-poils toilettage professionnel pour chiens chats animaux 2600 W bleu 09BU</t>
  </si>
  <si>
    <t>5156-0169</t>
  </si>
  <si>
    <t>MEUBLE DE SALLE DE BAIN</t>
  </si>
  <si>
    <t>MIROIR DE SALLE DE BAIN</t>
  </si>
  <si>
    <t>Miroir lumineux led de salle de bain 69</t>
  </si>
  <si>
    <t>E10-002BK</t>
  </si>
  <si>
    <t xml:space="preserve">Masque de soudure automatique casque de soudage moudre outil </t>
  </si>
  <si>
    <t>840-161BU</t>
  </si>
  <si>
    <t>Tonnelle barnum pliant acier polyester imperméabilisé 2,5 x 2,5 x 2,5 m bleu + sac de transport neuf 61BU</t>
  </si>
  <si>
    <t>5550-3269</t>
  </si>
  <si>
    <t>CYCLES</t>
  </si>
  <si>
    <t>REMORQUE VELO</t>
  </si>
  <si>
    <t>Remorque de transport velo cargo avec reflecteurs et housse amovible gris 69</t>
  </si>
  <si>
    <t>921-043BK</t>
  </si>
  <si>
    <t>Fauteuil chaise de bureau pivotante ergonomique hauteur réglable design contemporain métal chromé simili cuir noir neuf 43BK</t>
  </si>
  <si>
    <t>01-0827</t>
  </si>
  <si>
    <t>BAIN DE SOLEIL</t>
  </si>
  <si>
    <t>Bain de soleil lit transat courbe salon de jardin chaise longue rotin resine tressee chocolat fonce avec coussins cremes 27</t>
  </si>
  <si>
    <t>D10-015</t>
  </si>
  <si>
    <t>CAGE</t>
  </si>
  <si>
    <t>Grande voliere cage à oiseaux perroquets en acier avec 4 roulettes perchoir mangeoire suspendus noir 114 x 88 x 160 cm 15</t>
  </si>
  <si>
    <t>801-010</t>
  </si>
  <si>
    <t>ACCESSOIRE DE MEUBLE</t>
  </si>
  <si>
    <t>CASIER DE RANGEMENT</t>
  </si>
  <si>
    <t>Table d'appoint range-bouteilles rond 2 en 1 fer forgé verre trempé 49L x 42l x 84H cm noir neuf 10</t>
  </si>
  <si>
    <t>A90-056</t>
  </si>
  <si>
    <t xml:space="preserve">Tapis roulant de course electrique fitness argent-noir 56
</t>
  </si>
  <si>
    <t>AA0-027</t>
  </si>
  <si>
    <t>PORTAGE - REMORQUAGE</t>
  </si>
  <si>
    <t>PORTE-VELO - ACCESSOIRES</t>
  </si>
  <si>
    <t>Pied d'atelier support pliable de vélo ou VTT maintenance réparation plateau magnétisé noir neuf 27</t>
  </si>
  <si>
    <t>A90-030GY</t>
  </si>
  <si>
    <t>Tapis roulant de course électrique pliable programmable 123 x 62 x 117 cm gris et noir 30GY</t>
  </si>
  <si>
    <t>820-054</t>
  </si>
  <si>
    <t>Cheminée électrique murale design effet braises et flammes avec télécommande 900-1800 W noir neuf 54</t>
  </si>
  <si>
    <t>100110-054CW</t>
  </si>
  <si>
    <t xml:space="preserve">Voile d'ombrage rectangulaire 3x4m toile solaire taud de soleil creme 54cw </t>
  </si>
  <si>
    <t>841-078</t>
  </si>
  <si>
    <t>Bain de soleil transat en résine tressée avec matelas inclinaison réglable 200 x 71 x 89 cm brun foncé 78</t>
  </si>
  <si>
    <t>400-003PK</t>
  </si>
  <si>
    <t>Table à langer multi rangements avec baignoire motif petit pois et lapins rose blanc norme EN12221 neuf 03PK</t>
  </si>
  <si>
    <t>02-0353</t>
  </si>
  <si>
    <t>DECO - LINGE - LUMINAIRE</t>
  </si>
  <si>
    <t>DECORATION DE FETE</t>
  </si>
  <si>
    <t>SAPIN DE NOEL</t>
  </si>
  <si>
    <t xml:space="preserve">Sapin arbre de noel blanc 210cm 1230 branches avec accessoires 53 </t>
  </si>
  <si>
    <t>100110-007OW</t>
  </si>
  <si>
    <t>STORE - STORE BANNE</t>
  </si>
  <si>
    <t>Store banne manuel de jardin terrasse auvent retractable structure en alu 3x2,5m orange et blanc 07 ow</t>
  </si>
  <si>
    <t>835-006</t>
  </si>
  <si>
    <t>Lot de 2 tabourets de bar contemporain micro-perforé hauteur réglable pivotant noir et chome neuf 06</t>
  </si>
  <si>
    <t>A2-0089</t>
  </si>
  <si>
    <t xml:space="preserve">Chaise bureau luxe pivotant fauteuil ordinateur manager noir 89 </t>
  </si>
  <si>
    <t>831-068</t>
  </si>
  <si>
    <t>Banquette de rangement interne canapé tabouret 3 places fauteuil lit sofa accoudoirs sans dossier 99i x 45lx 15h marron 68</t>
  </si>
  <si>
    <t>801-009</t>
  </si>
  <si>
    <t xml:space="preserve">Table d'appoint range-bouteilles rectangulaire 2 en 1 fer forgé céramique 70L x 25l x 78H cm noir neuf 09 </t>
  </si>
  <si>
    <t>A90-068</t>
  </si>
  <si>
    <t>Vélo d'appartement exercice fitness magnétique fonction cardio guidon réglable blanc et bleu neuf 68</t>
  </si>
  <si>
    <t>831-143</t>
  </si>
  <si>
    <t>LITERIE</t>
  </si>
  <si>
    <t>LIT</t>
  </si>
  <si>
    <t>Lit double complet : sommier à lattes, tête et pied de lit bois massif de pin et contreplaqué 198 x 142 x 82 cm blanc neuf 43</t>
  </si>
  <si>
    <t>D30-050CW</t>
  </si>
  <si>
    <t>Arbre à chat griffoir deux niches dimension 50 x 50 x170 cm beige 50cw</t>
  </si>
  <si>
    <t>840-100WT</t>
  </si>
  <si>
    <t xml:space="preserve">Voile d'ombrage carré 3 x 4 m crème 00WT </t>
  </si>
  <si>
    <t>100110-007CM</t>
  </si>
  <si>
    <t>Store banne manuel de jardin terrasse auvent retractable structure en alu 3x2,5m creme 07cm</t>
  </si>
  <si>
    <t>845-142</t>
  </si>
  <si>
    <t>New_Inbound</t>
  </si>
  <si>
    <t>Serre de jardin tunnel 12 m² 4L x 3l x 2H m acier galvanisé renforcé diamètre 2,5 cm + PE haute densité fenêtres porte vert neuf 42</t>
  </si>
  <si>
    <t>840-117</t>
  </si>
  <si>
    <t>Pied / Base de parasol granite gris poignée et roulettes compatible diamètres 34 / 38 / 48 mm 17</t>
  </si>
  <si>
    <t>A91-014</t>
  </si>
  <si>
    <t>Appareil de fitness musculation multifonction 52l x 55l x 38h cm gris 14</t>
  </si>
  <si>
    <t>833-021</t>
  </si>
  <si>
    <t>COFFRE D'EXTERIEUR - RANGEMENTS</t>
  </si>
  <si>
    <t>Coffre de rangement en sapin avec verrou 92l x 50l x 54h cm 21</t>
  </si>
  <si>
    <t>833-010</t>
  </si>
  <si>
    <t>PETIT ELECTROMENAGER</t>
  </si>
  <si>
    <t>FAUTEUIL MASSANT</t>
  </si>
  <si>
    <t>Canapé paresseux fauteuil d’ordinateur de lit pliable grand confort avec coussin 175L x 56l x 20H cm simili cuir noir</t>
  </si>
  <si>
    <t>833-082</t>
  </si>
  <si>
    <t>Commode cabinet multi-rangements 5 tiroirs + 1 placard bois blanc et multicolore 82</t>
  </si>
  <si>
    <t>853-004</t>
  </si>
  <si>
    <t>REPASSAGE - COUTURE</t>
  </si>
  <si>
    <t>DEFROISSEUSE</t>
  </si>
  <si>
    <t>Défroisseur fer à repasser valeur repasseur à valeur de vêtements dernière génération aluminium couleur argent 04</t>
  </si>
  <si>
    <t>D30-077</t>
  </si>
  <si>
    <t>Niche villa pour chien chat terrasse couverte échelle griffoir coloris bois naturel et bordeaux 77</t>
  </si>
  <si>
    <t>835-002</t>
  </si>
  <si>
    <t>Table ronde design de bar mdf acier galvanisé diamètre 60 cm beige 02</t>
  </si>
  <si>
    <t>84A-011</t>
  </si>
  <si>
    <t>Ensemble design de jardin banc double chaise à bascule + table basse chocolat noir gris 11</t>
  </si>
  <si>
    <t>100110-007GW</t>
  </si>
  <si>
    <t>Store banne manuel de jardin terrasse auvent retractable structure en alu 3x2,5m vert et blanc 07gw</t>
  </si>
  <si>
    <t>921-041</t>
  </si>
  <si>
    <t>Fauteuil chaise de bureau pivotante ergonomique hauteur réglable design contemporain métal chromé textilène noir neuf 41</t>
  </si>
  <si>
    <t>833-179WT</t>
  </si>
  <si>
    <t>PETIT MEUBLE COMPLEMENT</t>
  </si>
  <si>
    <t>TABLE D'APPOINT - TABLE DE COMPLEMENT - GUERIDON</t>
  </si>
  <si>
    <t>Table murale rabattable en bois kit de fixation complet fourni 60L x 40l cm blanc neuf 79WT</t>
  </si>
  <si>
    <t>02-0697</t>
  </si>
  <si>
    <t>Chaise de bureau fauteuil manager pivotant noir 97</t>
  </si>
  <si>
    <t>A2-0088</t>
  </si>
  <si>
    <t>Chaise/fauteuil de bureau pivotante hauteur réglable surface en pu facile à nettoyer noir et vert 88</t>
  </si>
  <si>
    <t>D1-0082</t>
  </si>
  <si>
    <t>Caisse cage de transport en metal pour chien pliante noir taille s 105x70x77cm + lit 82</t>
  </si>
  <si>
    <t>D00-002</t>
  </si>
  <si>
    <t>SECURITE - PROTECTION</t>
  </si>
  <si>
    <t>FILET - GRILLE DE PROTECTION</t>
  </si>
  <si>
    <t>Grille de séparation voiture pour chien chat barrière universelle 02</t>
  </si>
  <si>
    <t>923-022</t>
  </si>
  <si>
    <t>Table pour ordinateur table basse design verre trempé fumé et pied chromé 22</t>
  </si>
  <si>
    <t>801-022</t>
  </si>
  <si>
    <t>Chariot desserte de cuisine sur roulettes table de bar d'appoint avec tabouret 2 en 1 bois massif et MDF 47L x 37l x 83H cm blanc neuf 22</t>
  </si>
  <si>
    <t>5550-3293</t>
  </si>
  <si>
    <t>MATERIEL MEDICAL</t>
  </si>
  <si>
    <t>MOBILIER MEDICAL</t>
  </si>
  <si>
    <t>TABLE DE MASSAGE</t>
  </si>
  <si>
    <t>Lit/table de massage cosmetique pliable en bois 2 zones violet 93</t>
  </si>
  <si>
    <t>01-0116</t>
  </si>
  <si>
    <t>Hamac 200 x 100 cm charge max. 210 kg pour 1 personne multicolore 16</t>
  </si>
  <si>
    <t>A90-087</t>
  </si>
  <si>
    <t xml:space="preserve">Tapis roulant électrique de course Fitness Cardio 750 W noir 87
</t>
  </si>
  <si>
    <t>833-012CW</t>
  </si>
  <si>
    <t>Armoire étagères à chaussures 10 niveaux 50 paires de chaussures structure argent avec couverture tissu beige 100l x 29l x 175hcm 12cw</t>
  </si>
  <si>
    <t>A90-101</t>
  </si>
  <si>
    <t>STEPPER</t>
  </si>
  <si>
    <t>Appareil de Fitness et musculation selle réglable guidon ergonomique affichage LCD noir neuf 01</t>
  </si>
  <si>
    <t>330-017</t>
  </si>
  <si>
    <t>Jouet à bascule modèle voiture ceinture de sécurité fonction musicale 32 pistes neuf 17</t>
  </si>
  <si>
    <t>5550-3289</t>
  </si>
  <si>
    <t>Lit/table de massage cosmetique pliable en bois 3 zones creme 89</t>
  </si>
  <si>
    <t>D00-022</t>
  </si>
  <si>
    <t>Cage de transport pliante pour chien poignée et plateau amovible 76 x 53 x 57 cm noire 21</t>
  </si>
  <si>
    <t>831-013BK</t>
  </si>
  <si>
    <t>831-013BK 1/2</t>
  </si>
  <si>
    <t>Bureau design contemporain avec bibliothèque adjacente pivotante à 360° noir laqué 13BK</t>
  </si>
  <si>
    <t>840-102</t>
  </si>
  <si>
    <t>Voile d'ombrage taud de soleil imperméable triangulaire 3x3x3 m sable 02</t>
  </si>
  <si>
    <t>920-028</t>
  </si>
  <si>
    <t>Bureau secrétaire style néo-rétro multi-rangement chocolat et blanc neuf 28</t>
  </si>
  <si>
    <t>833-280</t>
  </si>
  <si>
    <t>Etagère de rangement 5 niveaux tablettes pleines barres de blocage latérales et arrières métal noir neuf 80</t>
  </si>
  <si>
    <t>831-142</t>
  </si>
  <si>
    <t>Lit simple complet : sommier à lattes, tête et pied de lit bois massif de pin et contreplaqué 198 x 98 x 82 cm blanc neuf 42</t>
  </si>
  <si>
    <t>B00-004</t>
  </si>
  <si>
    <t>SECURITE MAISON</t>
  </si>
  <si>
    <t>COFFRE FORT</t>
  </si>
  <si>
    <t>Coffre-fort à poser 23 L x 17 l x 17 H cm avec serrure électronique anthracite 04</t>
  </si>
  <si>
    <t>845-007</t>
  </si>
  <si>
    <t>Chariot diable pliable noir charge maximale 200kg 119l*42w*55hcm 07</t>
  </si>
  <si>
    <t>B20-044</t>
  </si>
  <si>
    <t>MATERIEL CHANTIER</t>
  </si>
  <si>
    <t>DESSERTE DE CHANTIER - SERVANTE</t>
  </si>
  <si>
    <t>Servante d'atelier chariot à outils multi-rangements sur roulettes placard double porte verrouillable étagère 68 x 46 x 72 cm acier gris noir neuf 44</t>
  </si>
  <si>
    <t>D30-097</t>
  </si>
  <si>
    <t>Arbre à chat design avant-gardiste griffoir double antre douillet plateforme d'observation 75L x 35l x 86H cm noir bleu beige gris neuf 97</t>
  </si>
  <si>
    <t>5662-0344</t>
  </si>
  <si>
    <t>Voile d'ombrage impermeable triangulaire 6x6x6m parasol toile taud de soleil creme 44</t>
  </si>
  <si>
    <t>A90-100</t>
  </si>
  <si>
    <t>Appareil de Fitness et musculation selle et guidon ergonomique réglable affichage LCD noir neuf 00</t>
  </si>
  <si>
    <t>AA0-015PK</t>
  </si>
  <si>
    <t>GLISSE URBAINE</t>
  </si>
  <si>
    <t>TROTTINETTE ELECTRIQUE</t>
  </si>
  <si>
    <t>Trottinette patinette électrique deux roues utilisateur plus de 14 ans avec frein à main cale-pied puissance 120w rose 15pk</t>
  </si>
  <si>
    <t>AA0-016PK</t>
  </si>
  <si>
    <t>Trottinette électrique roues utilisateur plus de 14 ans avec frein à main cale-pied puissance 120w rose 16pk</t>
  </si>
  <si>
    <t>B3-0099</t>
  </si>
  <si>
    <t xml:space="preserve">Housse bache toile de protection couverture pour trampoline 10ft diametre 305 cm 99 </t>
  </si>
  <si>
    <t>02-0355</t>
  </si>
  <si>
    <t>Sapin arbre de noel vert 180cm 624 branches avec accessoires 55</t>
  </si>
  <si>
    <t>A90-041</t>
  </si>
  <si>
    <t>Appareil abdominaux fitness écran intégré hauteur réglable pliable 127 l x 38 l x 62-82 h cm 41</t>
  </si>
  <si>
    <t>A90-074</t>
  </si>
  <si>
    <t>Vélo d'appartement exercice fitness magnétique fonction cardio guidon réglable noir et blanc neuf 74</t>
  </si>
  <si>
    <t>5663-1274</t>
  </si>
  <si>
    <t>Parc a chiots chiens polyester oxford tissu pliable 125x125x58cm rose 74</t>
  </si>
  <si>
    <t>330-022</t>
  </si>
  <si>
    <t>Jouet à bascule modèle avion ceinture de sécurité fonction musicale 32 pistes neuf 22</t>
  </si>
  <si>
    <t>D10-006</t>
  </si>
  <si>
    <t>Grande volière mageoire suspendue et un plateau avec échelle et roues 58l x 86.5l x 5.5h cm vert 06</t>
  </si>
  <si>
    <t>01-0655</t>
  </si>
  <si>
    <t>Voile d'ombrage triangulaire grande taille 3 x 3 x 3 m polyéthylène haute densité résistant aux UV rouge neuf 55</t>
  </si>
  <si>
    <t>833-061</t>
  </si>
  <si>
    <t xml:space="preserve">Table basse guéridon design pliant couleurs noir noyer 61 </t>
  </si>
  <si>
    <t>862-006BN</t>
  </si>
  <si>
    <t>862-006BN 1/2</t>
  </si>
  <si>
    <t>Bain de soleil transat 2 places grand confort dossier réglable multiposition tablettes support matelas et oreiller fournis chocolat crème neuf 06BN</t>
  </si>
  <si>
    <t>836-005BK</t>
  </si>
  <si>
    <t>Étagère bibliothèque design 4 niveaux 2 tiroirs 64 x 40 x 175 cm noire 05BK</t>
  </si>
  <si>
    <t>920-011</t>
  </si>
  <si>
    <t>920-011 1/2</t>
  </si>
  <si>
    <t>920-011AB</t>
  </si>
  <si>
    <t>Bureau informatique multimédia multi-rangements 120 L x 55 l x 85 H cm coloris noyer 11</t>
  </si>
  <si>
    <t>84B-110</t>
  </si>
  <si>
    <t>84B-110 1/2</t>
  </si>
  <si>
    <t>84B-110AB</t>
  </si>
  <si>
    <t>Ensemble salon de jardin design contemporain 4 places modulables 5 pièces 8 coussins 4 oreillers table basse acier polyester gris blanc neuf 10</t>
  </si>
  <si>
    <t>84A-031</t>
  </si>
  <si>
    <t>Balancelle de jardin 3 places convertible inclinaison toit réglable matelas grand confort rembourrage 8 cm fourni 1,85L x 1,25l x 1,73H m métal époxy noir crème 31</t>
  </si>
  <si>
    <t>D00-039</t>
  </si>
  <si>
    <t>NICHE-PANIER-COUSSIN</t>
  </si>
  <si>
    <t>Tapis de protection imperméable pour siège voiture pour chien chat animal de compagnie housse couverture protection 145 l x150 l cm noir 39</t>
  </si>
  <si>
    <t>100110-009BW</t>
  </si>
  <si>
    <t>Store banne manuel de jardin terrasse auvent retractable structure en alu 4x3m bleu et blanc 09bw</t>
  </si>
  <si>
    <t>01-0851</t>
  </si>
  <si>
    <t>850-040</t>
  </si>
  <si>
    <t>PORTE-MANTEAU - PATERE - PORTANT</t>
  </si>
  <si>
    <t>PORTANT</t>
  </si>
  <si>
    <t>Portant penderie double barre hauteur et position réglable 6 roulettes acier inoxydable neuf 40</t>
  </si>
  <si>
    <t>833-168BK</t>
  </si>
  <si>
    <t>Meuble TV style contemporain multi rangement 140L x 40l x 44H cm noir neuf 68BK</t>
  </si>
  <si>
    <t>920-032WT</t>
  </si>
  <si>
    <t>920-032WT 1/2</t>
  </si>
  <si>
    <t>920-032WTAB</t>
  </si>
  <si>
    <t>Bureau informatique d'angle table informatique lignes courbées design contemporain MDF métal laqué blanc neuf 32WT</t>
  </si>
  <si>
    <t>D30-076BN</t>
  </si>
  <si>
    <t>Niche villa pour chien chat terrasse couverte échelle coloris bordeaux noir 76BN</t>
  </si>
  <si>
    <t>84B-137</t>
  </si>
  <si>
    <t>DECORATION</t>
  </si>
  <si>
    <t>DECORATION D'EXTERIEUR</t>
  </si>
  <si>
    <t>COUSSIN ET GALETTES D'EXTERIEUR</t>
  </si>
  <si>
    <t>Coussin matelas assise dossier pour banc de jardin balancelle canapé 2 places grand confort 100 x 98 x 8 cm gris neuf 37</t>
  </si>
  <si>
    <t>845-044</t>
  </si>
  <si>
    <t>Serre de jardin double porte 2 étagères toit ouvrable 58L x 44l x 78H cm bois massif de pin et polycarbonate neuf 44</t>
  </si>
  <si>
    <t>700-034BK</t>
  </si>
  <si>
    <t>Fauteuil de massage et relaxation électrique chauffant inclinable avec repose-pied capitonné noir 34BK</t>
  </si>
  <si>
    <t>801-036</t>
  </si>
  <si>
    <t>Meuble range-bouteilles style colonial avec placard étagère et plateau amovible coloris wengé neuf 36</t>
  </si>
  <si>
    <t>D30-063</t>
  </si>
  <si>
    <t>Arbre à chat multi-activités griffoir niche reposoir 4 niveaux jeu de boules suspendues 60l x 35l x 135h cm marron 63</t>
  </si>
  <si>
    <t>B3-0077</t>
  </si>
  <si>
    <t xml:space="preserve">Couvre ressort toile bache a ressorts pour trampoline 10ft diametre 305 cm colore 77 </t>
  </si>
  <si>
    <t>841-131</t>
  </si>
  <si>
    <t>841-131 1/2</t>
  </si>
  <si>
    <t>841-131AB</t>
  </si>
  <si>
    <t>Ensemble salon de jardin 4 fauteuils avec coussins assise + table carrée plateau verre trempé résine tressée imitation rotin chocolat neuf 31</t>
  </si>
  <si>
    <t>833-170BK</t>
  </si>
  <si>
    <t>Meuble à chaussures double compartiment à bascule 60L x 24l x 80H cm noir neuf 70BK</t>
  </si>
  <si>
    <t>862-001</t>
  </si>
  <si>
    <t>Bain de soleil transat grand confort dossier réglable multiposition matelas déhoussable fourni noir et blanc résine tressée 4 fils neuf 01</t>
  </si>
  <si>
    <t>343-020</t>
  </si>
  <si>
    <t>JEUX D'EXTERIEUR</t>
  </si>
  <si>
    <t xml:space="preserve">BACS A SABLE </t>
  </si>
  <si>
    <t>Table de jeu d'eau pêche à la ligne pour enfants 13 pièces jaune et bleu neuf 20</t>
  </si>
  <si>
    <t>02-0554</t>
  </si>
  <si>
    <t>02-0554 1/2</t>
  </si>
  <si>
    <t>02-0554AB</t>
  </si>
  <si>
    <t>AUVENT - STORE - SOLETTE - ABRI</t>
  </si>
  <si>
    <t>Auvent marquise de porte d'entrée verre trempé transparent design 200 x 90 cm 54</t>
  </si>
  <si>
    <t>B71-008</t>
  </si>
  <si>
    <t xml:space="preserve">Établi d'atelier 150L x 60l x 90H cm acier et bois hauteur réglable noir 08 </t>
  </si>
  <si>
    <t>501-007</t>
  </si>
  <si>
    <t>BIJOUX -  LUNETTES - MONTRES</t>
  </si>
  <si>
    <t>Transparent organisateur de cosmétique maquillage luxe boîte de rangement à bijoux et produit de beautéen ps multifunction 24l x 15w x 18.6h cm 4 étages transparent 07</t>
  </si>
  <si>
    <t>834-019</t>
  </si>
  <si>
    <t>Pont tablette plateau de baignoire avec support de livre longueur réglable 70-105 cm bambou 19</t>
  </si>
  <si>
    <t>D01-009RD</t>
  </si>
  <si>
    <t>Séchoir sèche-poils toilettage professionnel pour chiens chats animaux 2600 W rouge 09RD</t>
  </si>
  <si>
    <t>B3-0081</t>
  </si>
  <si>
    <t>Couvre ressort toile bache a ressorts pour trampoline 12ft diametre 366 cm vert 81</t>
  </si>
  <si>
    <t>B3-0086</t>
  </si>
  <si>
    <t xml:space="preserve">Couvre ressort toile bache a ressorts pour trampoline 12ft diametre 366 cm bleu 86 </t>
  </si>
  <si>
    <t>330-060</t>
  </si>
  <si>
    <t>Cheval debout en peluche effets sonores 32 pistes selle étrier rênes 85L x 28l x 60H marron blanc neuf 60</t>
  </si>
  <si>
    <t>F3-0007</t>
  </si>
  <si>
    <t>OUTILLAGE</t>
  </si>
  <si>
    <t>CRIC</t>
  </si>
  <si>
    <t>Cric hydraulique a roulettes en acier haut de gamme capacite de levage 2000kg / 2t rouge 07</t>
  </si>
  <si>
    <t>845-048</t>
  </si>
  <si>
    <t>ABRI DE JARDIN</t>
  </si>
  <si>
    <t>Armoire de jardin sur pied double porte étagère et toit relevable 74L x 43l x 88H cm bois massif de pin neuf 48</t>
  </si>
  <si>
    <t>A90-038</t>
  </si>
  <si>
    <t>Appareil abdominaux fitness écran intégré 130 l x 70 l x 125 h cm 38</t>
  </si>
  <si>
    <t>D51-053</t>
  </si>
  <si>
    <t>D51-053 1/2</t>
  </si>
  <si>
    <t>D51-053AB</t>
  </si>
  <si>
    <t>BASSE COUR</t>
  </si>
  <si>
    <t>CLAPIER</t>
  </si>
  <si>
    <t>Poulailler clapier modèle chalet suspendu toit ouvrant multi-équipement bois massif blanc et vert neuf 53</t>
  </si>
  <si>
    <t>D30-035</t>
  </si>
  <si>
    <t>Arbre à chat griffoir un niche trois étagères 75 x 40 x 112 cm beige 35</t>
  </si>
  <si>
    <t>A90-053</t>
  </si>
  <si>
    <t>FOOTBALL</t>
  </si>
  <si>
    <t>FILET DE REBOND</t>
  </si>
  <si>
    <t>Filet de rebond de football 90L x 80l x 140H cm cible et sardines de fixation fournies noir vert neuf 53</t>
  </si>
  <si>
    <t>700-003BK</t>
  </si>
  <si>
    <t>Fauteuil de massage électrique chaise sofa avec télécommande massage de relaxation en similaire cuir 100lx93lx97h cm noir 03bk</t>
  </si>
  <si>
    <t>370-018</t>
  </si>
  <si>
    <t>MOTO</t>
  </si>
  <si>
    <t>Moto électrique Dirtbike enfant 350 W suspension intégrale V.max. 23 Km/h rouge neuf 18</t>
  </si>
  <si>
    <t>820-023</t>
  </si>
  <si>
    <t>CHAUFFAGE A PETROLE - GAZ</t>
  </si>
  <si>
    <t>Radiateur électrique chauffage électrique allumage électronique puissance réglable 420w, 840w, 1260w noir 23</t>
  </si>
  <si>
    <t>D00-038</t>
  </si>
  <si>
    <t>Couverture de siège de voiture pour chien chat animal de compagnie housse de protection 115 l x 54 l cm beige 38</t>
  </si>
  <si>
    <t>845-045</t>
  </si>
  <si>
    <t>Serre de jardin double porte 2 étagères toit ouvrable 76L x 47l x 110H cm bois massif de pin et polycarbonate neuf 45</t>
  </si>
  <si>
    <t>01-0626</t>
  </si>
  <si>
    <t>Voile d'ombrage triangulaire grande taille 6 x 6 x 6 m polyéthylène haute densité résistant aux UV crème neuf 26</t>
  </si>
  <si>
    <t>350-015</t>
  </si>
  <si>
    <t>JOUET D'IMITATION</t>
  </si>
  <si>
    <t>DINETTE - CUISINE</t>
  </si>
  <si>
    <t xml:space="preserve">Cuisine pour enfants, dinette, jeu jouet d'imitation multi-équipement avec chaise à roulettes en bois blanc et rose neuf 15 </t>
  </si>
  <si>
    <t>B3-0085</t>
  </si>
  <si>
    <t>Couvre ressort toile bache a ressorts pour trampoline 14ft diametre 427 cm bleu 85</t>
  </si>
  <si>
    <t>01-0728</t>
  </si>
  <si>
    <t xml:space="preserve">Chaise longue textilene bain de soleil ajustable avec matelas creme 170x64x80cm en alu noir 28 </t>
  </si>
  <si>
    <t>833-266</t>
  </si>
  <si>
    <t>Canapé clic-clac convertible design vintage 3 places dossier ajustable 3 positions tissu gris rayé neuf 66</t>
  </si>
  <si>
    <t>C20-016</t>
  </si>
  <si>
    <t>Testeur de compression pour moteurs kit test testeur jauge diesel outil de garage 19 pièce 0-70bars ou 1000 psi 16</t>
  </si>
  <si>
    <t>84B-049SR</t>
  </si>
  <si>
    <t>Table de camping pliable portable avec 2 bancs pliables alu 49SR</t>
  </si>
  <si>
    <t>84A-028</t>
  </si>
  <si>
    <t>Balancelle design de jardin 2 places grand confort inclinaison toit réglable tablette support rangement et accoudoirs 170L x 110l x 153H cm acier gris clair beige neuf 28</t>
  </si>
  <si>
    <t>A90-110</t>
  </si>
  <si>
    <t xml:space="preserve">Vélo d'appartement cardio vélo biking écran multifonction selle et guidon réglables fonction cardio noir et rouge neuf 10 </t>
  </si>
  <si>
    <t>84B-115WT</t>
  </si>
  <si>
    <t>Bain de soleil transat design contemporain dossier réglable multipositions avec coussin métal textilène blanc neuf 15WT</t>
  </si>
  <si>
    <t>B20-051RD</t>
  </si>
  <si>
    <t>Servante d'atelier chariot à outils multi-rangements sur roulettes 3 tiroirs verrouillables 68 x 46 x 88 cm rouge et noir neuf 51RD</t>
  </si>
  <si>
    <t>833-188BK</t>
  </si>
  <si>
    <t>Meuble TV design contemporain 3 niveaux de rangement 114L x 40l x 41H cm noir neuf 88BK</t>
  </si>
  <si>
    <t>B20-051BK</t>
  </si>
  <si>
    <t>Servante d'atelier chariot à outils multi-rangements sur roulettes 3 tiroirs verrouillables 68 x 46 x 88 cm noir et gris neuf 51BK</t>
  </si>
  <si>
    <t>01-0884</t>
  </si>
  <si>
    <t>01-0884 1/2</t>
  </si>
  <si>
    <t>01-0884AB</t>
  </si>
  <si>
    <t>867-012</t>
  </si>
  <si>
    <t>Fauteuil suspendu style cosy avec support matelas et coussins grand confort acier résine tressée noir gris écru neuf 12</t>
  </si>
  <si>
    <t>834-117</t>
  </si>
  <si>
    <t>ARMOIRE DE RANGEMENT</t>
  </si>
  <si>
    <t>Meuble bas de salle de bain sur pied multi-rangements 3 étagères latérales et porte persienne blanc neuf 17</t>
  </si>
  <si>
    <t>343-013BU</t>
  </si>
  <si>
    <t>Table d'activité de jeu d'eau et de sable pour enfants 23 pièces 2 compartiments orange et bleu neuf 13BU</t>
  </si>
  <si>
    <t>700-034CW</t>
  </si>
  <si>
    <t>Fauteuil de massage et relaxation électrique chauffant inclinable avec repose-pied capitonné crème 34BK</t>
  </si>
  <si>
    <t>343-013PK</t>
  </si>
  <si>
    <t>Table d'activité de jeu d'eau et de sable pour enfants 23 pièces 2 compartiments fuschia et violet neuf 13PK</t>
  </si>
  <si>
    <t>84A-001GY</t>
  </si>
  <si>
    <t>Balancelle balancoire hamac design de jardin en acier trois places gris 01GY</t>
  </si>
  <si>
    <t>836-024</t>
  </si>
  <si>
    <t>Meuble de rangement design contemporain 2 cases et 2 placards avec porte 60L x 29l x 60H cm coloris bois palissandre neuf 24</t>
  </si>
  <si>
    <t>831-139</t>
  </si>
  <si>
    <t>Commode buffet style contemporain 8 tiroirs 90L x 35l x 73H cm blanc mat neuf 39</t>
  </si>
  <si>
    <t>920-031BK</t>
  </si>
  <si>
    <t>920-031BK 1/2</t>
  </si>
  <si>
    <t>920-031BKAB</t>
  </si>
  <si>
    <t>Bureau informatique table informatique modulable avec bibliothèque adjacente design contemporain mélaminé métal chromé noir neuf 31BK</t>
  </si>
  <si>
    <t>84A-029</t>
  </si>
  <si>
    <t>Balancelle design de jardin 2 places grand confort inclinaison toit réglable tablette support rangement et accoudoirs 170L x 110l x 153H cm acier textilène gris clair noir neuf 29</t>
  </si>
  <si>
    <t>01-0747</t>
  </si>
  <si>
    <t>CHAISE DE JARDIN</t>
  </si>
  <si>
    <t xml:space="preserve">Fauteuil de jardin adirondack chaise longue chaise plage avec tabouret bois de pin normes fsc 47 </t>
  </si>
  <si>
    <t>820-066</t>
  </si>
  <si>
    <t>Cheminée électrique radiateur imitation flamme avec luminosité et réglable 900 W / 1800 W porte métal verre trempé blanc neuf 66</t>
  </si>
  <si>
    <t>800-036</t>
  </si>
  <si>
    <t>ART DE LA TABLE - ARTICLES CULINAIRES</t>
  </si>
  <si>
    <t>CUISSON DES ALIMENTS</t>
  </si>
  <si>
    <t>CUISEUR A POP CORN</t>
  </si>
  <si>
    <t>Machine à pop-corn 1200 W production max. 25 grammes en 3 minutes rouge et noir neuf 36</t>
  </si>
  <si>
    <t>AA1-042PK</t>
  </si>
  <si>
    <t>Trottinette électrique 120 W pliable pour enfants à partir de 7 ans hauteur de guidon et selle réglable 12 Km/h max. rose argent neuf 42PK</t>
  </si>
  <si>
    <t>01-0463</t>
  </si>
  <si>
    <t>Serre de jardin tunnel tente bache 6x3x2m grande taille 63</t>
  </si>
  <si>
    <t>921-049BK</t>
  </si>
  <si>
    <t>Fauteuil chaise de bureau grand confort pivotant ergonomique hauteur réglable simili cuir noir neuf 49BK</t>
  </si>
  <si>
    <t>84B-139</t>
  </si>
  <si>
    <t>Coussin matelas assise dossier pour banc de jardin balancelle canapé 2 places grand confort 100 x 100 x 12 cm gris neuf 39</t>
  </si>
  <si>
    <t>611-002WT</t>
  </si>
  <si>
    <t>MERCERIE</t>
  </si>
  <si>
    <t>SUPPORT POUR COUTURE</t>
  </si>
  <si>
    <t>MANNEQUIN COUTURE</t>
  </si>
  <si>
    <t>Mannequin buste de coutûre femme sur trépied hauteur réglable mousse haute densité blanc 02WT</t>
  </si>
  <si>
    <t>833-306BK</t>
  </si>
  <si>
    <t>Meuble TV design contemporain 6 étagères multi-rangements 137 x 36 x 57 cm noir gris neuf 06BK</t>
  </si>
  <si>
    <t>330-013</t>
  </si>
  <si>
    <t xml:space="preserve">Jouet à bascule dinosaure ceinture de sécurité effet sonore 32 chansons bois peluche verte neuf 13 </t>
  </si>
  <si>
    <t>84B-036</t>
  </si>
  <si>
    <t>Table de camping pliante portable 104L x 64l x 49 H cm et 4 tabourets pliants bois et alu 36</t>
  </si>
  <si>
    <t>863-011BK</t>
  </si>
  <si>
    <t>Ensemble salon de jardin design néo-rétro Acapulco 2 fauteuils et table basse cordage PVC verre trempé noir neuf 11BK</t>
  </si>
  <si>
    <t>D1-0083</t>
  </si>
  <si>
    <t>RAMPE POUR CHARGEMENT</t>
  </si>
  <si>
    <t>Rampe escalier chien animaux en aluminium 183 cm x 36 cm 83</t>
  </si>
  <si>
    <t>D51-008</t>
  </si>
  <si>
    <t xml:space="preserve">Cage a lapin poulailler clapier en bois de pin de grande espace libre 147x53x84cm </t>
  </si>
  <si>
    <t>5550-4363</t>
  </si>
  <si>
    <t>JEU DE FLECHETTE</t>
  </si>
  <si>
    <t>Cible jeu de flechettes electronique professionnel 159 jeux varies 63</t>
  </si>
  <si>
    <t>B3-0082</t>
  </si>
  <si>
    <t xml:space="preserve">Couvre ressort toile bache a ressorts pour trampoline 10ft diametre 305 cm vert 82 </t>
  </si>
  <si>
    <t>831-048WT</t>
  </si>
  <si>
    <t>Étagère murale porte-manteau en panneaux de particules avec barre de verre blanc 48wt</t>
  </si>
  <si>
    <t>833-234</t>
  </si>
  <si>
    <t>Banc banquette style baroque accoudoirs courbés pieds profilés 112 x 43 x 59 cm taupe neuf 34</t>
  </si>
  <si>
    <t>831-029WT</t>
  </si>
  <si>
    <t>COMMODE - CHIFFONNIER - SEMAINIER</t>
  </si>
  <si>
    <t>Coiffeuse table de maquillage commode coiffer avec tabouret, tiroir et miroir en bois blanc wt</t>
  </si>
  <si>
    <t>B8-0001</t>
  </si>
  <si>
    <t>JEUX DE SOCIETE</t>
  </si>
  <si>
    <t>TABLE POKER</t>
  </si>
  <si>
    <t xml:space="preserve">Table plateau de poker casino octogonal pliable pour 8 joueurs 120cm 01 </t>
  </si>
  <si>
    <t>861-005</t>
  </si>
  <si>
    <t>Ensemble salon de jardin 4 places : canapé, 2 fauteuils et table basse plateau verre trempé résine tressée 4 fils  imitation rotin noir coussins blanc neuf 05</t>
  </si>
  <si>
    <t>921-020BN</t>
  </si>
  <si>
    <t>Chaise de bureau meuble de luxe fauteuil en pu pivotant avec accoudoirs dossier coussin hauteur réglable brun 20 bn</t>
  </si>
  <si>
    <t>84B-113WT</t>
  </si>
  <si>
    <t>Ensemble salon de jardin design 4 places : canapé, 2 fauteuils et table basse plateau verre trempé métal textilène blanc neuf 13WT</t>
  </si>
  <si>
    <t>350-016</t>
  </si>
  <si>
    <t xml:space="preserve">Cuisine pour enfants, dinette, jeu jouet d'imitation multi-équipement en bois vert neuf 16 </t>
  </si>
  <si>
    <t>AA1-024RD</t>
  </si>
  <si>
    <t>Trottinette électrique 120 W pliable pour enfants à partir de 7 ans hauteur de guidon et selle réglable 12 Km/h max. rouge et noir neuf 24RD</t>
  </si>
  <si>
    <t>301-022</t>
  </si>
  <si>
    <t>Voiture électrique 4x4 pour enfants max 5 Km/h 12 V effets sonores et lumineux blanc 22</t>
  </si>
  <si>
    <t>Price Minister</t>
  </si>
  <si>
    <t>A61-002</t>
  </si>
  <si>
    <t>SPORT COLLECTIF</t>
  </si>
  <si>
    <t>PANIER DE BASKET BALL - PANNEAU DE BASKET BALL</t>
  </si>
  <si>
    <t xml:space="preserve">Panier de Basket-Ball sur pied amovible avec poteau panneau et roulettes hauteur reglable 1,9 - 3,05 m noir neuf 02 
</t>
  </si>
  <si>
    <t>920-012WT</t>
  </si>
  <si>
    <t>920-012WT 1/2</t>
  </si>
  <si>
    <t>920-012WTAB</t>
  </si>
  <si>
    <t>836-025</t>
  </si>
  <si>
    <t>MEUBLE INFORMATIQUE - MULTIMEDIA</t>
  </si>
  <si>
    <t>Bureau informatique multi-rangements tiroir coulissant tablette clavier étagères 48 x 90 x 132 cm marron neuf 25</t>
  </si>
  <si>
    <t>D3-0001</t>
  </si>
  <si>
    <t>D3-0001 1/2</t>
  </si>
  <si>
    <t>Poulailler cage à poules pondoir perchoir tiroir déjection grand enclos toit ouvrant 2,21L x 1,45l x 81H m bois de pin 01</t>
  </si>
  <si>
    <t>330-072</t>
  </si>
  <si>
    <t>Cheval à bascule jouet à bascule girafe fauteuil intégré fonction musicale 32 pistes marron beige neuf 72</t>
  </si>
  <si>
    <t>01-0053</t>
  </si>
  <si>
    <t xml:space="preserve">Abri en bois abri de jardin rangement outils exterieur meuble armoire </t>
  </si>
  <si>
    <t>5662-0362</t>
  </si>
  <si>
    <t>DROGUERIE</t>
  </si>
  <si>
    <t>MATERIEL D'ENTRETIEN</t>
  </si>
  <si>
    <t>CHARIOT DE MENAGE</t>
  </si>
  <si>
    <t xml:space="preserve">Chariot de jardin a main garden cart truck cuve basculante max. 200 Kg 62 </t>
  </si>
  <si>
    <t>84C-033</t>
  </si>
  <si>
    <t>84C-033 1/2</t>
  </si>
  <si>
    <t>84C-033AB</t>
  </si>
  <si>
    <t>Tonnelle barnum style colonial 3 x 3 x 2,7 m double toit 4 toiles latérales avec zip beige et noir neuf 33</t>
  </si>
  <si>
    <t>84B-132</t>
  </si>
  <si>
    <t>TABLE DE CAMPING</t>
  </si>
  <si>
    <t>Table camping buffet traiteur pliable grande taille hauteur réglable double niveau 264 x 46 x 77/107 cm blanc gris neuf 32</t>
  </si>
  <si>
    <t>863-011WT</t>
  </si>
  <si>
    <t xml:space="preserve">Ensemble salon de jardin design néo-rétro Acapulco 2 fauteuils et table basse cordage PVC verre trempé noir et blanc neuf 11WT </t>
  </si>
  <si>
    <t>845-134</t>
  </si>
  <si>
    <t>Serre de jardin hexagonale 1,94(diam.) x 2.2H m 5 tablettes acier PE haute densité 140 g/m² anti-UV avec porte déroulante vert 34</t>
  </si>
  <si>
    <t>833-110BN</t>
  </si>
  <si>
    <t>Banc coffre de rangement 2 en 1 simili cuir capitonné 110 x 38 x 38 chocolat neuf 10BN</t>
  </si>
  <si>
    <t>D51-044</t>
  </si>
  <si>
    <t>Enclos cage clapier à lapins rongeurs bois massif 120L x 100l x 42Hcm blanc Neuf 44</t>
  </si>
  <si>
    <t>84B-148GN</t>
  </si>
  <si>
    <t>Chaise longue transat pliant grand confort : dossier réglable multipositions, matelas oreiller intégré, pochette rangements acier polyester Oxford vert foncé neuf 48GN</t>
  </si>
  <si>
    <t>A2-0093</t>
  </si>
  <si>
    <t>Chaise bureau pivotante avec accoudoirs fauteuil ordinateur manager noir 93</t>
  </si>
  <si>
    <t>840-063WT</t>
  </si>
  <si>
    <t>Tonnelle barnum tente de réception grande taille imperméable 9 x 3 x 2,55 m avec fenêtres acier polyéthylène blanc neuf 63WT</t>
  </si>
  <si>
    <t>800-038</t>
  </si>
  <si>
    <t>Machine à pop-corn 1200 W air propulsé production max. 25 grammes en 3 minutes rouge et noir neuf 38</t>
  </si>
  <si>
    <t>A1-0004</t>
  </si>
  <si>
    <t>MATERIEL DE BUREAU</t>
  </si>
  <si>
    <t>POUR L'AFFICHAGE</t>
  </si>
  <si>
    <t>VITRINE - TABLEAU D'AFFICHAGE</t>
  </si>
  <si>
    <t xml:space="preserve">Tableau blanc aimante magnetique cadre aluminium 120x90cm 04 </t>
  </si>
  <si>
    <t>A91-035</t>
  </si>
  <si>
    <t>A91-035 1/2</t>
  </si>
  <si>
    <t>A91-035AB</t>
  </si>
  <si>
    <t>Banc de musculation Fitness entrainement complet dossier réglable barre latissimus curler supports barre et haltères noir neuf 35</t>
  </si>
  <si>
    <t>845-143</t>
  </si>
  <si>
    <t>845-143 1/2</t>
  </si>
  <si>
    <t>845-143AB</t>
  </si>
  <si>
    <t>Serre de jardin tunnel 18 m² 6L x 3l x 2H m acier galvanisé renforcé diamètre 2,5 cm + PE haute densité fenêtres porte vert neuf 43</t>
  </si>
  <si>
    <t>01-0413</t>
  </si>
  <si>
    <t>Pied de parasol base de lestage de parasol rond résine imitation fonte motif rosace diamètre 57 cm poids net 19 Kg neuf 13</t>
  </si>
  <si>
    <t>833-282</t>
  </si>
  <si>
    <t>Etagère à chaussures 4 niveaux fer motif fleur 30 x 59 x 92 cm noir neuf 82</t>
  </si>
  <si>
    <t>301-001BU</t>
  </si>
  <si>
    <t>BMW i8 voiture véhicule électrique pour enfants 3-8 ans 2 moteurs 6 V 3-6 Km/h phares musique télécommande bleu 01BU</t>
  </si>
  <si>
    <t>831-146</t>
  </si>
  <si>
    <t>Ensemble de meubles d'entrée design contemporain : meuble chaussures, miroir et panneau porte-manteau marron imitation bois neuf 46</t>
  </si>
  <si>
    <t>834-119</t>
  </si>
  <si>
    <t>834-119 1/2</t>
  </si>
  <si>
    <t>834-119AB</t>
  </si>
  <si>
    <t>Buffet bahut sur pied multi-rangements 4 tiroirs coulissants 2 portes persiennes blanc neuf 19</t>
  </si>
  <si>
    <t>841-139</t>
  </si>
  <si>
    <t>Ensemble meubles encastrables design de jardin table plateau verre trempé et lot de 2 chaises avec coussins résine tressée imitation rotin brun neuf 39</t>
  </si>
  <si>
    <t>01-0302</t>
  </si>
  <si>
    <t>01-0302 1/2</t>
  </si>
  <si>
    <t>01-0302AB</t>
  </si>
  <si>
    <t>Balancelle balancoire hamac banc fauteuil de jardin bois de pin 3 places charge max. 300kg 02</t>
  </si>
  <si>
    <t>01-0434</t>
  </si>
  <si>
    <t xml:space="preserve">Chariot diable deplacement charges lourdes 119x46x59cm max 200kg 34 </t>
  </si>
  <si>
    <t>831-084</t>
  </si>
  <si>
    <t>PETIT MEUBLE</t>
  </si>
  <si>
    <t>CHEVET</t>
  </si>
  <si>
    <t>Lot de 2 chevets tables de nuit double tiroir 34 x 30 x 49 cm blanc 84</t>
  </si>
  <si>
    <t>831-011</t>
  </si>
  <si>
    <t>831-011 1/2</t>
  </si>
  <si>
    <t>831-011AB</t>
  </si>
  <si>
    <t>Bar design contemporain avec bibliothèque adjacente pivotante à 360° blanc laqué 011</t>
  </si>
  <si>
    <t>D30-094</t>
  </si>
  <si>
    <t>Arbre à chat design griffoirs antre douillet 2 plateformes 50L x 40l x 98H cm noir et beige neuf 94</t>
  </si>
  <si>
    <t>A63-002</t>
  </si>
  <si>
    <t>TAPIS DE GYM - TAPIS DE YOGA</t>
  </si>
  <si>
    <t>Tapis de sol gymnastique natte de sport pliante antidérapante 180L x 148l x 4H cm bleu noir neuf 02</t>
  </si>
  <si>
    <t>A90-069</t>
  </si>
  <si>
    <t>Vélo d’appartement d'exercice professionnel écran de contrôle multifonction LCD blanc 69</t>
  </si>
  <si>
    <t>01-0303</t>
  </si>
  <si>
    <t>01-0303 1/2</t>
  </si>
  <si>
    <t>01-0303AB</t>
  </si>
  <si>
    <t>Balancelle balancoire hamac banc fauteuil de jardin bois de pin 2 places charge max. 300kg 03</t>
  </si>
  <si>
    <t>D30-023</t>
  </si>
  <si>
    <t>Arbre à chat griffoir deux niches 60x60x200 cm gris et beige 23</t>
  </si>
  <si>
    <t>921-034WT</t>
  </si>
  <si>
    <t>Fauteuil chaise de bureau ergonomique hauteur réglable design avant-gardiste métal chromé simili cuir blanc neuf 34WT</t>
  </si>
  <si>
    <t>831-148</t>
  </si>
  <si>
    <t>Meuble commode chiffonnier style scandinave 2 tiroirs pivotants + 1 fixe 52 x 36 x 64 cm blanc noir et bois neuf 48</t>
  </si>
  <si>
    <t>D10-042</t>
  </si>
  <si>
    <t>NICHOIR - NID</t>
  </si>
  <si>
    <t>Mangeoire oiseaux sur pied grande taille avec toit vert bois massif de pin 50 x 50 x 121 cm neuf 42</t>
  </si>
  <si>
    <t>845-100</t>
  </si>
  <si>
    <t>JARDINAGE</t>
  </si>
  <si>
    <t>JARDINIERE - POT DE FLEUR - CACHE-POT</t>
  </si>
  <si>
    <t>Bac à fleurs jardinière rectangulaire avec fond rondins de bois naturels de sapin 78 x 35 x 30 cm neuf 00</t>
  </si>
  <si>
    <t>A90-060</t>
  </si>
  <si>
    <t>Tapis de course marche tapis roulant électrique pliable inclinable écran LCD avec MP3 1.75 chevaux gris noir 60</t>
  </si>
  <si>
    <t>310-013</t>
  </si>
  <si>
    <t>FAUTEUIL ENFANT</t>
  </si>
  <si>
    <t>Fauteuil à bascule et pouf coffre assorti design avant-gardiste pour enfants à partir de 3 ans rose neuf 13</t>
  </si>
  <si>
    <t>AA1-048RD</t>
  </si>
  <si>
    <t>Trottinette électrique 120 W  pliable pour enfants à partir de 7 ans lumière LED hauteur de guidon et selle réglable 12 Km/h max. rouge noir neuf 48RD</t>
  </si>
  <si>
    <t>B3-0087</t>
  </si>
  <si>
    <t xml:space="preserve">Couvre ressort toile bache a ressorts pour trampoline 10ft diametre 305 cm bleu 87 </t>
  </si>
  <si>
    <t>A90-133</t>
  </si>
  <si>
    <t>Appareil de Fitness et musculation pour abdominaux écran multifonctions intégré pliable 5 niveaux de résistance réglable rouge noir neuf 33</t>
  </si>
  <si>
    <t>310-011</t>
  </si>
  <si>
    <t>Fauteuil grand confort inclinable design contemporain pour enfants à partir de 3 ans orange brique neuf 11</t>
  </si>
  <si>
    <t>A90-034</t>
  </si>
  <si>
    <t>Appareil de fitness musculation abdominaux longueur réglable 88-94 l x 51l x 118h cm noir 34</t>
  </si>
  <si>
    <t>84B-032CW</t>
  </si>
  <si>
    <t>Transat chaise longue design style tropical bois massif naturel coloris beige blanc 32CW</t>
  </si>
  <si>
    <t>834-060</t>
  </si>
  <si>
    <t>ARMOIRE DE TOILETTE</t>
  </si>
  <si>
    <t>Armoire miroir murale de salle de bain acier inoxydable 3 niveaux de rangement 40L x 13l x 60H cm neuf 60</t>
  </si>
  <si>
    <t>01-0882</t>
  </si>
  <si>
    <t>Balancelle balancoire fauteuil de jardin en acier 2 place avec plateau pour un boire charge max. 240kg crem²82</t>
  </si>
  <si>
    <t>845-101</t>
  </si>
  <si>
    <t>Bac à fleurs jardinière rectangulaire sur pieds avec fond rondins de bois naturels de sapin 100 x 40 x 40 cm neuf 01</t>
  </si>
  <si>
    <t>84B-039</t>
  </si>
  <si>
    <t xml:space="preserve">Chaise longue transat design dossier réglable avec matelas 162 x 57 x 92 cm gris et blanc 39 </t>
  </si>
  <si>
    <t>5663-1304</t>
  </si>
  <si>
    <t>Luxe parc enclos modulable acier 8 panneaux et 1 porte pour chiens  80L x 100H cm noir neuf 04</t>
  </si>
  <si>
    <t>04-0037</t>
  </si>
  <si>
    <t>SANITAIRE - PLOMBERIE</t>
  </si>
  <si>
    <t>CANIVEAU - SIPHON</t>
  </si>
  <si>
    <t>Caniveau siphon ecoulement de douche inox 90cm 37</t>
  </si>
  <si>
    <t>831-029BK</t>
  </si>
  <si>
    <t>Coiffeuse table de maquillage avec tabouret, tiroir et miroir en bois noir bk</t>
  </si>
  <si>
    <t>B20-004BU</t>
  </si>
  <si>
    <t>Servante d'atelier chariot à outils multi-rangements sur roulettes 5 tiroirs verrouillables 62 x 33 x 85 cm bleu neuf 04BU</t>
  </si>
  <si>
    <t>834-069</t>
  </si>
  <si>
    <t>Meuble design 1 porte de salle de bain 3 étagères verre trempé 28l x 14l x 70H cm neuf 69</t>
  </si>
  <si>
    <t>833-329</t>
  </si>
  <si>
    <t>Banc banquette capitonné moderne accourdoirs courbés très confortable tabouret 117L x 46l x 55H cm beige neuf 29</t>
  </si>
  <si>
    <t>5550-3230CW</t>
  </si>
  <si>
    <t>Lit/table de massage cosmetique pliable en bois 3 zones epaisseur 10cm blanc 30cw</t>
  </si>
  <si>
    <t>AA1-042BU</t>
  </si>
  <si>
    <t>Trottinette électrique 120 W pliable pour enfants à partir de 7 ans hauteur de guidon et selle réglable 12 Km/h max. bleu argent neuf 42BU</t>
  </si>
  <si>
    <t>C50-003</t>
  </si>
  <si>
    <t>COMPRESSEURS</t>
  </si>
  <si>
    <t xml:space="preserve">Gonfleur compresseur d'air portable 7 bars 100 PSI manomètre, 3 soupapes et malette fournis noir neuf 03 </t>
  </si>
  <si>
    <t>850-071</t>
  </si>
  <si>
    <t>Portant / Penderie à vêtements sur roulettes 3 espaces de rangement acier chromé 91L x 41l x 180H cm neuf 71</t>
  </si>
  <si>
    <t>B3-0076</t>
  </si>
  <si>
    <t xml:space="preserve">Couvre ressort toile bache a ressorts pour trampoline 12ft diametre 366 cm colore 76 </t>
  </si>
  <si>
    <t>713-013BK</t>
  </si>
  <si>
    <t>Fauteuil de relaxation électrique fauteuil releveur inclinable avec repose-pied ajustable simili cuir noir neuf 13BK</t>
  </si>
  <si>
    <t>831-117</t>
  </si>
  <si>
    <t>Meuble colonne chiffonier 4 tiroirs bois massif et chanvre gris style cosy blanc gris neuf 17</t>
  </si>
  <si>
    <t>833-219</t>
  </si>
  <si>
    <t>Meuble TV bas banc TV design contemporain double placard portes abattantes verre trempé mélaminé éclairage LED 4 modes 16 couleurs 180 x 40 x 38 cm cm blanc mat neuf 19</t>
  </si>
  <si>
    <t>920-019</t>
  </si>
  <si>
    <t>Bureau informatique design 100L x 52l x 75h cm brun noir et blanc 19</t>
  </si>
  <si>
    <t>846-004</t>
  </si>
  <si>
    <t>CUISINE EXTERIEURE</t>
  </si>
  <si>
    <t>BARBECUE</t>
  </si>
  <si>
    <t>Barbecue fumoir électrique 2000 W design sur pied multi rangements noir gris 04</t>
  </si>
  <si>
    <t>840-161WT</t>
  </si>
  <si>
    <t>Tonnelle barnum pliant acier polyester imperméabilisé 2,5 x 2,5 x 2,5 m blanc + sac de transport neuf 61WT</t>
  </si>
  <si>
    <t>833-230</t>
  </si>
  <si>
    <t>Etagère murale flottante avec tiroir design contemporain kit de fixation complet fourni 90L x 25l x 6H cm blanc neuf 30</t>
  </si>
  <si>
    <t>841-161</t>
  </si>
  <si>
    <t>841-161 1/3</t>
  </si>
  <si>
    <t>841-161ABC</t>
  </si>
  <si>
    <t>Salon de jardin canapé d'angle résine tressée poly rotin alu blanc 6 pièces 61</t>
  </si>
  <si>
    <t>845-046</t>
  </si>
  <si>
    <t>2 en 1 cache-poubelle sur pied ou armoire de jardin compacte 45L x 48l x 69H cm bois massif de pin neuf 46</t>
  </si>
  <si>
    <t>861-003</t>
  </si>
  <si>
    <t>861-003 1/4</t>
  </si>
  <si>
    <t>861-003ABCD</t>
  </si>
  <si>
    <t>Ensemble salon de jardin 6 fauteuils avec coussins assise + table résine tressée 4 fils imitation rotin noir neuf 03</t>
  </si>
  <si>
    <t>pas dans le flux</t>
  </si>
  <si>
    <t>860-001</t>
  </si>
  <si>
    <t>860-001 1/3</t>
  </si>
  <si>
    <t>860-001ABC</t>
  </si>
  <si>
    <t>Salon de jardin complet modulable : canapé d'angle et table basse - canapé, 2 poufs et table basse - double canapé et table basse résine tressée imitation rotin brun neuf 01</t>
  </si>
  <si>
    <t>D2-0002</t>
  </si>
  <si>
    <t>Cage a lapin poulaillier clapier en bois rongeur grande taille avec 2 etages 215x63x100cm 02</t>
  </si>
  <si>
    <t>AA1-024PK</t>
  </si>
  <si>
    <t>Trottinette électrique 120 W pliable pour enfants à partir de 7 ans hauteur de guidon et selle réglable 12 Km/h max. rose et noir neuf 24PK</t>
  </si>
  <si>
    <t>A90-102</t>
  </si>
  <si>
    <t>Appareil de Fitness et musculation Vertical Climber écran LCD multi-fonction intégré noir neuf 02</t>
  </si>
  <si>
    <t>853-003</t>
  </si>
  <si>
    <t>Défroisseur fer à repasser valeur repasseur à valeur de vêtements dernière génération aluminium couleur violet 03</t>
  </si>
  <si>
    <t>820-041</t>
  </si>
  <si>
    <t>Cheminée électrique poêle style rétro thermostat 900-1800 W minuterie et télécommande noir neuf 41</t>
  </si>
  <si>
    <t>D10-041</t>
  </si>
  <si>
    <t>Mangeoire oiseaux sur pied grande taille avec toit et corde de suspension bois massif de pin 50 x 50 x 119 cm neuf 41</t>
  </si>
  <si>
    <t>AA1-042RD</t>
  </si>
  <si>
    <t>Trottinette électrique 120 W pliable pour enfants à partir de 7 ans hauteur de guidon et selle réglable 12 Km/h max. rouge argent neuf 42RD</t>
  </si>
  <si>
    <t>920-031WT</t>
  </si>
  <si>
    <t>920-031WT 1/2</t>
  </si>
  <si>
    <t>920-031WTAB</t>
  </si>
  <si>
    <t>Bureau informatique table informatique modulable avec bibliothèque adjacente design contemporain mélaminé métal chromé blanc neuf 31WT</t>
  </si>
  <si>
    <t>833-138WT</t>
  </si>
  <si>
    <t>Étagère d'angle design contemporain zig zag 5 niveaux 12L × 12l × 120H cm blanche neuf 38WT</t>
  </si>
  <si>
    <t>AA1-044BK</t>
  </si>
  <si>
    <t>Trottinette électrique 120 W pliable pour enfants à partir de 7 ans 12 Km/h max. coloris noir neuf 44BK</t>
  </si>
  <si>
    <t>A70-017</t>
  </si>
  <si>
    <t>Panier de Basket pliable jeu de Basketball Arcade Double Shootout double panier compteur électronique 4 ballons et pompe acier noir et blanc neuf 17</t>
  </si>
  <si>
    <t>53-0023</t>
  </si>
  <si>
    <t>Trottinette patinette pour enfants à partir de 5 ans grands pneus guidon réglable poignée frein et béquille acier rose neuf 23</t>
  </si>
  <si>
    <t>AA1-045PK</t>
  </si>
  <si>
    <t>Trottinette électrique 120 W pliable pour enfants à partir de 7 ans hauteur de guidon et selle réglable 12 Km/h max. rose noir neuf 45PK</t>
  </si>
  <si>
    <t>AA1-048PK</t>
  </si>
  <si>
    <t>Trottinette électrique 120 W  pliable pour enfants à partir de 7 ans lumière LED hauteur de guidon et selle réglable 12 Km/h max. rose noir neuf 48PK</t>
  </si>
  <si>
    <t>310-018</t>
  </si>
  <si>
    <t>Canapé design contemporain et coffre de rangement 2 en 1 pour enfants à partir de 3 ans 84L x 43l x 53H cm rose neuf 18</t>
  </si>
  <si>
    <t>AA1-024BK</t>
  </si>
  <si>
    <t>Trottinette patinette électrique 120 W pliable pour enfants avec frein à partir de 7 ans hauteur de guidon et selle réglable 12 Km/h max.noir neuf 24BK</t>
  </si>
  <si>
    <t>B8-0003</t>
  </si>
  <si>
    <t xml:space="preserve">Table de poker casino ovale pliable sur pieds 8 joueurs max. rouge et noir neuf 03  </t>
  </si>
  <si>
    <t>833-327</t>
  </si>
  <si>
    <t>Meuble TV HI-FI sur pieds design contemporain 4 étagères ouvertes placard chrome MDF coloris wengé neuf 27</t>
  </si>
  <si>
    <t>330-062</t>
  </si>
  <si>
    <t>Jouet à bascule modèle âne ceinture de sécurité fonction musicale 32 pistes neuf 62</t>
  </si>
  <si>
    <t>120201-002</t>
  </si>
  <si>
    <t>SAC DE COUCHAGE</t>
  </si>
  <si>
    <t>Sac de couchage single tres confortable contre basse temperature bleu+noir 002</t>
  </si>
  <si>
    <t>833-332CW</t>
  </si>
  <si>
    <t>Banc banquette capitonné design contemporain clouté accourdoirs courbés très confortable tabouret 117L x 46l x 55H cm beige neuf 32WC</t>
  </si>
  <si>
    <t>833-332GY</t>
  </si>
  <si>
    <t>Banc banquette capitonné design contemporain clouté accourdoirs courbés très confortable tabouret 117L x 46l x 55H cm gris foncé neuf 32GY</t>
  </si>
  <si>
    <t>B3-0078</t>
  </si>
  <si>
    <t xml:space="preserve">Couvre ressort toile bache a ressorts pour trampoline 8ft diametre 244 cm colore 78 </t>
  </si>
  <si>
    <t>84B-118</t>
  </si>
  <si>
    <t>Lot de 2 bains de soleil transat design contemporain dossier réglable multipositions accoudoirs et table basse métal verre trempé tissu maille blanc neuf 18</t>
  </si>
  <si>
    <t>431-011BU</t>
  </si>
  <si>
    <t>Tapis interconnectables en mousse 62 cm x 62 cm x 13 mm avec bordures tapis puzzle 25 pièces 9,3 m² de surface bleu neuf 11BU</t>
  </si>
  <si>
    <t>84C-044CW</t>
  </si>
  <si>
    <t>Tonnelle barnum tente de réception hexagonale 10 m² style cosy métal polyester imperméabilisé écru blanc neuf 44CW</t>
  </si>
  <si>
    <t>5663-0769</t>
  </si>
  <si>
    <t>TABLE DE TOILETTAGE</t>
  </si>
  <si>
    <t xml:space="preserve">Table de toilettage pliante avec potence et panier 90 x60x75cm 69 
</t>
  </si>
  <si>
    <t>831-098</t>
  </si>
  <si>
    <t>Coiffeuse et tabouret style baroque 5 tiroirs et miroir ovale pivotant blanc 98</t>
  </si>
  <si>
    <t>84C-036</t>
  </si>
  <si>
    <t xml:space="preserve">Tonnelle barbecue abri barbecue pavillon de jardin métal polyester imperméabilisé luminosité LED chocolat neuf 36 </t>
  </si>
  <si>
    <t>AA1-048BK</t>
  </si>
  <si>
    <t>Trottinette électrique 120 W  pliable pour enfants à partir de 7 ans lumière LED hauteur de guidon et selle réglable 12 Km/h max. noir argent neuf 48BK</t>
  </si>
  <si>
    <t>920-011WT</t>
  </si>
  <si>
    <t>920-011WT 1/2</t>
  </si>
  <si>
    <t>Bureau pour ordinateur table meuble pc informatique multimédia en mdf blanc 11wt</t>
  </si>
  <si>
    <t>01-0837</t>
  </si>
  <si>
    <t>Balancelle balancoire rotin resine tressee acier 2 places charge max 480kg jardin terrasse 37</t>
  </si>
  <si>
    <t>AA1-045BK</t>
  </si>
  <si>
    <t>Trottinette électrique 120 W pliable pour enfants à partir de 7 ans hauteur de guidon et selle réglable 12 Km/h max. noir argent neuf 45BK</t>
  </si>
  <si>
    <t>A90-021</t>
  </si>
  <si>
    <t>Ultrasport vélo d’appartement exercice vélo en acier avec écran led cardio sport charge max 100kg blanc 21</t>
  </si>
  <si>
    <t>84B-001GY</t>
  </si>
  <si>
    <t>Transat bain de soleil pliable grand confort dossier et pare-soleil réglable multi-positions gris neuf 01GY</t>
  </si>
  <si>
    <t>5662-0363</t>
  </si>
  <si>
    <t xml:space="preserve">Chariot de jardin a main garden cart truck cuve basculante max. 200 Kg 63 </t>
  </si>
  <si>
    <t>AA1-044PK</t>
  </si>
  <si>
    <t>Trottinette électrique 120 W pliable pour enfants à partir de 7 ans 12 Km/h max. coloris rose neuf 44PK</t>
  </si>
  <si>
    <t>301-007RD</t>
  </si>
  <si>
    <t>Moto électrique bmw pour enfant double moteur jeu éducatif en pp rouge blanc noir 07rd</t>
  </si>
  <si>
    <t>100110-070B</t>
  </si>
  <si>
    <t>Tonnelle tente de reception pliante pavillon chapiteau barnum 3x4,5m bleu 70b</t>
  </si>
  <si>
    <t>833-188WT</t>
  </si>
  <si>
    <t>Meuble TV design contemporain 3 niveaux de rangement 114L x 40l x 41H cm blanc neuf 88WT</t>
  </si>
  <si>
    <t>833-195BK</t>
  </si>
  <si>
    <t>Etagère bibliothèque style industriel 4 niveaux 64L x 33l x 97H cm noire neuf 95BK</t>
  </si>
  <si>
    <t>5550-3230BK</t>
  </si>
  <si>
    <t>Lit/table de massage cosmetique pliable en bois 3 zones epaisseur 10cm noir 30bk</t>
  </si>
  <si>
    <t>801-028GY</t>
  </si>
  <si>
    <t>Chariot desserte de cuisine contemporaine multi-rangements sur roulettes 60L x 40l x 91H cm blanc et gris neuf 28GY</t>
  </si>
  <si>
    <t>98-0005</t>
  </si>
  <si>
    <t>Valise trolley rigide 55 L 3 poignées roulettes cadenas TSA coque PC et ABS violet 05</t>
  </si>
  <si>
    <t>AA1-048BU</t>
  </si>
  <si>
    <t>Trottinette électrique 120 W  pliable pour enfants à partir de 7 ans lumière LED hauteur de guidon et selle réglable 12 Km/h max. bleu noir neuf 48BU</t>
  </si>
  <si>
    <t>C30-001</t>
  </si>
  <si>
    <t xml:space="preserve">Support béquille de moto arrière lève moto arrière sur roulettes avec adaptateurs caoutchouc rouge et noir neuf 01  </t>
  </si>
  <si>
    <t>B31-023CW</t>
  </si>
  <si>
    <t>LUMINAIRE</t>
  </si>
  <si>
    <t>ECLAIRAGE - LAMPE</t>
  </si>
  <si>
    <t xml:space="preserve">Lampadaire trépied  35L x 35l x 68H cm lampe de sol 40 W  bois style nordique beige neuf 23CW </t>
  </si>
  <si>
    <t>84B-121</t>
  </si>
  <si>
    <t>Bain de soleil transat 2 places grand confort dossier réglable multiposition sommier matelas fournis noir écru neuf 21</t>
  </si>
  <si>
    <t>D1-0105</t>
  </si>
  <si>
    <t xml:space="preserve">300w tondeuse professionnelle mouton ovin chevre animaux 05 
</t>
  </si>
  <si>
    <t>C30-005</t>
  </si>
  <si>
    <t>Lève moto béquille d'atelier stand moto tout-terrain moto cross supermotard hauteur réglable rouge et noir neuf 05</t>
  </si>
  <si>
    <t>01-0456</t>
  </si>
  <si>
    <t>Serre de jardin tunnel 5 m² 2,5L x 2l x 2H m acier renforcé dia. 1,8 cm + PE haute densité 140g/m² fenêtres porte déroulante vert neuf 56</t>
  </si>
  <si>
    <t>834-071</t>
  </si>
  <si>
    <t>Pont tablette plateau de baignoire avec support de livre verre et savon longueur réglable 71-99 cm bambou neuf 71</t>
  </si>
  <si>
    <t>84A-019</t>
  </si>
  <si>
    <t>Hamac avec support sur pied 226 x 100 x 97 cm grand confort acier textilène noir neuf 19</t>
  </si>
  <si>
    <t>D00-035</t>
  </si>
  <si>
    <t>Cage caisse de transport pliante pour chien poignée, plateau amovible, coussin fourni 122 x 77 x 82 cm 35</t>
  </si>
  <si>
    <t>100110-066W</t>
  </si>
  <si>
    <t>Tonnelle barnum tente de réception pliante 2 x 2 x 2,55 m blanc avec fenêtres + sac de transport neuf 66W</t>
  </si>
  <si>
    <t>01-0859</t>
  </si>
  <si>
    <t>01-0859 1/2</t>
  </si>
  <si>
    <t>01-0859AB</t>
  </si>
  <si>
    <t>Hamac de jardin avec support en bois et parasol hamac sur pied 2 personnes max. charge max. 180 Kg neuf 59</t>
  </si>
  <si>
    <t>84B-006</t>
  </si>
  <si>
    <t>Transat bain de soleil de jardin 2 places cadre acier toile polyester textilène brun 06</t>
  </si>
  <si>
    <t>01-0309</t>
  </si>
  <si>
    <t xml:space="preserve">Bain de soleil transat de jardin bascule deux personnes hamac gris 09 </t>
  </si>
  <si>
    <t>820-013</t>
  </si>
  <si>
    <t>Cheminée électrique fixation au mur télécommande température réglable éclairage led acier inoxydable noir 13</t>
  </si>
  <si>
    <t>A91-056</t>
  </si>
  <si>
    <t>ACCESSOIRES FITNESS</t>
  </si>
  <si>
    <t>Station de traction musculation multifonctions chaise romaine hauteur réglable acier noir neuf 56</t>
  </si>
  <si>
    <t>840-123GN</t>
  </si>
  <si>
    <t>Parasol octogonal inclinable solaire fonction LED et haut parleur Bluetooth polyester imperméabilisé vert neuf 23GN</t>
  </si>
  <si>
    <t>84B-082</t>
  </si>
  <si>
    <t>BANC</t>
  </si>
  <si>
    <t>Banc de jardin en fer forgé style antique noir 2 places 113L x 57l x 91H cm charge max 200 Kg neuf 82</t>
  </si>
  <si>
    <t>700-033BK</t>
  </si>
  <si>
    <t>Fauteuil de massage et relaxation électrique chauffant pivotant inclinable avec repose-pied noir neuf 33BK</t>
  </si>
  <si>
    <t>B40-011</t>
  </si>
  <si>
    <t>Ensemble outillage coffret clé à cliquet/douille 108pièce crv plaqué de chrome anticorrosion coffret plastique 11</t>
  </si>
  <si>
    <t>E2-0004</t>
  </si>
  <si>
    <t>Servante/caisse a outils d'atelier tiroir tools chest chariot 675x330x770 mm 04</t>
  </si>
  <si>
    <t>01-0272</t>
  </si>
  <si>
    <t>Pavillon abri pour barbecue bbq jardin gazebo tonnelle tente de fete party tent metal 245x150x255cm 72</t>
  </si>
  <si>
    <t>AA1-044BU</t>
  </si>
  <si>
    <t>Trottinette électrique 120 W pliable pour enfants à partir de 7 ans 12 Km/h max. coloris bleu noir neuf 44BU</t>
  </si>
  <si>
    <t>B3-0080</t>
  </si>
  <si>
    <t xml:space="preserve">Couvre ressort toile bache a ressorts pour trampoline 14ft diametre 427 cm vert 80 
</t>
  </si>
  <si>
    <t>A2-0082</t>
  </si>
  <si>
    <t>A2-0082 1/2</t>
  </si>
  <si>
    <t>A2-0082AB</t>
  </si>
  <si>
    <t>Bureau pour ordinateur table meuble pc informatique multimedia en mdf noyer 82</t>
  </si>
  <si>
    <t>800-016WT</t>
  </si>
  <si>
    <t>FABRICATION MAISON</t>
  </si>
  <si>
    <t>APPAREIL A BARBE A PAPA</t>
  </si>
  <si>
    <t>Machine barbe à papa pied antidérapant avec 10 tiges de bambou et 1 cuillère 27l x 26l x18h cm blanc 16 wt</t>
  </si>
  <si>
    <t>100110-070W</t>
  </si>
  <si>
    <t>Tonnelle tente de reception pliante pavillon chapiteau barnum 3x4,5m blanc 70w</t>
  </si>
  <si>
    <t>01-0283</t>
  </si>
  <si>
    <t>Tonnelle barnum tente de réception pliante 3 x 6 m chocolat + sac de transport 83</t>
  </si>
  <si>
    <t>98-0004</t>
  </si>
  <si>
    <t>Valise trolley rigide 75 L 3 poignées roulettes cadenas TSA coque PC et ABS violet 04</t>
  </si>
  <si>
    <t>84B-079</t>
  </si>
  <si>
    <t>Banc de jardin en fer forgé style antique à bascule noir 2 places 114L x 76l x 92H cm charge max 200 Kg neuf 79</t>
  </si>
  <si>
    <t>B1-0063</t>
  </si>
  <si>
    <t>Tapis de gymnastique pliable natte de gym matelas fitness 305x122x5cm rose 63</t>
  </si>
  <si>
    <t>D2-0004</t>
  </si>
  <si>
    <t>Cage a lapin en bois de grande taille avec trois portes zingue 101x55x101cm 04</t>
  </si>
  <si>
    <t>833-013BK</t>
  </si>
  <si>
    <t>Armoire étagères à chaussures 4 niveaux 12 paires de chaussures avec couverture tissu noir 81l x 31p x 84hcm 13bk</t>
  </si>
  <si>
    <t>B4-0026</t>
  </si>
  <si>
    <t>VELO MONOCYCLE</t>
  </si>
  <si>
    <t>Monocycle/vélo à une roue hauteur réglable charge maximale 85kg 26</t>
  </si>
  <si>
    <t>A90-001WT</t>
  </si>
  <si>
    <t>Tapis roulant électrique de course pliable 500 W 1-10 Km/H écran LCD multifonctions acier noir et blanc neuf 01WT</t>
  </si>
  <si>
    <t>834-061</t>
  </si>
  <si>
    <t>Armoire miroir murale de salle de bain acier inoxydable 3 niveaux de rangement 50L x 13l x 40H cm neuf 61</t>
  </si>
  <si>
    <t>B4-0081</t>
  </si>
  <si>
    <t xml:space="preserve">Pied d'atelier velo reparation support pied de montage pivotant a 360 degres hauteur reglable argent 81 </t>
  </si>
  <si>
    <t>330-059</t>
  </si>
  <si>
    <t>Cheval de cowboy à bascule effet sonore selle etrier neuf 59</t>
  </si>
  <si>
    <t>834-070</t>
  </si>
  <si>
    <t>Pont tablette plateau de baignoire avec support de livre verre et savon longueur réglable 80-105 cm bambou neuf 70</t>
  </si>
  <si>
    <t>02-0007</t>
  </si>
  <si>
    <t>Table de camping reception pliante portable en plastique 180 x 74 x 74 cm blanc 07</t>
  </si>
  <si>
    <t>610-001</t>
  </si>
  <si>
    <t>MATERIEL SOIN DU LINGE</t>
  </si>
  <si>
    <t>FIL A LINGE - TANCARVILLE - ETENDOIR - SAC DE SECHAGE</t>
  </si>
  <si>
    <t>Séchoir électrique à chaussures gants sèche-chaussures à l’interieur pour 1 paire fonction antibactérienne noir 01</t>
  </si>
  <si>
    <t>921-045BK</t>
  </si>
  <si>
    <t>Chaise de bureau pivotante ergonomique hauteur réglable design contemporain métal chromé simili cuir noir neuf 45BK</t>
  </si>
  <si>
    <t>831-169</t>
  </si>
  <si>
    <t>PORTE-MANTEAU - PATERE</t>
  </si>
  <si>
    <t>Porte-manteau sur pied design contemporain zig zag 8 patères hauteur 185 cm pied Ø 35 cm marbre noir 69</t>
  </si>
  <si>
    <t>A63-001BU</t>
  </si>
  <si>
    <t>Tapis de sol gymnastique natte de sport pliante antidérapante 180L x 122l x 4H cm bleu noir neuf 01BU</t>
  </si>
  <si>
    <t>920-026</t>
  </si>
  <si>
    <t>920-026 1/2</t>
  </si>
  <si>
    <t>920-026AB</t>
  </si>
  <si>
    <t>Bureau informatique multimédia design multi-rangements 140 L x 55 l x 92 H cm noir et blanc 26</t>
  </si>
  <si>
    <t>D04-084</t>
  </si>
  <si>
    <t>HABITATION</t>
  </si>
  <si>
    <t>Lit coussin panier corbeille pour chien hydrofuge antidérapant lavable 90L x 70l x 28H cm bleu turquoise foncé neuf 84</t>
  </si>
  <si>
    <t>D07-012</t>
  </si>
  <si>
    <t>ENTRAINEMENT - DRESSAGE</t>
  </si>
  <si>
    <t>Tunnel d'entraînement d'agilité pliable portable jouet pour chiens ∅60cm x 5.5m PVC bleu neuf 12</t>
  </si>
  <si>
    <t>A90-057GY</t>
  </si>
  <si>
    <t xml:space="preserve">Tapis roulant automatique électrique de course fitness pliable 120 x 59 x 113 cm gris noir 57GY
</t>
  </si>
  <si>
    <t>84C-037</t>
  </si>
  <si>
    <t>84C-037 1/2</t>
  </si>
  <si>
    <t>84C-037AB</t>
  </si>
  <si>
    <t>Tonnelle barnum style colonial 3 x 3 x 2,7 m 4 moustiquaires et toiles avec zip crème et noir neuf 37</t>
  </si>
  <si>
    <t>833-215BK</t>
  </si>
  <si>
    <t>Armoire meuble à chaussures multi-rangements 3 abattants et 5 casiers double niveau 80L x 24l x 120H cm noir neuf 15BK</t>
  </si>
  <si>
    <t>310-005PK</t>
  </si>
  <si>
    <t>Canapé et pouf design contemporain pour enfants à partir de 3 ans rose neuf 05PK</t>
  </si>
  <si>
    <t>AA1-045BU</t>
  </si>
  <si>
    <t>Trottinette électrique 120 W pliable pour enfants à partir de 7 ans hauteur de guidon et selle réglable 12 Km/h max. bleu noir neuf 45BU</t>
  </si>
  <si>
    <t>01-0350</t>
  </si>
  <si>
    <t>Tonnelle tente de reception pliante pavillon chapiteau barnum 2,4 x 2,4 m blanc 50</t>
  </si>
  <si>
    <t>920-021WT</t>
  </si>
  <si>
    <t>Bureau console 2 en 1 style contemporain sur roulettes multi-rangement blanc 21WT</t>
  </si>
  <si>
    <t>920-034</t>
  </si>
  <si>
    <t>Bureau informatique multimédia contemporain étagères tablette clavier espace unité centrale bicolore imitation veinage bois chêne clair noir 34</t>
  </si>
  <si>
    <t>611-001BK</t>
  </si>
  <si>
    <t>Mannequin buste de coutûre femme sur trépied hauteur réglable mousse haute densité noir 01BK</t>
  </si>
  <si>
    <t>371-002BU</t>
  </si>
  <si>
    <t>TROTTINETTE</t>
  </si>
  <si>
    <t>Trottinette enfant pliable 3 à 7 ans 3 roues hauteur réglable aluminium PU noir bleu 02BU</t>
  </si>
  <si>
    <t>371-002RD</t>
  </si>
  <si>
    <t>Trottinette enfant pliable 3 à 7 ans 3 roues hauteur réglable aluminium PU noir bleu 02RD</t>
  </si>
  <si>
    <t>B1-0064</t>
  </si>
  <si>
    <t>Tapis de sol gymnastique Fitness pliable 305 x 120 x 5 cm rembourrage mousse 5 cm grand confort PU violet neuf 64</t>
  </si>
  <si>
    <t>833-224</t>
  </si>
  <si>
    <t>Meuble TV bas banc TV design contemporain multi rangements verre trempé mélaminé éclairage LED 4 modes 16 couleurs 150 x 40 x 44 cm cm blanc mat neuf 24</t>
  </si>
  <si>
    <t>920-025BK</t>
  </si>
  <si>
    <t>Bureau informatique multi-rangement tiroir et tablette coulissants, double niche et étagère design 106L x 50l x 94H cm noir neuf 25BK</t>
  </si>
  <si>
    <t>841-174</t>
  </si>
  <si>
    <t>Ensemble salon de jardin design yacht 4 places avec coussins et table basse gris 74</t>
  </si>
  <si>
    <t>833-024BK</t>
  </si>
  <si>
    <t>Armoire à chaussures moderne avec un tiroir noir 95l x 57l x 30h cm 24bk</t>
  </si>
  <si>
    <t>867-015</t>
  </si>
  <si>
    <t>Balancelle design de jardin 2 places indépendantes résine tressée imitation rotin inclinaison toit réglable 184L x 120l x 170H cm acier noir brun blanc neuf 15</t>
  </si>
  <si>
    <t>720-003</t>
  </si>
  <si>
    <t>HYGIENE - PROPRETE</t>
  </si>
  <si>
    <t>MATERIEL DE NETTOYAGE</t>
  </si>
  <si>
    <t>Chariot de nettoyage lavage seau de ménage 42 L avec essoreur et séparateur eau sale propre 61 x 38 x 94 cm jaune 03</t>
  </si>
  <si>
    <t>01-0486</t>
  </si>
  <si>
    <t xml:space="preserve">Serre de jardin tunnel zincage tente bache 4,5x2x2m grande taille 86 </t>
  </si>
  <si>
    <t>01-0630</t>
  </si>
  <si>
    <t>Voile d'ombrage rectangulaire 3 x 4 m polyéthylène haute densité résistant aux UV coloris sable neuf 30</t>
  </si>
  <si>
    <t>01-0594</t>
  </si>
  <si>
    <t>Lot de 2 fauteuils de jardin en résine tressée brun café foncé avec coussins déhoussables blancs neuf 94</t>
  </si>
  <si>
    <t>B1-0115</t>
  </si>
  <si>
    <t>Tapis de sol gymnastique Fitness pliable  305 x 120 cm rembourrage mousse 5 cm grand confort PU rose noir neuf 15</t>
  </si>
  <si>
    <t>801-015</t>
  </si>
  <si>
    <t>Chariot de cuisine desserte sur roulettes multirangements plateau 2 tablettes et 3 paniers acier MDF beige gris neuf 15</t>
  </si>
  <si>
    <t>E2-0007</t>
  </si>
  <si>
    <t>Servante d’atelier servante/ caisse à outil 6 tiroir +1 commode coffre amovible chariot acier rouge et noir 07</t>
  </si>
  <si>
    <t>A2-0067</t>
  </si>
  <si>
    <t xml:space="preserve">Fauteuil de massage electrique chauffant sofa massant de relaxation 67 </t>
  </si>
  <si>
    <t>840-062WT</t>
  </si>
  <si>
    <t>Tonnelle barnum tente de réception 3 x 6 m acier polyéthylène avec fenêtres blanc neuf 62WT</t>
  </si>
  <si>
    <t>833-198BK</t>
  </si>
  <si>
    <t>Table d'appoint bout de canapé carré style industriel étagère de rangement 38L x 38l x 46H cm noir neuf 98BK</t>
  </si>
  <si>
    <t>B1-0065</t>
  </si>
  <si>
    <t>Tapis de sol gymnastique Fitness pliable 305L x 120l cm rembourrage mousse 5 cm grand confort PU rose violet 65</t>
  </si>
  <si>
    <t>01-0848</t>
  </si>
  <si>
    <t>Fauteuil canape salon de jardin resine rotin tresse brun 2 places 48</t>
  </si>
  <si>
    <t>831-096</t>
  </si>
  <si>
    <t>Coiffeuse et tabouret style Victorien multi-rangements 7 tiroirs, 3 miroirs ovales et étagère blanc 96</t>
  </si>
  <si>
    <t>850-072</t>
  </si>
  <si>
    <t>Portant / Penderie à vêtements sur roulettes 3 espaces de rangement acier chromé et plastique 88L x 43l x 176H cm neuf 72</t>
  </si>
  <si>
    <t>D00-028</t>
  </si>
  <si>
    <t>Cage caisse de transport pliante pour chien en métal argenté 91 x 61 x 67 cm 28</t>
  </si>
  <si>
    <t>02-0670</t>
  </si>
  <si>
    <t>Armoire de rangement commode chambre/salon avec 2 tiroirs +2 coffrets latérals mdf 106x76x35cm noir 70</t>
  </si>
  <si>
    <t>A91-031</t>
  </si>
  <si>
    <t>Banc de musculation Fitness entrainement complet dossier réglable curler supports barre et haltères noir neuf 31</t>
  </si>
  <si>
    <t>01-0729</t>
  </si>
  <si>
    <t>Salon de jardin textilene bain de soleil chaise longue x 2 + tabouret x 2 + table basse en alu noir 29</t>
  </si>
  <si>
    <t>D2-0003</t>
  </si>
  <si>
    <t>Cage a lapin en bois de grande taille zingue avec rampe 140x65x120cm 03</t>
  </si>
  <si>
    <t>301-007WT</t>
  </si>
  <si>
    <t>Moto électrique bmw pour enfant double moteur jeu éducatif en pp noir et blanc 07wt</t>
  </si>
  <si>
    <t>D1-0006</t>
  </si>
  <si>
    <t>Agility sport pour chiens équipement complet : 6 poteaux slalom, obstacle, anneau + sac de transport bleu jaune rouge 06</t>
  </si>
  <si>
    <t>833-196</t>
  </si>
  <si>
    <t>Table basse rectangulaire style industriel étagère de rangement 106L x 53l x 46H cm noire neuf 96</t>
  </si>
  <si>
    <t>84B-135</t>
  </si>
  <si>
    <t>Table de camping pique-nique pliable portable avec 2 bancs pliables blanc gris neuf 35</t>
  </si>
  <si>
    <t>C00-005</t>
  </si>
  <si>
    <t>MATERIEL ET EQUIPEMENT DE SPORT</t>
  </si>
  <si>
    <t>MATERIEL CAMPING</t>
  </si>
  <si>
    <t>GLACIERE</t>
  </si>
  <si>
    <t>Glacière thermoélectrique portable 25 L pour voiture froid et chaud branchement prise allume-cigare 12 V et secteur bleu et gris neuf 05</t>
  </si>
  <si>
    <t>910-009</t>
  </si>
  <si>
    <t>Porte-affiche stop chevalet trottoir panneau d’affichage support publicitaire pliable double face panneau de tête 64L x 137H cm alu 09</t>
  </si>
  <si>
    <t>D30-064</t>
  </si>
  <si>
    <t>Arbre à chat multi-niveaux et accessoires 55l x 30l x 100h cm beige 64</t>
  </si>
  <si>
    <t>831-050WT</t>
  </si>
  <si>
    <t>Armoire à chaussures organisateur de luxe pour chaussures à 2 tiroirs et 2 compartiments avec étagères de rangements blanc 50wt</t>
  </si>
  <si>
    <t>84C-013</t>
  </si>
  <si>
    <t>Tonnelle barnum style colonial 3,65 x 3,65 x 2,75 m 4 moustiquaires avec zip beige pale et blanc neuf 13</t>
  </si>
  <si>
    <t>AA1-024BU</t>
  </si>
  <si>
    <t>Trottinette électrique 120 W pliable pour enfants à partir de 7 ans hauteur de guidon et selle réglable 12 Km/h max. bleu et noir neuf 24BU</t>
  </si>
  <si>
    <t>01-0238</t>
  </si>
  <si>
    <t>Tonnelle barnum tente de réception pliante 3 x 6 m blanc + sac de transport neuf 38</t>
  </si>
  <si>
    <t>E2-0005</t>
  </si>
  <si>
    <t>Servante/caisse a outils d'atelier tiroir tools chest chariot 675x330x770 mm 05</t>
  </si>
  <si>
    <t>D07-003</t>
  </si>
  <si>
    <t>Agility sport pour chiens équipement complet obstacles, tunnel, slalom, zone repos + 2 sacs de transport bleu jaune 03</t>
  </si>
  <si>
    <t>863-020BU</t>
  </si>
  <si>
    <t>Ensemble salon de jardin design contemporain 2 places : 2 fauteuils et table basse plateau verre trempé cordage PVC métal blanc et bleu neuf 20BU</t>
  </si>
  <si>
    <t>01-0078</t>
  </si>
  <si>
    <t>01-0078 1/2</t>
  </si>
  <si>
    <t>01-0078AB</t>
  </si>
  <si>
    <t>Balancelle balancoire banc fauteuil de jardin en bois convertible en lit 4 places charge max. 400 Kg neuf 78</t>
  </si>
  <si>
    <t>84B-136</t>
  </si>
  <si>
    <t>Coussin matelas assise dossier pour banc de jardin balancelle canapé 3 places grand confort 150 x 98 x 8 cm gris neuf 36</t>
  </si>
  <si>
    <t>A90-131</t>
  </si>
  <si>
    <t>Tapis roulant électrique de marche 370 W pliable télécommande écran LCD vitesse 1-6 Km/h acier noir neuf 31</t>
  </si>
  <si>
    <t>C00-007</t>
  </si>
  <si>
    <t>Glacière thermoélectrique portable 32 L pour voiture froid et chaud branchement prise allume-cigare 12 V et secteur bleu et gris neuf 07</t>
  </si>
  <si>
    <t>801-037</t>
  </si>
  <si>
    <t>Chariot de service desserte à roulettes multi-rangements tiroir paniers range-bouteilles MDF bois coloris blanc chêne clair neuf 37</t>
  </si>
  <si>
    <t>A90-098</t>
  </si>
  <si>
    <t>Vélo elliptique ergonomique résistance magnétique pulsomètre compteur digital gris et noir neuf 98</t>
  </si>
  <si>
    <t>01-0402</t>
  </si>
  <si>
    <t>Table de camping pique nique pliante portable 4 personnes 85L x 65l x 65H cm aluminium plastique vert neuf 02</t>
  </si>
  <si>
    <t>800-019</t>
  </si>
  <si>
    <t>Machine barbe à papa pied antidérapant avec 10 tiges de bambou 1 cuillère et 3 bâtons 31l x 31l x 21h cm rouge 19</t>
  </si>
  <si>
    <t>A91-026</t>
  </si>
  <si>
    <t>BARRE - HALTERE - POIDS</t>
  </si>
  <si>
    <t>Barres à dips barres de musculation Fitness poignées ergonomiques et pieds antidérapants noir et rouge neuf 26</t>
  </si>
  <si>
    <t>100110-054SA</t>
  </si>
  <si>
    <t>Voile d'ombrage rectangulaire 3x4m toile solaire taud de soleil sable 54sa</t>
  </si>
  <si>
    <t>02-0609</t>
  </si>
  <si>
    <t>Meuble tv bas table basse a roulettes en panneaux de particules blanc 09</t>
  </si>
  <si>
    <t>700-055</t>
  </si>
  <si>
    <t>Fauteuil de massage et relaxation électrique chauffant inclinable pivotant repose-pied télécommande noir neuf 55</t>
  </si>
  <si>
    <t>B31-023GY</t>
  </si>
  <si>
    <t>Lampadaire trépied  35L x 35l x 68H cm lampe de sol 40 W  bois style nordique gris neuf 23GY</t>
  </si>
  <si>
    <t>833-154</t>
  </si>
  <si>
    <t>Chaise de visiteur design scandinave pieds bois massif 67L x 56l x 80H cm bleu ciel neuf 54</t>
  </si>
  <si>
    <t>820-021</t>
  </si>
  <si>
    <t>Cheminée bio éthanol inox verre carré sécuritaire exquis parfait pour votre maison 21</t>
  </si>
  <si>
    <t>D00-041RD</t>
  </si>
  <si>
    <t>MATERIEL DE TRANSPORT ET RANGEMENT</t>
  </si>
  <si>
    <t>POUSSETTE POUR ANIMAUX</t>
  </si>
  <si>
    <t>Poussette buggy pour chien chat animaux roue avant pivotante 360 degrés rouge 41rd</t>
  </si>
  <si>
    <t>01-0576</t>
  </si>
  <si>
    <t>Parasol rond grande taille diamètre 3 m bois polyester haute densité rouge neuf 76</t>
  </si>
  <si>
    <t>01-0236</t>
  </si>
  <si>
    <t>Tonnelle barnum tente de réception pliante 3 x 4,5 m vert + sac de transport 36</t>
  </si>
  <si>
    <t>A90-081BK</t>
  </si>
  <si>
    <t>Banc appareil de musculation chaise romaine hauteur réglable 5 niveaux acier noir neuf 81BK</t>
  </si>
  <si>
    <t>833-128</t>
  </si>
  <si>
    <t>Banc avec dossier et coffre de rangement 2 en 1 dim. 85L x 35l x 75H cm blanc neuf 28</t>
  </si>
  <si>
    <t>A91-053</t>
  </si>
  <si>
    <t>Table d'inversion de musculation pliable ceinture de sécurité réglable acier coloris argent noir neuf 53</t>
  </si>
  <si>
    <t>5664-0005R</t>
  </si>
  <si>
    <t>Remorque de transport velo cargo pliable charge max.60kg avec 4 reflecteurs et housse amovible rouge noir 05r</t>
  </si>
  <si>
    <t>840-103</t>
  </si>
  <si>
    <t>Voile d'ombrage taud de soleil imperméable triangulaire 4x4x4 m sable 03</t>
  </si>
  <si>
    <t>853-005PK</t>
  </si>
  <si>
    <t>Défroisseur vapeur fer à repasser dernière génération aluminium 1750 W rose et blanc 05BK</t>
  </si>
  <si>
    <t>841-016</t>
  </si>
  <si>
    <t>Coffre malle de rangement 120 x 55 x 48 cm double roulettes résine tressée 4 fils imitation rotin brun foncé neuf 016</t>
  </si>
  <si>
    <t>921-058WT</t>
  </si>
  <si>
    <t>Chaise / fauteuil de bureau gaming Racing à bascule pivotant confortable accoudoirs rembourrés noir et blanc neuf 58WT</t>
  </si>
  <si>
    <t>923-027BK</t>
  </si>
  <si>
    <t xml:space="preserve">Bureau assis debout station de travail sit-stand workstation hauteur réglable tablette clavier acier MDF noir neuf 27BK </t>
  </si>
  <si>
    <t>84C-014</t>
  </si>
  <si>
    <t>84C-014 1/3</t>
  </si>
  <si>
    <t>84C-014ABC</t>
  </si>
  <si>
    <t>Tente barnum tonnelle de réception 8 x 4 x 2,8 m polyéthylène imperméable 8 fenêtres et acier galvanisé robuste blanc neuf 14</t>
  </si>
  <si>
    <t>845-151</t>
  </si>
  <si>
    <t>Chambre de culture hydroponique tente de culture grow box 2,4L x 1,2l x 2H m polyester mylar noir neuf 51</t>
  </si>
  <si>
    <t>120201-003</t>
  </si>
  <si>
    <t>Sac de couchage double avec 2 oreillers tres confortable contre basse temperature noir 003</t>
  </si>
  <si>
    <t>B1-0131</t>
  </si>
  <si>
    <t>Step fitness aerobic stepper hauteur reglable surface antiderapante 70 x 28 x 22 cm 31</t>
  </si>
  <si>
    <t>D06-022</t>
  </si>
  <si>
    <t>Parc enclos acier pour chien animaux 1 porte 8 panneaux 107 l x 61 l noir 22</t>
  </si>
  <si>
    <t>B1-0098</t>
  </si>
  <si>
    <t xml:space="preserve">Tapis roulant de course electrique fitness argent-noir 98 
</t>
  </si>
  <si>
    <t>AA1-025</t>
  </si>
  <si>
    <t>Trottinette électrique 120 W pliable pour enfants à partir de 14 ans 13 Km/h max. coloris noir et argent neuf 25</t>
  </si>
  <si>
    <t>831-049</t>
  </si>
  <si>
    <t>Table basse meuble de rangement table de salon table de main salle de séjour en panneaux de particules blanc 49</t>
  </si>
  <si>
    <t>D1-0232</t>
  </si>
  <si>
    <t xml:space="preserve">Cage de transport pour chien en aluminium xxl noir 65x91x69cm 32 </t>
  </si>
  <si>
    <t>AA0-017BU</t>
  </si>
  <si>
    <t>Trottinette électrique deux roues utilisateur plus de 14 ans avec frein à main cale-pied puissance 120w bleu 17bu</t>
  </si>
  <si>
    <t>312-002</t>
  </si>
  <si>
    <t>ENSEMBLE TABLE ET CHAISE BEBE</t>
  </si>
  <si>
    <t>Ensemble mobilier enfants polyvalent modèle bus anglais 3 en 1 : bureau avec 2 chaises, table compacte ou bibliothèque rouge neuf 02</t>
  </si>
  <si>
    <t>833-268</t>
  </si>
  <si>
    <t>Canapé clic-clac convertible capitonné 3 places dossier ajustable 3 positions simili cuir noir neuf 68</t>
  </si>
  <si>
    <t>D3-0006</t>
  </si>
  <si>
    <t>Mangeoire sur pied nichoir a plateau station a oiseau bois pour exterieur 113cm 06</t>
  </si>
  <si>
    <t>831-099</t>
  </si>
  <si>
    <t>Coiffeuse et tabouret style baroque 3 tiroirs et miroir ovale pivotant noir 99</t>
  </si>
  <si>
    <t>D2-0032</t>
  </si>
  <si>
    <t xml:space="preserve">Corbeille coussin nid panier pour chien chat chocolat 32 </t>
  </si>
  <si>
    <t>833-074GY</t>
  </si>
  <si>
    <t>Banc meuble bas multi rangement 2 en 1 style cosy gris blanc neuf 74GY</t>
  </si>
  <si>
    <t>84A-045</t>
  </si>
  <si>
    <t>Fauteuil de jardin Adirondack à bascule 2 places rocking chair style néo-rétro assise dossier ergonomique bois naturel de pin neuf 45</t>
  </si>
  <si>
    <t>A20-035</t>
  </si>
  <si>
    <t>Table de camping pliable support vaisselle bouchon évacuation eau et espace ordure 115 x 58 x 86 cm acier HDPE blanc gris neuf 35</t>
  </si>
  <si>
    <t>841-004</t>
  </si>
  <si>
    <t>Bain de soleil lit chaise longue transat en résine tressée aluminium à dossier réglable avec matelas brun 04</t>
  </si>
  <si>
    <t>84B-166</t>
  </si>
  <si>
    <t>Fauteuil de jardin Adirondack style néo-rétro assise dossier ergonomique bois naturel de pin neuf 66</t>
  </si>
  <si>
    <t>833-212GY</t>
  </si>
  <si>
    <t>Canapé convertible 3 places design néo-rétro accoudoirs tablette intégré dossier central révêtement lin gris clair neuf 12GY</t>
  </si>
  <si>
    <t>84B-064</t>
  </si>
  <si>
    <t>Housse de protection imperméable pour parasol droit avec fermeture éclair et cordon de serrage gris neuf 64</t>
  </si>
  <si>
    <t>B1-0114</t>
  </si>
  <si>
    <t>Appareil d'entrainement musculation fitness dos reins muscles abdominaux 14</t>
  </si>
  <si>
    <t>834-126</t>
  </si>
  <si>
    <t>Armoire de toilette salle de bain pharmacie murale 3 niveaux 25L x 11l x 80H cm acier inoxydable verre dépoli 26</t>
  </si>
  <si>
    <t>AA0-016RD</t>
  </si>
  <si>
    <t>Trottinette électrique roues utilisateur plus de 14 ans avec frein à main cale-pied puissance 120w rouge 16rd</t>
  </si>
  <si>
    <t>A91-046BK</t>
  </si>
  <si>
    <t>Appareil abdominaux dips barres à dips Fitness poignées ergonomiques et pieds antidérapants acier noir neuf 46BK</t>
  </si>
  <si>
    <t>D04-085</t>
  </si>
  <si>
    <t>Lit coussin panier corbeille pour chien déhoussable antidérapant 115L x 66l cm rembourrage 13 cm velours chocolat rouge neuf 85</t>
  </si>
  <si>
    <t>A2-0021</t>
  </si>
  <si>
    <t xml:space="preserve">Bureau d'angle pour ordinateur meuble informatique table de travail plateaux avec veine de bois 21 </t>
  </si>
  <si>
    <t>350-008</t>
  </si>
  <si>
    <t>Cuisine pour enfants en bois jeu jouet d'imitation grand réalisme multi-équipement rose neuf 08</t>
  </si>
  <si>
    <t>D06-021</t>
  </si>
  <si>
    <t>Parc enclos acier pour chien animaux 1 porte 8 panneaux 91 l x 61 l noir 21</t>
  </si>
  <si>
    <t>84B-130BU</t>
  </si>
  <si>
    <t>Chaise longue transat pliable dossier et pare-soleil réglable multi-positions roues bleu turquoise neuf 30BU</t>
  </si>
  <si>
    <t>84B-006CW</t>
  </si>
  <si>
    <t>Transat bain de soleil design 2 places cadre acier toile polyester textilène crème 06CW</t>
  </si>
  <si>
    <t>84B-134</t>
  </si>
  <si>
    <t>Banc de camping pique-nique pliable portable grande taille 183 x 28 x 43 cm blanc gris neuf 34</t>
  </si>
  <si>
    <t>921-025BK</t>
  </si>
  <si>
    <t>Fauteuil bureau manager pivotant inclinable repose-pied simili cuir noir 25BK</t>
  </si>
  <si>
    <t>84C-022</t>
  </si>
  <si>
    <t>Tonnelle barnum style colonial imperméable 4 x 3 x 2,45 m 4 moustiquaires blanc et noir neuf 22</t>
  </si>
  <si>
    <t>01-0633</t>
  </si>
  <si>
    <t>Voile d'ombrage carré 3 x 3 m polyéthylène haute densité résistant aux UV crème neuf 33</t>
  </si>
  <si>
    <t>01-0892</t>
  </si>
  <si>
    <t>Balancelle balancoire fauteuil lit de jardin convertible en acier 2 places charge max. 360kg creme 92</t>
  </si>
  <si>
    <t>811-036</t>
  </si>
  <si>
    <t>ARMOIRE A PHARMACIE</t>
  </si>
  <si>
    <t>Armoire avec miroir en bois rangement salle de bain fermeture porte tampon mdf blanc 36</t>
  </si>
  <si>
    <t>A90-097</t>
  </si>
  <si>
    <t>Vélo d'appartement magnétique classique et semi-allongé 2 en 1 ergonomie optimale pulsomètre compteur digital gris et noir neuf 97</t>
  </si>
  <si>
    <t>800-016PK</t>
  </si>
  <si>
    <t>Machine barbe à papa pied antidérapant avec 10 tiges de bambou et 1 cuillère 27l x 26l x18hcm rose 16 pk</t>
  </si>
  <si>
    <t>A2-0055</t>
  </si>
  <si>
    <t xml:space="preserve">Chaise de bureau pivotante fauteuil direction de massage electrique massant relaxation noir 55 </t>
  </si>
  <si>
    <t>5663-1289</t>
  </si>
  <si>
    <t>Remorque vélo jogger 2 en 1 pour animaux drapeau roue avant pivotante réflecteurs et barre d’attelage inclus rouge noir 89</t>
  </si>
  <si>
    <t>330-068</t>
  </si>
  <si>
    <t>Cheval à Bascule jouet à bascule dinosaure et porteur sur roulettes 2 en 1 fonction musicale 32 pistes ceinture sécurité vert neuf 68</t>
  </si>
  <si>
    <t>350-002</t>
  </si>
  <si>
    <t>Cuisine pour enfants en bois jeu jouet d'imitation grand réalisme multi-équipement jaune pâle neuf 02</t>
  </si>
  <si>
    <t>833-180</t>
  </si>
  <si>
    <t>Table basse carré style contemporain 60 x 60 x 50 cm bois massif et mélaminé blanc neuf 80</t>
  </si>
  <si>
    <t>D51-072</t>
  </si>
  <si>
    <t>Poulailler clapier design chalet surélevé multi-équipé : rampe porte, nichoir, perchoir, plateau excrément, fenêtres bois massif blanc marron noir neuf 72</t>
  </si>
  <si>
    <t>D51-009</t>
  </si>
  <si>
    <t xml:space="preserve">Cage a lapin poulailler clapier en bois de pin de grande taille avec 2 etages 120x48x100cm </t>
  </si>
  <si>
    <t>301-054</t>
  </si>
  <si>
    <t>BMW S1000 RR moto électrique pour enfants 2 moteurs 6 V 2,5-5 Km/h phare klaxon béquille roulettes amovibles bleu 54</t>
  </si>
  <si>
    <t>845-034</t>
  </si>
  <si>
    <t>Lot de 3 tables guéridons ronds design céramique métal laqué noir hauteur max. 70 cm neuf 34</t>
  </si>
  <si>
    <t>845-071</t>
  </si>
  <si>
    <t>Serre de jardin tunnel surface sol 5 m² 2,5L x 2l x 2H m châssis tubulaire renforcé 18 mm 4 fenêtres blanc neuf 71</t>
  </si>
  <si>
    <t>100110-009G</t>
  </si>
  <si>
    <t>Store banne manuel de jardin terrasse auvent retractable structure en alu 4x3m vert 09g</t>
  </si>
  <si>
    <t>84D-020CW</t>
  </si>
  <si>
    <t>Grand parasol confort diamètre 5 m avec manivelle et pied acier aluminium polyester coloris écru neuf 20CW</t>
  </si>
  <si>
    <t>A90-093BK</t>
  </si>
  <si>
    <t>Vélo d'appartement exercice Fitness hauteur réglable écran LCD argent et noir neuf 93BK</t>
  </si>
  <si>
    <t>831-079BK</t>
  </si>
  <si>
    <t>Armoire à vêtements en tissu penderie multi-rangements avec tringle et 12 étagères 175L x 150l x 45H cm noir neuf 79BK</t>
  </si>
  <si>
    <t>845-014</t>
  </si>
  <si>
    <t>Serre de jardin tunnel 7m² 3,5L x 2l x 2H m châssis tubulaire acier galvanisé renforcé 6 fenêtres 1 portes vert neuf 14</t>
  </si>
  <si>
    <t>D2-0028</t>
  </si>
  <si>
    <t>Arbre a chat griffoir grattoir blanc + pattes de chat noir 153 cm 28</t>
  </si>
  <si>
    <t>301-001WT</t>
  </si>
  <si>
    <t>BMW i8 voiture véhicule électrique pour enfants 3-8 ans 2 moteurs 6 V 3-6 Km/h phares musique télécommande blanc 01WT</t>
  </si>
  <si>
    <t>84B-106</t>
  </si>
  <si>
    <t>Table de camping pique-nique pliable portable avec 2 bancs pliables métal vert foncé bois de pin neuf 06</t>
  </si>
  <si>
    <t>01-0658</t>
  </si>
  <si>
    <t>Voile d'ombrage triangulaire grande taille 6 x 6 x 6 m polyéthylène haute densité résistant aux UV rouge neuf 58</t>
  </si>
  <si>
    <t>01-0149</t>
  </si>
  <si>
    <t>Store banne manuel inclinaison réglable aluminium polyester imperméabilisé 70L x 120l cm vert 49</t>
  </si>
  <si>
    <t>54-0008</t>
  </si>
  <si>
    <t>Jouet à bascule cheval à bascule modèle dinosaure 61L x 31l x 44H cm vert 08</t>
  </si>
  <si>
    <t>84D-024CW</t>
  </si>
  <si>
    <t>Parasol inclinable rond avec manivelle aluminium fibre de verre polyester diamètre 2,6 m coloris crème neuf 24CW</t>
  </si>
  <si>
    <t>700-033CW</t>
  </si>
  <si>
    <t>Fauteuil de massage et relaxation électrique chauffant pivotant inclinable avec repose-pied crème neuf 33CW</t>
  </si>
  <si>
    <t>5661-0044</t>
  </si>
  <si>
    <t>5661-0044 1/2</t>
  </si>
  <si>
    <t>5661-0044AB</t>
  </si>
  <si>
    <t>ARTS MARTIAUX - BOXE</t>
  </si>
  <si>
    <t>MATERIEL DE FRAPPE</t>
  </si>
  <si>
    <t xml:space="preserve">Sac de frappe boxe autoportant punching ball hauteur reglable 160-185cm 44 </t>
  </si>
  <si>
    <t>A90-132</t>
  </si>
  <si>
    <t>Appareil de Fitness et musculation pour abdominaux inclinaison et hauteur réglables gris noir neuf 32</t>
  </si>
  <si>
    <t>845-106</t>
  </si>
  <si>
    <t>Bac à fleurs jardinière rectangulaire avec fond extrémités supérieures lattes arrondies bois de sapin 80 x 33 x 30 cm neuf 06</t>
  </si>
  <si>
    <t>84B-086BU</t>
  </si>
  <si>
    <t>Lot de 2 chaises pliantes de jardin camping loisirs assise et dossier rembourrés 73L x 50l x 96H cm blanc et bleu marine neuf 86BU</t>
  </si>
  <si>
    <t>867-010</t>
  </si>
  <si>
    <t>Bain de soleil transat suspendu design contemporain 150L x 81l x 200H cm acier résine tressée matelas noir et blanc neuf 10</t>
  </si>
  <si>
    <t>420-004</t>
  </si>
  <si>
    <t>REPAS BEBE</t>
  </si>
  <si>
    <t>CHAISE HAUTE</t>
  </si>
  <si>
    <t>Chaise haute bébé pliable grand confort harnais de sécurité 5 points repose-pied panier rangement rouge blanc neuf 04</t>
  </si>
  <si>
    <t>845-075WT</t>
  </si>
  <si>
    <t>Serre de jardin tunnel surface sol 9 m² 3L x 3l x 2H m châssis tubulaire renforcé 25 mm double porte avec poignées blanc neuf 75WT</t>
  </si>
  <si>
    <t>370-013</t>
  </si>
  <si>
    <t>Moto scooter électrique rose pour enfants fonctions musique et lumière 13</t>
  </si>
  <si>
    <t>833-215WT</t>
  </si>
  <si>
    <t>Armoire meuble à chaussures multi-rangements 3 abattants et 5 casiers double niveau 80L x 24l x 120H cm blanc neuf 15WT</t>
  </si>
  <si>
    <t>84B-005CW</t>
  </si>
  <si>
    <t>Transat bain de soleil de jardin 2 places cadre acier toile polyester textilène crème 05cw</t>
  </si>
  <si>
    <t>02-0552</t>
  </si>
  <si>
    <t xml:space="preserve">Table basse verre acrylique transparent 52 </t>
  </si>
  <si>
    <t>840-121</t>
  </si>
  <si>
    <t>Tonnelle barnum tente de reception pliante 3 x 4,5 m chocolat 21</t>
  </si>
  <si>
    <t>A62-003</t>
  </si>
  <si>
    <t>BUTS - FILETS</t>
  </si>
  <si>
    <t>Cage de foot but de foot 183L x 61l x 122H cm acier filet PE blanc noir 03</t>
  </si>
  <si>
    <t>100110-052CW</t>
  </si>
  <si>
    <t>ACCESSOIRE TONNELLE</t>
  </si>
  <si>
    <t>Toile de toit de rechange pour pavillon tonnelle tente 3x4m creme 52cw</t>
  </si>
  <si>
    <t>B1-0121</t>
  </si>
  <si>
    <t>BARRE POUR TRACTION</t>
  </si>
  <si>
    <t xml:space="preserve">Barre de traction murale reglable musculation fitness gym exercice multifonction profesionnelle 21 </t>
  </si>
  <si>
    <t>5550-3432</t>
  </si>
  <si>
    <t>Remorque de transport velo cargo avec reflecteurs et housse amovible rouge/noir 32</t>
  </si>
  <si>
    <t>B1-0004</t>
  </si>
  <si>
    <t xml:space="preserve">Tapis de sol gymnastique natte de gym matelas fitness pliable portable 10 pieds bleu 04 </t>
  </si>
  <si>
    <t>5661-0068</t>
  </si>
  <si>
    <t>5661-0068 1/2</t>
  </si>
  <si>
    <t>5661-0068AB</t>
  </si>
  <si>
    <t xml:space="preserve">Sac de frappe boxe autoportant punching ball hauteur reglable 160-185cm 68 
</t>
  </si>
  <si>
    <t>B1-0014</t>
  </si>
  <si>
    <t xml:space="preserve">Stockage/support de musculation entrainement pour barre longue haltere charge max 200kg 14 </t>
  </si>
  <si>
    <t>D1-0081</t>
  </si>
  <si>
    <t>Caisse cage de transport en metal pour chien pliante noir 61 x 45 x 51 cm + lit 81</t>
  </si>
  <si>
    <t>02-0709</t>
  </si>
  <si>
    <t>Banquette tabouret siège pour piano 76L x 36l x 50H cm coffre de rangement interne assise simili cuir capitonné bois marron 09</t>
  </si>
  <si>
    <t>920-019BK</t>
  </si>
  <si>
    <t>Bureau informatique design en mdf 100 l x 52 i x 45h cm noir et blanc 19bk</t>
  </si>
  <si>
    <t>840-151GN</t>
  </si>
  <si>
    <t>Store banne manuel rétractable aluminium polyester imperméabilisé 4L x 2,5l m vert neuf 51GN</t>
  </si>
  <si>
    <t>AA0-015RD</t>
  </si>
  <si>
    <t>Trottinette électrique deux roues avec utilisateur plus de 14 ans frein à main cale-pied puissance 120w rouge 15rd</t>
  </si>
  <si>
    <t>5417-1122</t>
  </si>
  <si>
    <t>Cheminée bioéthanol murale design Bauhaus 2 brûleurs 3 L couverture 25-30 m² acier inox brossé neuf 22</t>
  </si>
  <si>
    <t>84B-063</t>
  </si>
  <si>
    <t>Moustiquaire cylindrique pour parasol 3 m diamètre avec fermeture éclair et lestage noir neuf 63</t>
  </si>
  <si>
    <t>845-021</t>
  </si>
  <si>
    <t>BRICO - JARDIN</t>
  </si>
  <si>
    <t>JARDIN</t>
  </si>
  <si>
    <t>OUTIL POUR LE SOL</t>
  </si>
  <si>
    <t>Rouleau à gazon 104L x 42l cm vert neuf 21</t>
  </si>
  <si>
    <t>D1-0233</t>
  </si>
  <si>
    <t xml:space="preserve">Cage de transport pour chien en aluminium noir 104x91x69cm 33 </t>
  </si>
  <si>
    <t>84A-046</t>
  </si>
  <si>
    <t>Fauteuil de jardin Adirondack à bascule rocking chair style néo-rétro assise dossier ergonomique bois naturel de pin neuf 46</t>
  </si>
  <si>
    <t>341-004</t>
  </si>
  <si>
    <t>VEHICULE A PEDALES</t>
  </si>
  <si>
    <t xml:space="preserve">Vélo et véhicule pour enfants kart à pédales avec frein à main acier plastique blanc et noir neuf 04 </t>
  </si>
  <si>
    <t>01-0485</t>
  </si>
  <si>
    <t xml:space="preserve">Serre de jardin tunnel zincage tente bache 3,5x2x2m grande taille 85 </t>
  </si>
  <si>
    <t>A90-086</t>
  </si>
  <si>
    <t xml:space="preserve">Tapis roulant électrique de course Fitness 550 W argent noir 86
</t>
  </si>
  <si>
    <t>01-0301</t>
  </si>
  <si>
    <t>01-0301 1/2</t>
  </si>
  <si>
    <t>01-0301AB</t>
  </si>
  <si>
    <t>Balancelle balancoire hamac banc fauteuil de jardin bois de pin 3 places charge max. 500kg 01</t>
  </si>
  <si>
    <t>A20-036BU</t>
  </si>
  <si>
    <t>PLEIN AIR / BRICO</t>
  </si>
  <si>
    <t>TENTE DE CAMPING</t>
  </si>
  <si>
    <t>Abri de plage tente de plage pliable pop-up automatique instantané protection UV fenêtre arrière grand tapis de sol bleu ciel neuf 36BU</t>
  </si>
  <si>
    <t>330-070</t>
  </si>
  <si>
    <t>Pousseur porteur chariot de marche cheval fonction musicale 32 pistes marron beige neuf 70</t>
  </si>
  <si>
    <t>330-069</t>
  </si>
  <si>
    <t>Pousseur porteur chariot de marche chien fonction musicale 32 pistes marron beige neuf 69</t>
  </si>
  <si>
    <t>921-018BK</t>
  </si>
  <si>
    <t>Fauteuil de bureau manager gaming grand confort style baquet Racing pivotant inclinable dossier assise capitonné noir neuf 18BK</t>
  </si>
  <si>
    <t>A70-028</t>
  </si>
  <si>
    <t xml:space="preserve">Mini table de billard sur pied avec accessoires bois MDF velours 77 x 40 x 63 cm neuf 28 </t>
  </si>
  <si>
    <t>AA1-044RD</t>
  </si>
  <si>
    <t>Trottinette électrique 120 W pliable pour enfants à partir de 7 ans 12 Km/h max. coloris rouge noir neuf 44RD</t>
  </si>
  <si>
    <t>831-083</t>
  </si>
  <si>
    <t>Lot de 2 chevets tables de nuit double tiroir 35 x 30 x 63 cm blanc 83</t>
  </si>
  <si>
    <t>845-152</t>
  </si>
  <si>
    <t>Chambre de culture hydroponique tente de culture grow box 1,5L x 1,5l x 2H m polyester mylar noir neuf 52</t>
  </si>
  <si>
    <t>A90-092</t>
  </si>
  <si>
    <t>Vélo d'appartement exercice fitness magnétique fonction cardio guidon réglable noir neuf 92</t>
  </si>
  <si>
    <t>B72-021</t>
  </si>
  <si>
    <t>BRICO</t>
  </si>
  <si>
    <t>ECHELLE</t>
  </si>
  <si>
    <t>Marchepied escabeau pliant antidérapant hauteur max. 155 cm charge max. 150 Kg acier gris et noir neuf 21</t>
  </si>
  <si>
    <t>84B-080</t>
  </si>
  <si>
    <t>Banc à bascule style vintage antique fer forgé 60L x 79l x 94H cm laqué bronze 80</t>
  </si>
  <si>
    <t>D00-033</t>
  </si>
  <si>
    <t>Cage caisse de transport pliante pour chien poignée, plateau amovible, coussin fourni 91 x 61 x 67 cm noir 33</t>
  </si>
  <si>
    <t>830-150</t>
  </si>
  <si>
    <t>MENUISERIE - HUISSERIE - CLOTURE</t>
  </si>
  <si>
    <t>CLOTURE -BRISE VUE</t>
  </si>
  <si>
    <t>Brise-vue occultant paravent renforcé haute densité 130 g/m² 42 œillets + 45 colliers fixation inclus 7,60L x 1,83H m polyéthylène vert foncé 50</t>
  </si>
  <si>
    <t>844-126</t>
  </si>
  <si>
    <t>REVETEMENT SOL MUR</t>
  </si>
  <si>
    <t>REVETEMENT DE SOL EXTERIEUR</t>
  </si>
  <si>
    <t>GAZON SYNTHETIQUE</t>
  </si>
  <si>
    <t>Gazon synthétique artificiel set de 10 dalles carreaux 30 x 30 cm épaisseur confort 2,5 cm à emboîter vert 26</t>
  </si>
  <si>
    <t>833-256BK</t>
  </si>
  <si>
    <t>Étagère design pyramidal 4 niveaux 120 x 36 x 150 cm noire neuf 56BK</t>
  </si>
  <si>
    <t>833-064WT</t>
  </si>
  <si>
    <t>Banc commode meuble bas multi rangement 3 tiroirs et 3 paniers blanc style cosy 64WT</t>
  </si>
  <si>
    <t>920-023WT</t>
  </si>
  <si>
    <t>Bureau informatique multimédia multi-rangements blanc 23WT</t>
  </si>
  <si>
    <t>D04-005</t>
  </si>
  <si>
    <t>Lit sur pieds pour chien ou chat 110 x 68 x 19 cm marron 05</t>
  </si>
  <si>
    <t>920-018BK</t>
  </si>
  <si>
    <t>Bureau informatique design en mdf 90 l x 50 i x 95h cm noir 18bk</t>
  </si>
  <si>
    <t>A90-103</t>
  </si>
  <si>
    <t>Appareil de Fitness et musculation pour abdominaux écran multi-fonction intégré pliable noir rouge neuf 03</t>
  </si>
  <si>
    <t>01-0310</t>
  </si>
  <si>
    <t>Bain de soleil transat de jardin bascule hamac gris 10</t>
  </si>
  <si>
    <t>5661-0061</t>
  </si>
  <si>
    <t>HOME TRAINER</t>
  </si>
  <si>
    <t>Home trainer pour velo argent noir equipement/support entrainement velo 61</t>
  </si>
  <si>
    <t>D06-050BN</t>
  </si>
  <si>
    <t>Escalier pour chien animaux pliable 3 marches antidérapant pliable portable charge Max. 50Kg 49L x 39l x 39H cm plastique marron foncé neuf 50BN</t>
  </si>
  <si>
    <t>B1-0052</t>
  </si>
  <si>
    <t>Tapis de gymnastique pliable natte de gym matelas fitness 305x122x5cm multicolore 52</t>
  </si>
  <si>
    <t>330-053</t>
  </si>
  <si>
    <t xml:space="preserve">Jouet à bascule ours ceinture de sécurité effet sonore 32 chansons bois peluche bleue neuf 53 </t>
  </si>
  <si>
    <t>100110-076</t>
  </si>
  <si>
    <t>Tonnelle barnum style colonial double toit polyester imperméabilisé beige structure fer forgé anticorrosion 3L x 3l x 2,65 m neuf 76</t>
  </si>
  <si>
    <t>801-031</t>
  </si>
  <si>
    <t>Étagère à bouteilles casier à vin range bouteilles horizontal 7 niveaux 84 bouteilles max. 130 x 30 x 82 cm bois de pin massif neuf 31</t>
  </si>
  <si>
    <t>845-087</t>
  </si>
  <si>
    <t>Table de rempotage jardinage  double niveau 2 roulettes 2 poignées 10 trous évacuation d'eau 90L x 55l x 90H cm métal anthracite neuf 87</t>
  </si>
  <si>
    <t>B20-043</t>
  </si>
  <si>
    <t>Armoire à outils murale double porte battante verrouillable étagère tôle d'acier gris et noir neuf 43</t>
  </si>
  <si>
    <t>B4-0093</t>
  </si>
  <si>
    <t>BARRES DE TOIT</t>
  </si>
  <si>
    <t xml:space="preserve">Barre de toit voiture universel porte-bagage ajustable en alu léger mais robuste </t>
  </si>
  <si>
    <t>01-0847</t>
  </si>
  <si>
    <t>Fauteuil canape salon de jardin resine rotin tresse brun 1 place 47</t>
  </si>
  <si>
    <t>5550-4362</t>
  </si>
  <si>
    <t>Cible jeu de flechettes électronique professionnel 243 jeux variés noir 62</t>
  </si>
  <si>
    <t>01-0054</t>
  </si>
  <si>
    <t>01-0054 1/2</t>
  </si>
  <si>
    <t>01-0054AB</t>
  </si>
  <si>
    <t>Meuble armoire abri de jardin rangement outils exterieur en bois massif 54</t>
  </si>
  <si>
    <t>833-101BK</t>
  </si>
  <si>
    <t>Armoire à bijoux multi-rangements design avec miroir 37L x 10l x 121H cm noire neuf 01BK</t>
  </si>
  <si>
    <t>84D-023CW</t>
  </si>
  <si>
    <t>Parasol inclinable aluminium fibre de verre polyester diamètre 2,6 m coloris crème neuf 23CW</t>
  </si>
  <si>
    <t>700-029</t>
  </si>
  <si>
    <t xml:space="preserve">Fauteuil luxe de relaxation et massage électrique chauffant chocolat neuf 29 </t>
  </si>
  <si>
    <t>A93-020</t>
  </si>
  <si>
    <t>CORDE DE BATAILLE</t>
  </si>
  <si>
    <t>Corde d’entrainement corde ondulatoire corde de bataille 12 m Ø 3,8 cm polyester ultra résistant noir 20</t>
  </si>
  <si>
    <t>A91-052BK</t>
  </si>
  <si>
    <t>Barres parallèles barres de musculation Fitness pour Dips, pompes avec sangles suspension acier noir neuf 52BK</t>
  </si>
  <si>
    <t>301-032RD</t>
  </si>
  <si>
    <t>Moto électrique pour enfants chopper police 6 V env. 3 Km/h 3 roues effet lumineux et sonore noir et rouge neuf 32RD</t>
  </si>
  <si>
    <t>B72-014</t>
  </si>
  <si>
    <t>Echafaudage avec plateforme échelle escabeau double 3 en 1 certification NF EN131 charge max. 150 Kg aluminium neuf 14</t>
  </si>
  <si>
    <t>B1-0078</t>
  </si>
  <si>
    <t xml:space="preserve">Mini stepper a pression hydraulique avec corde elastique noir 78 </t>
  </si>
  <si>
    <t>84B-167</t>
  </si>
  <si>
    <t>Fauteuil de jardin Adirondack chaise longue inclinable dossier réglable repose-pieds pliable bois de pin neuf 67</t>
  </si>
  <si>
    <t>84D-025CW</t>
  </si>
  <si>
    <t>Parasol de mur parasol mural déporté diamètre 2,65 m avec kit de fixation et manivelle aluminium acier polyester coloris écru neuf 25CW</t>
  </si>
  <si>
    <t>84B-081</t>
  </si>
  <si>
    <t>Banc à bascule 2 personnes style vintage antique fer forgé 105L x 82l x 91H cm laqué bronze 81</t>
  </si>
  <si>
    <t>01-0640</t>
  </si>
  <si>
    <t>Voile d'ombrage triangulaire grande taille 6 x 6 x 6 m polyéthylène haute densité résistant aux UV coloris sable neuf 40</t>
  </si>
  <si>
    <t>330-001</t>
  </si>
  <si>
    <t>Cheval à bascule jouet à bascule ourson fauteuil intégré ceinture de sécurité fonction musicale 32 pistes marron beige 01</t>
  </si>
  <si>
    <t>D10-014</t>
  </si>
  <si>
    <t>Grande volière cage à oiseaux en acier 4 roulettes perchoir mangeoire 68 x 68 x 156 cm blanc 14</t>
  </si>
  <si>
    <t>B72-004</t>
  </si>
  <si>
    <t>Marchepied escabeau double pliant antidérapant hauteur max. 59 cm charge max. 150 Kg aluminium neuf 04</t>
  </si>
  <si>
    <t>850-048</t>
  </si>
  <si>
    <t>Séchoir à linge étendoir à linge électrique chauffant pliable 2 niveaux 200 W 50-55℃ aluminium neuf 48</t>
  </si>
  <si>
    <t>833-137BK</t>
  </si>
  <si>
    <t>Table basse contemporaine design géométrique en S 50L x 50l x 50H cm noir neuf 37BK</t>
  </si>
  <si>
    <t>833-137WT</t>
  </si>
  <si>
    <t>Table basse contemporaine design géométrique en S 50L x 50l x 50H cm blanc neuf 37WT</t>
  </si>
  <si>
    <t>84D-024WR</t>
  </si>
  <si>
    <t>Parasol inclinable rond avec manivelle aluminium fibre de verre polyester diamètre 2,6 m coloris rouge neuf 24WR</t>
  </si>
  <si>
    <t>D1-0011</t>
  </si>
  <si>
    <t>SAC DE TRANSPORT</t>
  </si>
  <si>
    <t>2 en 1 trolley chariot sac à dos sac de transport à roulettes pour chien chat 11</t>
  </si>
  <si>
    <t>02-0351</t>
  </si>
  <si>
    <t xml:space="preserve">Sapin arbre de noel blanc 150cm 680 branches avec accessoires 51 </t>
  </si>
  <si>
    <t>D01-003BU</t>
  </si>
  <si>
    <t>BASSIN</t>
  </si>
  <si>
    <t>Piscine pour chien bassin PVC pliable anti-glissant facile à nettoyer diamètre 80 hauteur 20 cm bleu 04bu</t>
  </si>
  <si>
    <t>B3-0088</t>
  </si>
  <si>
    <t xml:space="preserve">Couvre ressort toile bache a ressorts pour trampoline 8ft diametre 244 cm bleu 88 </t>
  </si>
  <si>
    <t>713-028</t>
  </si>
  <si>
    <t xml:space="preserve">Rampe de fauteuil roulant rampe de chargement antidérapante pliable avec bordures de sécurité max. 270 Kg dim. 91L x 74l cm alu 28 </t>
  </si>
  <si>
    <t>01-0239</t>
  </si>
  <si>
    <t>Tonnelle barnum tente de réception pliante 3 x 6 m bleu + sac de transport neuf 39</t>
  </si>
  <si>
    <t>D10-001</t>
  </si>
  <si>
    <t>Mangeoire sur pied nichoir a plateau station a oiseaux bois pour exterieur 150cm 01</t>
  </si>
  <si>
    <t>920-013</t>
  </si>
  <si>
    <t>920-013 1/2</t>
  </si>
  <si>
    <t>920-013AB</t>
  </si>
  <si>
    <t>Bureau pour ordinateur table meuble pc informatique en mdf noir 13</t>
  </si>
  <si>
    <t>84B-083</t>
  </si>
  <si>
    <t>Banc de jardin en fer forgé style antique noir 3 places 151L x 44l x 92H cm charge max 200 Kg neuf 83</t>
  </si>
  <si>
    <t>D00-014</t>
  </si>
  <si>
    <t>Sac de transport urbain pour animal de compagnie pilable sac à main bandoulière chien chat pliable 43lx22lx27h cm charge 10kg rouge 14</t>
  </si>
  <si>
    <t>713-027</t>
  </si>
  <si>
    <t xml:space="preserve">Rampe de fauteuil roulant rampe de chargement antidérapante pliable avec bordures de sécurité max. 270 Kg dim. 61L x 74l cm alu 28 </t>
  </si>
  <si>
    <t>350-006</t>
  </si>
  <si>
    <t>Cuisine pour enfants en bois jeu jouet d'imitation grand réalisme multi-équipement blanc et rose neuf 06</t>
  </si>
  <si>
    <t>84A-023CW</t>
  </si>
  <si>
    <t>84A-023CW 1/2</t>
  </si>
  <si>
    <t>84A-023CWAB</t>
  </si>
  <si>
    <t>Balancelle de jardin 3 places convertible style colonial grand confort tablettes supports rabattables moustiquaire 2,06L x 1,19l x 2,07H m gris écru neuf 23CW</t>
  </si>
  <si>
    <t>830-151</t>
  </si>
  <si>
    <t>Brise-vue occultant paravent renforcé haute densité 130 g/m² 42 œillets + 45 colliers fixation inclus 7,60L x 1,50H m polyéthylène vert foncé 51</t>
  </si>
  <si>
    <t>01-0300</t>
  </si>
  <si>
    <t>Parois latérales de rechange barnum tonnelle 3 x 3 ou 3 x 6 m 2 pièces 2 grandes fenêtres bleu 00</t>
  </si>
  <si>
    <t>01-0208</t>
  </si>
  <si>
    <t>Parois latérales de rechange barnum tonnelle 3 x 3 m 2 pièces 1 grande fenêtre bleu 08</t>
  </si>
  <si>
    <t>5663-1305</t>
  </si>
  <si>
    <t>Luxe parc enclos modulable acier 8 panneaux et 1 porte pour chiens  80L x 80H cm noir neuf 05</t>
  </si>
  <si>
    <t>840-061WR</t>
  </si>
  <si>
    <t>Parasol inclinable forme losange polyester haute densité imperméabilisé grande taille diamètre 2,7 m rouge bordeaux neuf 61WR</t>
  </si>
  <si>
    <t>D30-144BU</t>
  </si>
  <si>
    <t>Griffoir design vague avec tronc et boule suspendue peluche et sisal pour chats bleu beige neuf 44BU</t>
  </si>
  <si>
    <t>833-232</t>
  </si>
  <si>
    <t>Etagère murale flottante avec grand tiroir design contemporain kit de fixation complet fourni 80L x 25l x 5H cm blanc neuf 32</t>
  </si>
  <si>
    <t>833-281</t>
  </si>
  <si>
    <t>Etagère à chaussures 4 niveaux fer motif fleur 30 x 59 x 72 cm noir neuf 81</t>
  </si>
  <si>
    <t>A90-070</t>
  </si>
  <si>
    <t>Vélo d'appartement d'exercice professionnel écran de contrôle multifonction LCD noir 70</t>
  </si>
  <si>
    <t>AA0-015BK</t>
  </si>
  <si>
    <t>Trottinette électrique deux roues utilisateur plus de 14 ans avec frein à main cale-pied puissance 120w noir 15bk</t>
  </si>
  <si>
    <t>833-326</t>
  </si>
  <si>
    <t>833-326 1/2</t>
  </si>
  <si>
    <t>833-326AB</t>
  </si>
  <si>
    <t>Armoire à chaussures meuble à chaussures design contemporain 5 portes abattantes bicolore blanc marron foncé imitation bois neuf 26AB</t>
  </si>
  <si>
    <t>845-160</t>
  </si>
  <si>
    <t>Serre de jardin aluminium polycarbonate 9,74 m³ 2,5L x 1,9l x 2,05H m avec fondation fenêtres porte coulissante neuf 60</t>
  </si>
  <si>
    <t>01-0188</t>
  </si>
  <si>
    <t>Parasol de plage jardin design hawai multicouleur 160 cm 88</t>
  </si>
  <si>
    <t>01-0660</t>
  </si>
  <si>
    <t>Voile d'ombrage rectangulaire 3 x 4 m polyéthylène haute densité résistant aux UV rouge neuf 60</t>
  </si>
  <si>
    <t>03-0056</t>
  </si>
  <si>
    <t xml:space="preserve">Portant tringle à vêtement avec perche étendue 180x60x150cm+30cm en fer </t>
  </si>
  <si>
    <t>02-0179</t>
  </si>
  <si>
    <t>HOUSSE POUR MEUBLES DE JARDIN</t>
  </si>
  <si>
    <t>Housse de protection etanche pour meuble salon de jardin rectangulaire 245x165x55cm 79</t>
  </si>
  <si>
    <t>01-0733</t>
  </si>
  <si>
    <t>Banc banquette de jardin terrasse parc bois et acier meubles de jardin 3 places 126x52x76cm charge max 150kg 33</t>
  </si>
  <si>
    <t>850-022</t>
  </si>
  <si>
    <t>Portant chariot robuste avec roulettes multi-rangements 90L x 35l x 192H cm chrome 22</t>
  </si>
  <si>
    <t>D00-041PK</t>
  </si>
  <si>
    <t>Poussette buggy pour chien chat animaux roue avant pivotante 360 degrés gris 41pk</t>
  </si>
  <si>
    <t>300-023YL</t>
  </si>
  <si>
    <t>VEHICULE RADIOCOMMANDES</t>
  </si>
  <si>
    <t>Voiture robot 2 en 1 radiocommandé effets lumineux et sonores échelle 1/14 jaune neuf 23YL</t>
  </si>
  <si>
    <t>A20-018</t>
  </si>
  <si>
    <t>Tente de camping 2 personnes double toit imperméable 2 x 2 x 1,35 m vert kaki montage démontage facile + sac de transport fourni neuf 18</t>
  </si>
  <si>
    <t>D51-068</t>
  </si>
  <si>
    <t>Clapier à lapin cage à lapin 2 étages plateau coulissant rampe et toit ouvrant 90L x 45l x 80H cm neuf 68</t>
  </si>
  <si>
    <t>A91-048</t>
  </si>
  <si>
    <t>RAMEUR</t>
  </si>
  <si>
    <t xml:space="preserve">Rameur d'appartement appareil de Fitness et musculation cardio training écran LCD multifonction acier gris et noir neuf 48 </t>
  </si>
  <si>
    <t>845-088</t>
  </si>
  <si>
    <t>Table de rempotage jardinage  double niveau 2 roulettes 2 poignées 10 trous évacuation d'eau 100L x 55l x 101H cm métal anthracite neuf 88</t>
  </si>
  <si>
    <t>B72-010</t>
  </si>
  <si>
    <t>Echelle aluminium pliable multifonction 3,7 m 12 échelons certification NF EN131 charge max. 150 Kg neuf 10</t>
  </si>
  <si>
    <t>84B-085</t>
  </si>
  <si>
    <t>PECHE</t>
  </si>
  <si>
    <t>SIEGE DE PECHE</t>
  </si>
  <si>
    <t xml:space="preserve">Chaise de camping loisirs pliante avec accoudoirs 55L x 59l x 86H cm grise et noire neuf 85 </t>
  </si>
  <si>
    <t>834-050</t>
  </si>
  <si>
    <t>Miroir lumineux LED armoire murale design de salle de bain 2 en 1 acier inoxydable 53L x 13l x 76H cm neuf 50</t>
  </si>
  <si>
    <t>B61-004BU</t>
  </si>
  <si>
    <t>LAVAGE - SECHAGE</t>
  </si>
  <si>
    <t>MINI LAVE LINGE</t>
  </si>
  <si>
    <t>Mini machine à laver 170 W fonctions lavage essorage avec minuterie bleu et blanc neuf 04BU</t>
  </si>
  <si>
    <t>01-0340</t>
  </si>
  <si>
    <t>TRANSAT</t>
  </si>
  <si>
    <t xml:space="preserve">Transat de jardin chaise longue pliante bain de soleil pour lecture bleu 40 </t>
  </si>
  <si>
    <t>D06-026</t>
  </si>
  <si>
    <t xml:space="preserve"> Parc enclos pour chiens chiots animaux domestiques diamètre 158cm 8 panneaux 71L x 76H cm noir 26</t>
  </si>
  <si>
    <t>921-037BK</t>
  </si>
  <si>
    <t>Fauteuil de bureau manager grand confort style baquet Racing pivotant inclinable avec coussins noir neuf 37BK</t>
  </si>
  <si>
    <t>01-0338</t>
  </si>
  <si>
    <t>Chaise longue pliante bain de soleil inclinable transat textilene lit jardin plage bleu 38</t>
  </si>
  <si>
    <t>D06-039</t>
  </si>
  <si>
    <t>Barrière modulable pliable barrière de sécurité 160L x 76H cm bois de pin MDF 39</t>
  </si>
  <si>
    <t>330-065</t>
  </si>
  <si>
    <t>Elephant à bascule avec fonction musicale 32 pistes neuf 65</t>
  </si>
  <si>
    <t>01-0732</t>
  </si>
  <si>
    <t>Banc banquette de jardin terrasse parc bois et acier meubles de jardin 3 places 118x56x73cm charge max 150kg 32</t>
  </si>
  <si>
    <t>833-073GY</t>
  </si>
  <si>
    <t>Console style table de drapier néo-rétro multi-rangement 100L x 30l x 80H cm grise neuf 73GY</t>
  </si>
  <si>
    <t>845-042</t>
  </si>
  <si>
    <t>Lot de 2 carrés potagers de jardin acier galvanisé 100L x 80l x 30H cm vert neuf 42</t>
  </si>
  <si>
    <t>02-0622</t>
  </si>
  <si>
    <t>Armoire / etagere / meuble a chaussures tres pratique en panneaux de particules noir 22</t>
  </si>
  <si>
    <t>B1-0056</t>
  </si>
  <si>
    <t>Support pour haltères longs barres à disques hauteur réglable charge max. 150 Kg noir neuf 56</t>
  </si>
  <si>
    <t>D01-010</t>
  </si>
  <si>
    <t>Tondeuse pour chien animaux domestique de compagnie kit de toilettage accessoires inclus professionnalisme et efficacité 10</t>
  </si>
  <si>
    <t>D30-034</t>
  </si>
  <si>
    <t>Arbre à chat design griffoirs colonne et passerelle plateforme avec boule suspendue chocolat et beige neuf 34</t>
  </si>
  <si>
    <t>A2-0092</t>
  </si>
  <si>
    <t>Chaise de bureau pivotante hauteur réglable noir 92</t>
  </si>
  <si>
    <t>370-040BK</t>
  </si>
  <si>
    <t>Moto scooter électrique enfants 12 V roulettes amovibles LED effets musicaux ports USB MP3 120L x 60l x 65H cm noir 40BK</t>
  </si>
  <si>
    <t>A2-0069</t>
  </si>
  <si>
    <t>Fauteuil de massage relaxation électrique chauffant inclinable pivotant 360° avec repose-pied ajustable coloris crème neuf 69</t>
  </si>
  <si>
    <t>330-061</t>
  </si>
  <si>
    <t>Jouet à bascule modèle éléphanteau ceinture de sécurité fonction musicale 32 pistes neuf 61</t>
  </si>
  <si>
    <t>01-0336</t>
  </si>
  <si>
    <t>Chaise longue pliante bain de soleil inclinable transat textilene lit jardin plage noir 36</t>
  </si>
  <si>
    <t>B40-015</t>
  </si>
  <si>
    <t>ACCESSOIRES POUR PONCEUSE</t>
  </si>
  <si>
    <t>Lot de 2 tréteaux pliables télescopiques hauteur réglable 80-130 cm noir 15</t>
  </si>
  <si>
    <t>84B-033GY</t>
  </si>
  <si>
    <t>Transat bain de soleil grand confort pliable dossier inclinable multi-positions accoudoirs et oreiller fournis 135L x 64l x 98H cm gris neuf 33GY</t>
  </si>
  <si>
    <t>01-0712</t>
  </si>
  <si>
    <t>Lot de 2 chaise longue bain de soleil adjustable pliable transat lit de jardin en acier bleu + blanc 12</t>
  </si>
  <si>
    <t>845-159</t>
  </si>
  <si>
    <t>Serre de jardin aluminium polycarbonate 9,17 m³ 2,5L x 1,9l x 1,93H m avec fenêtres et porte coulissante neuf 59</t>
  </si>
  <si>
    <t>01-0617</t>
  </si>
  <si>
    <t>Voile d'ombrage triangulaire grande taille 3 x 3 x 3 m polyéthylène haute densité résistant aux UV coloris crème neuf 17</t>
  </si>
  <si>
    <t>921-058BU</t>
  </si>
  <si>
    <t>Chaise / fauteuil de bureau gaming Racing à bascule pivotant confortable accoudoirs rembourrés noir et bleu neuf 58BU</t>
  </si>
  <si>
    <t>370-024BK</t>
  </si>
  <si>
    <t>TRICYCLE</t>
  </si>
  <si>
    <t>Tricycle enfants multi-équipé garde-boue sonnette pédales antidérapantes siège avec dossier noir neuf 24BK</t>
  </si>
  <si>
    <t>370-034</t>
  </si>
  <si>
    <t>Moto scooter électrique pour enfants 6 V env. 3 Km/h 3 roues et topcase effet lumineux et sonore bleu neuf 34</t>
  </si>
  <si>
    <t>370-039</t>
  </si>
  <si>
    <t>Moto scooter électrique enfants 6V roulettes amovibles LED effets musicaux ports USB MP3 120L x 60l x 65H cm rouge noir 39</t>
  </si>
  <si>
    <t>100110-027BN</t>
  </si>
  <si>
    <t>100110-027BN 1/3</t>
  </si>
  <si>
    <t>Salon de jardin 5 pers. grand confort canapé d'angle + table basse + coussins assise &amp; dossier + 3 coussins déco. fournis polyester crème résine tressée chocolat 27BN</t>
  </si>
  <si>
    <t>833-313</t>
  </si>
  <si>
    <t>TABLE CONSOLE</t>
  </si>
  <si>
    <t>Meuble console table d'appoint 3 tiroirs MDF bois 100 x 32 x 85 cm blanc neuf 13</t>
  </si>
  <si>
    <t>370-037RD</t>
  </si>
  <si>
    <t>Voiture électrique enfant 2 places 12 V 3,5-7,5 Km/h 2 moteurs phares LED + bandes lumineuses fonction USB MP3 télécommande parentale rouge 37RD</t>
  </si>
  <si>
    <t>84B-086GN</t>
  </si>
  <si>
    <t>Lot de 2 chaises pliantes de jardin camping loisirs assise et dossier rembourrés 73L x 50l x 96H cm blanc et vert neuf 86GN</t>
  </si>
  <si>
    <t>53-0022</t>
  </si>
  <si>
    <t>Trottinette patinette pour enfants à partir de 5 ans grands pneus guidon réglable poignée frein et béquille acier noir neuf 22</t>
  </si>
  <si>
    <t>E7-0006</t>
  </si>
  <si>
    <t>Chariot diable pliable leger telescopique charge 70kg en aluminium argent-noir 06</t>
  </si>
  <si>
    <t>E2-0003</t>
  </si>
  <si>
    <t>Coffret caisse boite a outils metallique avec 3 tiroirs noir 54 x 22 x 29 cm 03</t>
  </si>
  <si>
    <t>84A-025</t>
  </si>
  <si>
    <t>Balancelle design de jardin 3 places grand confort inclinaison toit réglable 190L x 126l x 180H cm métal textilène gris crème neuf 25</t>
  </si>
  <si>
    <t>300-023BK</t>
  </si>
  <si>
    <t>Voiture robot 2 en 1 radiocommandé effets lumineux et sonores échelle 1/14 noire neuf 23BK</t>
  </si>
  <si>
    <t>84B-009</t>
  </si>
  <si>
    <t>Banc de jardin terrasse en acier fonte noir 3 places 127 x 60 x 85 cm charge max 180 Kg 09</t>
  </si>
  <si>
    <t>A91-032</t>
  </si>
  <si>
    <t>Banc de musculation Fitness entrainement complet dossier réglable curler supports barre et haltères neuf 32</t>
  </si>
  <si>
    <t>921-072</t>
  </si>
  <si>
    <t>Fauteuil chaise de bureau ergonomique grand confort pivotant 360° hauteur réglable textilène noir blanc 72</t>
  </si>
  <si>
    <t>01-0153</t>
  </si>
  <si>
    <t>Tonnelle barnum style colonial double toit toile moustiquaires amovibles 3 x 3 x 2,7 m chocolat et blanc neuf 53</t>
  </si>
  <si>
    <t>841-173</t>
  </si>
  <si>
    <t>Ensemble salon de jardin 4 places : canapé, 2 fauteuils et table basse plateau verre trempé résine tressée imitation rotin gris coussins blanc neuf 73</t>
  </si>
  <si>
    <t>01-0472</t>
  </si>
  <si>
    <t>serre de jardin balcon terrasse 4 étagères 143L x 143l x 195H cm acier PVC imperméable anti-UV transparent vert 72</t>
  </si>
  <si>
    <t>920-033</t>
  </si>
  <si>
    <t>920-033 1/2</t>
  </si>
  <si>
    <t>Bureau informatique bureau d’angle multi-rangements avec étagère bicolore noir chêne clair 33</t>
  </si>
  <si>
    <t>840-100TE</t>
  </si>
  <si>
    <t xml:space="preserve">Voile d'ombrage carré 3 x 4 m rouge 00TE </t>
  </si>
  <si>
    <t>01-0891</t>
  </si>
  <si>
    <t xml:space="preserve">Balancelle de jardin 2 places grand confort coussins d'assise et dossier fournis accoudoirs pare-soleil sable 91 </t>
  </si>
  <si>
    <t>A90-129</t>
  </si>
  <si>
    <t>Appareil de Fitness et musculation pliable Vertical Climber écran LCD multi-fonction intégré acier noir neuf 29</t>
  </si>
  <si>
    <t>330-007</t>
  </si>
  <si>
    <t>Jouet à bascule modèle éléphant ceinture de sécurité fonction musicale 32 pistes neuf 07</t>
  </si>
  <si>
    <t>D51-092GN</t>
  </si>
  <si>
    <t>Poulailler cottage multi-équipement perchoir rampe pondoir enclos tiroir à déjection 196L x 74l x 98H cm bois massif pin gris blanc 92GY</t>
  </si>
  <si>
    <t>834-125</t>
  </si>
  <si>
    <t>Armoire à glace armoire à pharmacie miroir double porte 3 niveaux éclairage LED intérieur 60L x 11l x 60H cm acier inoxydable 25</t>
  </si>
  <si>
    <t>F3-0004</t>
  </si>
  <si>
    <t>Verin de fosse cric hydraulique a roulettes en acier 500kg / 0.5t hauteur reglable 90-190cm rouge 04</t>
  </si>
  <si>
    <t>D10-002</t>
  </si>
  <si>
    <t>ACCESSOIRE POUR REPAS</t>
  </si>
  <si>
    <t>MANGEOIRE - TREMIE</t>
  </si>
  <si>
    <t>Mangeoire suspendue nichoir à oiseau pour extérieur en bois 40 x 40 x 35 cm 02</t>
  </si>
  <si>
    <t>845-155</t>
  </si>
  <si>
    <t>Serre de jardin tunnel 6 m² 3L x 2l x 1,9H m acier galvanisé renforcé diamètre 2,4 cm + PE haute densité fenêtres porte vert 55</t>
  </si>
  <si>
    <t>833-238</t>
  </si>
  <si>
    <t>Table basse rectangulaire style baroque avec étagère 94 x 44 x 42 cm bois paulownia et MDF blanc neuf 38</t>
  </si>
  <si>
    <t>833-131CW</t>
  </si>
  <si>
    <t>Fauteuil à bascule luxe confort et relaxation repose-pied réglable déhoussable 88 x 67 x 98 cm bois massif beige neuf 31CW</t>
  </si>
  <si>
    <t>833-236</t>
  </si>
  <si>
    <t>Table console table de drapier néo-rétro multi-rangement 84 x 33 x 71 cm blanc neuf 36</t>
  </si>
  <si>
    <t>845-011</t>
  </si>
  <si>
    <t>Serre de jardin tunnel tente bâche 6x3x2m grande taille 11</t>
  </si>
  <si>
    <t>841-094BN</t>
  </si>
  <si>
    <t>Ensemble salon de jardin 2 places : 2 fauteuils et table basse plateau verre trempé résine tressée imitation rotin chocolat foncé coussins blanc neuf 94BN</t>
  </si>
  <si>
    <t>431-014</t>
  </si>
  <si>
    <t>A créer</t>
  </si>
  <si>
    <t>JEUX DE BALLES</t>
  </si>
  <si>
    <t>PISCINE A BALLES</t>
  </si>
  <si>
    <t>Piscine à balles enfant lot de balles 600 pièces Ø 5 cm colorées 013</t>
  </si>
  <si>
    <t>A91-024</t>
  </si>
  <si>
    <t>Sangle de musculation sangle de suspension fitness noir et jaune + sac de transport 24</t>
  </si>
  <si>
    <t>312-003</t>
  </si>
  <si>
    <t>Coiffeuse avec miroir et tabouret pour enfants modèle papillon fée rose et blanc neuf 03</t>
  </si>
  <si>
    <t>845-102</t>
  </si>
  <si>
    <t>Bac à fleurs jardinière rectangulaire sur pieds avec fond rondins de bois naturels de sapin 120 x 50 x 50 cm neuf 02</t>
  </si>
  <si>
    <t>921-037BU</t>
  </si>
  <si>
    <t>Fauteuil de bureau manager grand confort style baquet Racing pivotant inclinable avec coussins bleu électrique noir neuf 37BU</t>
  </si>
  <si>
    <t>921-038BK</t>
  </si>
  <si>
    <t>Fauteuil de bureau manager grand confort style Vintage Chic pivotant inclinable avec coussins noir marron neuf 38BK</t>
  </si>
  <si>
    <t>84A-063</t>
  </si>
  <si>
    <t>84A-063 1/2</t>
  </si>
  <si>
    <t>Balancelle de jardin convertible 3 places grand confort : matelas assise dossier, moustiquaire intégrale zippée avec toit,  pochette rangement métal époxy polyester gris 63</t>
  </si>
  <si>
    <t>831-149</t>
  </si>
  <si>
    <t>Meuble commode chiffonnier style scandinave 4 tiroirs coulissants 47 x 30 x 81 cm coloris blanc bois de chêne neuf 49</t>
  </si>
  <si>
    <t>84B-005GY</t>
  </si>
  <si>
    <t>Transat bain de soleil de jardin 2 places cadre acier toile polyester textilène gris 05gy</t>
  </si>
  <si>
    <t>833-276WT</t>
  </si>
  <si>
    <t>Lot de 2 tables basses gigognes design scandinave bicolore pieds bois eucalyptus plateau MDF blanc neuf 76WT</t>
  </si>
  <si>
    <t>B4-0082</t>
  </si>
  <si>
    <t xml:space="preserve">Pied d'atelier velo reparation support pied de montage pivotant a 360 degres hauteur reglable argent 82 </t>
  </si>
  <si>
    <t>H00-005WT</t>
  </si>
  <si>
    <t>Armoire à bijoux multi-rangements design cadre photo intégré 31L x 10l x 56H cm blanche neuf 05WT</t>
  </si>
  <si>
    <t>A20-036GN</t>
  </si>
  <si>
    <t>Abri de plage tente de plage pliable Pop-up automatique instantané protection UV fenêtre arrière grand tapis de sol vert rouge neuf 36GN</t>
  </si>
  <si>
    <t>301-053WT</t>
  </si>
  <si>
    <t>Mini Cooper voiture électrique enfants à partir de 37 mois 2 moteurs 6 V 2,5-5 Km/h phares musique télécommande blanche 53WT</t>
  </si>
  <si>
    <t>84B-033BU</t>
  </si>
  <si>
    <t>Transat bain de soleil grand confort pliable dossier inclinable multi-positions accoudoirs et oreiller fournis 135L x 64l x 98H cm bleu ciel neuf 33BU</t>
  </si>
  <si>
    <t>845-120</t>
  </si>
  <si>
    <t>845-120 1/2</t>
  </si>
  <si>
    <t>845-120AB</t>
  </si>
  <si>
    <t>Serre de jardin tunnel surface sol 18 m² 6L x 3l x 2H m châssis tubulaire renforcé 24 mm 8 fenêtres blanc neuf 20</t>
  </si>
  <si>
    <t>B1-0178</t>
  </si>
  <si>
    <t>Mini vélo d'appartement pour jambs bras appareil de fitness avec écran led gris noir 78</t>
  </si>
  <si>
    <t>B72-005</t>
  </si>
  <si>
    <t>Marchepied escabeau double pliant antidérapant hauteur max. 81 cm charge max. 150 Kg aluminium neuf 05</t>
  </si>
  <si>
    <t>84C-044BU</t>
  </si>
  <si>
    <t>Tonnelle barnum tente de réception hexagonale 10 m² style cosy métal polyester imperméabilisé bleu blanc neuf 44BU</t>
  </si>
  <si>
    <t>833-361</t>
  </si>
  <si>
    <t>Meuble banc TV design contemporain multi-rangements : 2 portes niche centrale étagère grand plateau 120L x 40l x 52H cm marron noir métal 61</t>
  </si>
  <si>
    <t>300-023RD</t>
  </si>
  <si>
    <t>Voiture robot 2 en 1 radiocommandé effets lumineux et sonores échelle 1/14 rouge neuf 23RD</t>
  </si>
  <si>
    <t>865-001</t>
  </si>
  <si>
    <t>Coffre malle de rangement 137 x 51 x 64 cm double roulettes résine tressée 4 fils imitation rotin noir neuf 01</t>
  </si>
  <si>
    <t>53-0021</t>
  </si>
  <si>
    <t>Trottinette patinette enfants à partir de 5 ans pneus 30 cm guidon réglable poignée frein et béquille acier rose neuf 21</t>
  </si>
  <si>
    <t>921-023BK</t>
  </si>
  <si>
    <t>Fauteuil/chaise de bureau modèle baquet de course grand confort hauteur/inclinaison dossier réglables noir 23BK</t>
  </si>
  <si>
    <t>840-167</t>
  </si>
  <si>
    <t>Store banne manuel inclinaison réglable aluminium polyester imperméabilisé 70L x 122l cm gris 67</t>
  </si>
  <si>
    <t>B1-0021</t>
  </si>
  <si>
    <t xml:space="preserve">Appareil d'entrainement musculation fitness dos reins fessiers muscles abdominaux 21 
</t>
  </si>
  <si>
    <t>833-337WT</t>
  </si>
  <si>
    <t>833-337WT 1/2</t>
  </si>
  <si>
    <t>833-337WTAB</t>
  </si>
  <si>
    <t>Armoire à chaussures meuble rangement très pratique 80L x 28l x 105H cm panneaux de particules  blanc neuf 37WT</t>
  </si>
  <si>
    <t>A91-036</t>
  </si>
  <si>
    <t>Appareil de Fitness musculation des jambes flexion extension dossier et résistance réglable 113L x 95l x 99H cm gris et noir neuf 36</t>
  </si>
  <si>
    <t>330-032</t>
  </si>
  <si>
    <t>Jouet à bascule modèle girafon ceinture de sécurité fonction musicale 32 pistes neuf 32</t>
  </si>
  <si>
    <t>04-0035</t>
  </si>
  <si>
    <t>Caniveau siphon ecoulement de douche inox 70cm 35</t>
  </si>
  <si>
    <t>B3-0083</t>
  </si>
  <si>
    <t xml:space="preserve">Couvre ressort toile bache a ressorts pour trampoline 8ft diametre 244 cm vert 83 
</t>
  </si>
  <si>
    <t>840-025CW</t>
  </si>
  <si>
    <t xml:space="preserve">Parasol en bois peuplier droit 2 toit polyester 180g/㎡ φ2.7*h 2.6m très esthétique et robuste blanc </t>
  </si>
  <si>
    <t>B61-002</t>
  </si>
  <si>
    <t>Mini machine à laver 250 W fonctions lavage essorage avec minuterie bleu et blanc neuf 02</t>
  </si>
  <si>
    <t>863-024</t>
  </si>
  <si>
    <t>Ensemble salon de jardin 4 places : canapé, 2 fauteuils et table basse plateau verre trempé résine tressée 4 fils  imitation rotin noir coussins blanc neuf 24</t>
  </si>
  <si>
    <t>921-001</t>
  </si>
  <si>
    <t>Fauteuil de bureau manager grand confort avec repose-pieds noir 72</t>
  </si>
  <si>
    <t>833-309</t>
  </si>
  <si>
    <t>Meuble TV bas sur pieds style scandinave 3 tiroirs coloris chêne blanc gris clair mélaminé et pin neuf 09</t>
  </si>
  <si>
    <t>921-023WT</t>
  </si>
  <si>
    <t>Fauteuil/chaise de bureau modèle baquet de course grand confort hauteur/inclinaison dossier réglables blanc et noir 23WT</t>
  </si>
  <si>
    <t>D00-032</t>
  </si>
  <si>
    <t>Cage de transport pliante pour chien poignée, plateau amovible, coussin fourni 76 x 53 x 57 cm noir 32</t>
  </si>
  <si>
    <t>5661-0060</t>
  </si>
  <si>
    <t>Home trainer pour velo noir equipement/support entrainement velo 60</t>
  </si>
  <si>
    <t>700-064</t>
  </si>
  <si>
    <t>Fauteuil de massage relaxation électrique chauffant inclinable 180° avec repose-pied ajustable coloris marron neuf 64</t>
  </si>
  <si>
    <t>390-005PK</t>
  </si>
  <si>
    <t>INSTRUMENTS MUSIQUE</t>
  </si>
  <si>
    <t>PIANO NUMERIQUE</t>
  </si>
  <si>
    <t>Clavier musical électronique 32 touches multifonctions avec micro haut parleur et tabouret rose et mauve neuf 05PK</t>
  </si>
  <si>
    <t>301-053RD</t>
  </si>
  <si>
    <t>Mini Cooper voiture électrique enfants à partir de 37 mois 2 moteurs 6 V 2,5-5 Km/h phares musique télécommande rouge 53RD</t>
  </si>
  <si>
    <t>B1-0053</t>
  </si>
  <si>
    <t xml:space="preserve">Sac de frappe punching ball avec gants et pompe hauteur reglable 141 à 161cm </t>
  </si>
  <si>
    <t>D01-001</t>
  </si>
  <si>
    <t>Tondeuse électrique pour animaux de compagnie tondeuse chien chat peigne de tondeuse avec accessoires changeable toilettage noir 01</t>
  </si>
  <si>
    <t>C13-001</t>
  </si>
  <si>
    <t>PIECES DETACHEES AUTO</t>
  </si>
  <si>
    <t>RETROVISEURS</t>
  </si>
  <si>
    <t>Lot de 2 rétroviseurs caravane universels rétroviseurs de remorquage réglables  installation rapide noir 01</t>
  </si>
  <si>
    <t>350-011</t>
  </si>
  <si>
    <t>MAISON DE POUPEE</t>
  </si>
  <si>
    <t>Maison de poupée en bois jeu d'imitation grand réalisme multi-équipement 60L x 30l x 80H cm blanc et rose neuf 011</t>
  </si>
  <si>
    <t>834-056</t>
  </si>
  <si>
    <t>Miroir lumineux LED armoire murale design de salle de bain 2 en 1 acier inoxydable 60L x 13l x 60H cm neuf 56</t>
  </si>
  <si>
    <t>330-063</t>
  </si>
  <si>
    <t>Jouet à bascule modèle girafonne ceinture de sécurité fonction musicale 32 pistes neuf 63</t>
  </si>
  <si>
    <t>833-132GY</t>
  </si>
  <si>
    <t>Fauteuil luxe confort et relaxation avec repose-pied réglable déhoussable 81 x 67 x 100 cm bois massif gris neuf 32GY</t>
  </si>
  <si>
    <t>D30-050GY</t>
  </si>
  <si>
    <t>Arbre à chat griffoir grattoir double niche peluche sisal naturel hauteur 170 cm gris neuf 50GY</t>
  </si>
  <si>
    <t>431-011BK</t>
  </si>
  <si>
    <t>Tapis interconnectables en mousse 62 cm x 62 cm x 13 mm avec bordures tapis puzzle 25 pièces 9,3 m² de surface noir neuf 11BK</t>
  </si>
  <si>
    <t>845-018</t>
  </si>
  <si>
    <t>845-018 1/2</t>
  </si>
  <si>
    <t>845-018AB</t>
  </si>
  <si>
    <t>Serre de jardin tunnel 6L x 3l x 2H m châssis tubulaire acier galvanisé renforcé 2,5 cm 8 fenêtres 2 portes vert 18 neuf 18</t>
  </si>
  <si>
    <t>D30-074</t>
  </si>
  <si>
    <t>Niche villa pour chat terrasse escalier bois massif gris clair et blanc 77</t>
  </si>
  <si>
    <t>84C-038</t>
  </si>
  <si>
    <t>Pergola tonnelle de jardin auvent 2,97 x 2,97 m adossable métal noir polyester imperméabilisé anti-UV beige neuf 38</t>
  </si>
  <si>
    <t>01-0468</t>
  </si>
  <si>
    <t>Serre de jardin tunnel 2L x 1l x 0,8H m tente bâche transparent acier neuf 68</t>
  </si>
  <si>
    <t>02-0175</t>
  </si>
  <si>
    <t>Table de bar table de cuisine salle à manger hauteur réglable plateau inox 75</t>
  </si>
  <si>
    <t>D2-0027</t>
  </si>
  <si>
    <t>Arbre a chat griffoir grattoir beige cafe 27</t>
  </si>
  <si>
    <t>D51-069</t>
  </si>
  <si>
    <t>Clapier à lapin cage à lapin double niveau plateaux coulissants 4 portes verrouillables toit ouvrant 90L x 45l x 90H cm neuf 69</t>
  </si>
  <si>
    <t>835-034BU</t>
  </si>
  <si>
    <t>Lot de 2 chaises de visiteur design scandinave pieds bois et tissu chanvre 53L x 57l x 78H cm bleu neuf 34BU</t>
  </si>
  <si>
    <t>01-0650</t>
  </si>
  <si>
    <t>Tonnelle barnum tente de réception pliante 3 x 6 m vert + sac de transport 50</t>
  </si>
  <si>
    <t>850-001</t>
  </si>
  <si>
    <t>Séchoir à linge étendoir pliable 2 ailes latérales,charge max 15 kg 01</t>
  </si>
  <si>
    <t>920-014BK</t>
  </si>
  <si>
    <t>Table informatique pour ordinateur portable à roulettes hauteur réglable plateau inclinable noir 14bk</t>
  </si>
  <si>
    <t>01-0082</t>
  </si>
  <si>
    <t xml:space="preserve">Toile de rechange pour pavillon tonnelle tente 3 x 4 m chocolat 82 </t>
  </si>
  <si>
    <t>B61-004PK</t>
  </si>
  <si>
    <t>Mini machine à laver 170 W fonctions lavage essorage avec minuterie rose et blanc neuf 04PK</t>
  </si>
  <si>
    <t>84B-130RD</t>
  </si>
  <si>
    <t>Chaise longue transat pliable dossier et pare-soleil réglable multi-positions roues rouge neuf 30RD</t>
  </si>
  <si>
    <t>AA0-033</t>
  </si>
  <si>
    <t>Porte vélo hayon fixation voiture universel pour 2 vélos, 4 sangles de sécurité, pliable 75L x 60l x 10H cm acier noir neuf 33</t>
  </si>
  <si>
    <t>310-009PK</t>
  </si>
  <si>
    <t>Fauteuil et ensemble chaise table 2 en 1 pour enfants simili cuir rose neuf 09PK</t>
  </si>
  <si>
    <t>850-075BK</t>
  </si>
  <si>
    <t xml:space="preserve">Portant penderie à vêtements sur pied style néo-rétro fer forgé étagère chaussures intégrée noir 75BK </t>
  </si>
  <si>
    <t>A2-0019</t>
  </si>
  <si>
    <t>A2-0019 1/2</t>
  </si>
  <si>
    <t>A2-0019AB</t>
  </si>
  <si>
    <t>Bureau d'informatique angle pour ordinateur meuble table de travail plateaux en verre fume trempe 19</t>
  </si>
  <si>
    <t>02-0180</t>
  </si>
  <si>
    <t>Housse de protection etanche pour meuble salon de jardin rectangulaire 210x140x80cm 80</t>
  </si>
  <si>
    <t>845-033</t>
  </si>
  <si>
    <t>Lot de 3 tables guéridon ronds design céramique métal laqué noir hauteur max. 70 cm neuf 33</t>
  </si>
  <si>
    <t>53-0019</t>
  </si>
  <si>
    <t>Trottinette patinette enfants à partir de 5 ans pneus 30 cm guidon réglable poignée frein et béquille acier bleu neuf 19</t>
  </si>
  <si>
    <t>5663-1306</t>
  </si>
  <si>
    <t>Luxe parc enclos modulable acier 8 panneaux et 1 porte pour chiens  80L x 60H cm noir neuf 06</t>
  </si>
  <si>
    <t>01-0240</t>
  </si>
  <si>
    <t>Tonnelle tente de reception pliante pavillon chapiteau barnum 3 x 6 m blanc cote demontables 40</t>
  </si>
  <si>
    <t>840-145WR</t>
  </si>
  <si>
    <t>Store double pente manuel rétractable inclinaison réglable métal polyester imperméabilisé 2,95L x 2,95l x 2,6H m rouge blanc beige rayé neuf 45WR</t>
  </si>
  <si>
    <t>01-0661</t>
  </si>
  <si>
    <t>Voile d'ombrage carré 3 x 3 m polyéthylène haute densité résistant aux UV rouge neuf 61</t>
  </si>
  <si>
    <t>B70-011BK</t>
  </si>
  <si>
    <t>Auvent marquise de porte polycarbonate transparent design voûté arrondi 120 x 80 cm neuf 11BK</t>
  </si>
  <si>
    <t>833-184</t>
  </si>
  <si>
    <t>833-184 1/2</t>
  </si>
  <si>
    <t>833-184AB</t>
  </si>
  <si>
    <t>Table basse rectangulaire style scandinave contemporain 120 x 60 x 45 cm verre trempé 8 mm neuf 84</t>
  </si>
  <si>
    <t>100110-066B</t>
  </si>
  <si>
    <t>Tonnelle barnum pliant pop-up imperméabilisé 2L x 2l x 2,55H m 4 parois latérales amovibles 2 fenêtres + sac de transport acier polyester oxford bleu 66B</t>
  </si>
  <si>
    <t>830-110GY</t>
  </si>
  <si>
    <t>Etagère murale flottante maison plusieurs rangements 30 x 7 x 45cm bois blanc et gris neuf 10GY</t>
  </si>
  <si>
    <t>B31-019</t>
  </si>
  <si>
    <t>Lampe lampadaire colonne sur pied moderne lumière tamisée 40 W 14L x 14l x 120H cm inox blanc neuf 19</t>
  </si>
  <si>
    <t>390-003BK</t>
  </si>
  <si>
    <t>Piano à queue électronique 37 touches multifonctions avec micro haut parleur et tabouret noir neuf 03BK</t>
  </si>
  <si>
    <t>840-145GN</t>
  </si>
  <si>
    <t>Store double pente manuel rétractable inclinaison réglable métal polyester imperméabilisé 2,95L x 2,95l x 2,6H m vert neuf 45GN</t>
  </si>
  <si>
    <t>AA0-017BK</t>
  </si>
  <si>
    <t>Trottinette électrique deux roues utilisateur plus de 14 ans avec frein à main cale-pied puissance 120w noir 17bk</t>
  </si>
  <si>
    <t>01-0632</t>
  </si>
  <si>
    <t>Voile d'ombrage carré 3 x 3 m polyéthylène haute densité résistant aux UV coloris sable neuf 32</t>
  </si>
  <si>
    <t>833-362</t>
  </si>
  <si>
    <t>Meuble TV banc TV grand placard porte abattant double niche 120L x 43l x 56H cm MDF veinage bois chêne clair 62</t>
  </si>
  <si>
    <t>840-061CW</t>
  </si>
  <si>
    <t>Parasol inclinable forme losange polyester haute densité imperméabilisé grande taille diamètre 2,7 m crème neuf 61CW</t>
  </si>
  <si>
    <t>A90-077BK</t>
  </si>
  <si>
    <t>Stepper Fitness Aerobic hauteur reglable surface antiderapante 80 x 31 x 20 cm noir gris clair 77BK</t>
  </si>
  <si>
    <t>840-012CW</t>
  </si>
  <si>
    <t>Tonnelle barnum pliant style colonial imperméabilisé 6L x 3l x 2,55 m 6 moustiquaires + sac de transport blanc et noir neuf 12CW</t>
  </si>
  <si>
    <t>B72-012</t>
  </si>
  <si>
    <t>Echelle aluminium pliable multifonction 4,72 m 16 échelons certification NF EN131 charge max. 150 Kg neuf 12</t>
  </si>
  <si>
    <t>845-077WT</t>
  </si>
  <si>
    <t>Serre de jardin tunnel surface sol 18 m² 6L x 3l x 2H m châssis tubulaire renforcé 25 mm double porte avec poignées blanc neuf 77WT</t>
  </si>
  <si>
    <t>01-0631</t>
  </si>
  <si>
    <t>Voile d'ombrage rectangulaire 3 x 4 m polyéthylène haute densité résistant aux UV coloris crème neuf 31</t>
  </si>
  <si>
    <t>834-072</t>
  </si>
  <si>
    <t>Pont tablette plateau de baignoire multisupport longueur réglable 75-109 cm bambou neuf 72</t>
  </si>
  <si>
    <t>100110-009GW</t>
  </si>
  <si>
    <t>Store banne manuel de jardin terrasse auvent retractable structure en alu 4x3m vert et blanc 09gw</t>
  </si>
  <si>
    <t>330-067</t>
  </si>
  <si>
    <t>Cheval à Bascule jouet à bascule éléphant et porteur sur roulettes 2 en 1 fonction musicale 32 pistes ceinture sécurité rose 67</t>
  </si>
  <si>
    <t>AA0-014BK</t>
  </si>
  <si>
    <t>Trottinette électrique 120 W pliable pour enfants à partir de 8 ans hauteur de guidon réglable 13 Km/h max. noire et argentée neuf 14BK</t>
  </si>
  <si>
    <t>01-0400</t>
  </si>
  <si>
    <t>Table de camping reception pliante portable pique-nique buffet en aluminium 00</t>
  </si>
  <si>
    <t>84B-043GY</t>
  </si>
  <si>
    <t>Chaise longue transat 2 en 1 pliant inclinable multiposition gris 43GY</t>
  </si>
  <si>
    <t>850-017BN</t>
  </si>
  <si>
    <t>MEUBLES ET RANGEMENTS</t>
  </si>
  <si>
    <t>RANGEMENTS</t>
  </si>
  <si>
    <t>PANIERS A LINGE</t>
  </si>
  <si>
    <t>Panier à linge corbeille à linge bac à linge bambou pliable couvercle sac amovible 3 poignées PU 40L x 30l x 60H cm marron 17BN</t>
  </si>
  <si>
    <t>05-0020</t>
  </si>
  <si>
    <t>Chariot de service desserte à roulettes multi-rangements tiroirs paniers étagères range bouteilles bois de pin neuf 20</t>
  </si>
  <si>
    <t>840-151CW</t>
  </si>
  <si>
    <t>Store banne manuel rétractable aluminium polyester imperméabilisé 4L x 2,5l m taupe clair neuf 51CW</t>
  </si>
  <si>
    <t>5662-0141</t>
  </si>
  <si>
    <t>QUINCAILLERIE</t>
  </si>
  <si>
    <t>BOITE AUX LETTRES</t>
  </si>
  <si>
    <t>Boite aux lettres avec porte-journaux en acier inoxydable pour montage mural 41</t>
  </si>
  <si>
    <t>921-032GY</t>
  </si>
  <si>
    <t>Fauteuil de bureau manager grand confort hauteur réglable pivotant ergonomique revêtement tissu gris chiné 32GY</t>
  </si>
  <si>
    <t>833-153BU</t>
  </si>
  <si>
    <t>Chaise de visiteur design scandinave accoudoirs pieds bois massif 56L x 56l x 79H cm bleu neuf 53BU</t>
  </si>
  <si>
    <t>01-0583</t>
  </si>
  <si>
    <t>Parasol droit en bois toile polyester 180g/m² diamètre 2,5 m rouge neuf 83</t>
  </si>
  <si>
    <t>700-020BK</t>
  </si>
  <si>
    <t xml:space="preserve">Fauteuil luxe de relaxation électrique sur roulettes noir 20BK </t>
  </si>
  <si>
    <t>02-0551</t>
  </si>
  <si>
    <t>Armoire miroir rangement toilette salle de bain meuble mural d'angle acier inoxydable 60x30x18,4cm 51</t>
  </si>
  <si>
    <t>100110-071W</t>
  </si>
  <si>
    <t>Tonnelle tente de reception pliante pavillon chapiteau barnum 3x4,5m blanc cotes demontables 71W</t>
  </si>
  <si>
    <t>A93-021</t>
  </si>
  <si>
    <t>Corde d’entrainement corde ondulatoire corde de bataille 15 m Ø 3,8 cm polyester ultra résistant noir 21</t>
  </si>
  <si>
    <t>850-017</t>
  </si>
  <si>
    <t>Panier à linge corbeille à linge bac à linge bambou pliable couvercle sac amovible 3 poignées PU 40L x 30l x 60H cm beige 17</t>
  </si>
  <si>
    <t>84A-009</t>
  </si>
  <si>
    <t>Fauteuil à bascule de jardin grand confort accoudoirs dossier ergonomique acier textilène chocolat brun neuf 09</t>
  </si>
  <si>
    <t>831-102</t>
  </si>
  <si>
    <t>Meuble colonne chiffonier 5 tiroirs simili cuir surpiqué chocolat style casual 02</t>
  </si>
  <si>
    <t>833-131GY</t>
  </si>
  <si>
    <t>Fauteuil à bascule luxe confort et relaxation repose-pied réglable déhoussable 88 x 67 x 98 cm bois massif gris foncé neuf 31GY</t>
  </si>
  <si>
    <t>D51-050</t>
  </si>
  <si>
    <t>D51-050 1/2</t>
  </si>
  <si>
    <t>D51-050AB</t>
  </si>
  <si>
    <t>Poulailler clapier modèle chalet multi-équipé : rampes, nichoirs, perchoirs, plateau excrément, fenêtre, portes bois massif neuf 50</t>
  </si>
  <si>
    <t>D00-001</t>
  </si>
  <si>
    <t>Barrière grille de séparation universelle voiture pour animaux dimensions réglables noir 01</t>
  </si>
  <si>
    <t>02-0184</t>
  </si>
  <si>
    <t>Table basse gigogne acrylique lot de 3 tables transparentes 84</t>
  </si>
  <si>
    <t>01-0893</t>
  </si>
  <si>
    <t>Banc à bascule de jardin design contemporain grand confort accoudoirs assise et dossier ergonomique acier textilène noir 123L x 70l x 87H cm neuf 93</t>
  </si>
  <si>
    <t>01-0890</t>
  </si>
  <si>
    <t>Balancelle balancoire fauteuil de jardin en acier 3 places charge max. 360kg chocolat 90</t>
  </si>
  <si>
    <t>B71-012</t>
  </si>
  <si>
    <t>2 en 1 chariot de jardin à main et remorque benne basculante charge max. 200 Kg vert 12</t>
  </si>
  <si>
    <t>B20-053</t>
  </si>
  <si>
    <t>Malette boîte à outils 4 tiroirs coffret d’outils 99 pièces acier au carbone noir gris 53</t>
  </si>
  <si>
    <t>A10-001</t>
  </si>
  <si>
    <t>GOLF</t>
  </si>
  <si>
    <t>MATERIEL ENTRAINEMENT GOLF</t>
  </si>
  <si>
    <t>Filet d’entrainement golf XXL filet golf driving polyester tetoron haute résistance 306L x 90l x 213H cm noir vert 01</t>
  </si>
  <si>
    <t>A70-019</t>
  </si>
  <si>
    <t>Table multi jeux 4 en 1 babyfoot billard air hockey ping-pong avec accessoires MDF bois 87 x 43 x 73 cm neuf 19</t>
  </si>
  <si>
    <t>84A-032</t>
  </si>
  <si>
    <t>Balancelle de jardin convertible 3 places grand confort inclinaison toit réglable matelas et coussins fournis 2L x 1,25l x 1,7H m métal polyester noir et crème neuf 32</t>
  </si>
  <si>
    <t>A20-036OG</t>
  </si>
  <si>
    <t>Abri de plage tente de plage pliable pop-up automatique instantané protection UV fenêtre arrière grand tapis de sol orange 36OG</t>
  </si>
  <si>
    <t>A20-036RD</t>
  </si>
  <si>
    <t>Abri de plage tente de plage pliable pop-up automatique instantané protection UV fenêtre arrière grand tapis de sol rouge brique 36RD</t>
  </si>
  <si>
    <t>01-0654</t>
  </si>
  <si>
    <t>Tonnelle barnum de jardin pliant 2,5 x 2,5 x 2,5 m acier polyester imperméabilisé anti UV bleu + sac de transport bleu neuf 54</t>
  </si>
  <si>
    <t>02-0178</t>
  </si>
  <si>
    <t>Housse de protection etanche pour meuble salon de jardin rectangulaire 135x135x75cm 78</t>
  </si>
  <si>
    <t>845-150</t>
  </si>
  <si>
    <t>Chambre de culture hydroponique tente de culture grow box 1,2L x 1,2l x 2H m polyester mylar noir 50</t>
  </si>
  <si>
    <t>A90-120</t>
  </si>
  <si>
    <t>Vélo d'appartement Fitness professionnel cardio vélo biking capteur pouls volant d'inertie 10 Kg écran LCD noir et jaune neuf 20</t>
  </si>
  <si>
    <t>A20-029GN</t>
  </si>
  <si>
    <t>LIT DE CAMP - MATELAS DE CAMPING - MATELAS GONFLABLE</t>
  </si>
  <si>
    <t>Lit de camp lit d'appoint pliable 193 x 64 x 40 cm avec sac de transport polyester Oxford métal vert et gris neuf 29GN</t>
  </si>
  <si>
    <t>5661-0059</t>
  </si>
  <si>
    <t>Home trainer pour velo argent noir equipement/support entrainement velo 59</t>
  </si>
  <si>
    <t>B3-0104</t>
  </si>
  <si>
    <t>ACCESSOIRES DE TRAMPOLINE - FILET</t>
  </si>
  <si>
    <t xml:space="preserve">Filet de securite pour trampoline 12ft diametre 366 cm 04 </t>
  </si>
  <si>
    <t>914-012</t>
  </si>
  <si>
    <t>Coffret malette de peinture set d'artiste 10 compartiments bois massif de hêtre 41L x 23l x 15H cm neuf 12</t>
  </si>
  <si>
    <t>834-053</t>
  </si>
  <si>
    <t>Miroir lumineux LED armoire murale design de salle de bain 2 en 1 acier inoxydable 60L x 13l x 70H cm neuf 53</t>
  </si>
  <si>
    <t>713-026</t>
  </si>
  <si>
    <t>Rampe de chargement pliable moto quad vélo rails d’accès antidérapant 223L x 28l charge ma 340 kg en aluminium neuf 26</t>
  </si>
  <si>
    <t>02-0621</t>
  </si>
  <si>
    <t>Table de cuisine salle a manger pliable amovible tres pratique en panneaux de particules 21</t>
  </si>
  <si>
    <t>020-005</t>
  </si>
  <si>
    <t>PHOTO - OPTIQUE</t>
  </si>
  <si>
    <t>STUDIO PHOTO - ECLAIRAGE</t>
  </si>
  <si>
    <t>PROJECTEUR - SPOT</t>
  </si>
  <si>
    <t>Kit photographe pour studio professionnel 3 lampes 125 w, 2 supports de lampe parapluie, 3 toiles noir/blanc/vert 2 x 3 m, 1 petit support de lampe 05</t>
  </si>
  <si>
    <t>820-043</t>
  </si>
  <si>
    <t>Cheminée électrique style néo rétro thermostat 1000-2000 W noir or neuf 43</t>
  </si>
  <si>
    <t>A1-0007</t>
  </si>
  <si>
    <t>Tableau blanc aimante magnetique cadre aluminium 90x60cm 07</t>
  </si>
  <si>
    <t>D10-009</t>
  </si>
  <si>
    <t>Grande volière avec mangoire suspendue grand format support amovible roues 180l x 53l x 159h cm noir 09</t>
  </si>
  <si>
    <t>AA1-042BK</t>
  </si>
  <si>
    <t>Trottinette électrique 120 W pliable pour enfants à partir de 7 ans hauteur de guidon et selle réglable 12 Km/h max. noir argent neuf 42BK</t>
  </si>
  <si>
    <t>B72-020</t>
  </si>
  <si>
    <t>Marchepied escabeau pliant antidérapant hauteur max. 92 cm charge max. 150 Kg acier gris et noir neuf 20</t>
  </si>
  <si>
    <t>04-0034</t>
  </si>
  <si>
    <t>Caniveau siphon ecoulement de douche inox 60cm 34</t>
  </si>
  <si>
    <t>921-018</t>
  </si>
  <si>
    <t>Fauteuil de bureau manager grand confort style baquet Racing pivotant inclinable dossier assise capitonné crème neuf 18</t>
  </si>
  <si>
    <t>84B-076</t>
  </si>
  <si>
    <t>Ensemble design de jardin style néo-rétro 2 chaises et table ronde bleu turquoise blanc neuf 76</t>
  </si>
  <si>
    <t>700-031</t>
  </si>
  <si>
    <t xml:space="preserve">Matelas coussin de massage relaxation noir avec fonction chauffante et télécommande 31 </t>
  </si>
  <si>
    <t>B31-004</t>
  </si>
  <si>
    <t>Lustre en verre design lampe de plafond suspension 50 W 2 luminaires E27 230 V Placage Ø35 x 25 cm crème 04</t>
  </si>
  <si>
    <t>01-0634</t>
  </si>
  <si>
    <t>Voile d'ombrage triangulaire grande taille 3 x 3 x 3 m polyéthylène haute densité résistant aux UV coloris sable neuf 34</t>
  </si>
  <si>
    <t>01-0010</t>
  </si>
  <si>
    <t>Table de camping pique-nique pliante aluminium 4 places en valise 10</t>
  </si>
  <si>
    <t>D51-028</t>
  </si>
  <si>
    <t>Volière cage à oiseaux avec mangeoires perchoirs 77 x 52 x 52 cm blanche 28</t>
  </si>
  <si>
    <t>833-205BK</t>
  </si>
  <si>
    <t>Table basse table d'appoint à lattes style colonial coffre et étagère de rangement 35 x 43 x 47 cm coloris wengé neuf 05BK</t>
  </si>
  <si>
    <t>5663-1307</t>
  </si>
  <si>
    <t>Luxe parc enclos acier 125L x 80l x 70H cm 4 panneaux et 1 porte pour chiens noir neuf 07</t>
  </si>
  <si>
    <t>834-100</t>
  </si>
  <si>
    <t>Étagère de salle de bain design pyramidal 3 paniers bambou MDF 21 x 30 x 81 cm blanc neuf 00</t>
  </si>
  <si>
    <t>B3-0103</t>
  </si>
  <si>
    <t xml:space="preserve">Filet de securite pour trampoline 10ft diametre 305 cm 03 </t>
  </si>
  <si>
    <t>D51-090</t>
  </si>
  <si>
    <t>Clapier cage à lapins extérieur intérieur pliable 2 portes supérieures 181L x 100l x 48H cm bois massif pin 90</t>
  </si>
  <si>
    <t>01-0476</t>
  </si>
  <si>
    <t>Serre de jardin tunnel tente bâche 3L x 1l x 0,8H m tube en acier transparent neuf 76</t>
  </si>
  <si>
    <t>D06-029</t>
  </si>
  <si>
    <t>Parc enclos pour chiens chiots animaux domestiques diamètre 158 cm 8 panneaux 71L x 91H cm noir 29</t>
  </si>
  <si>
    <t>920-035</t>
  </si>
  <si>
    <t>Bureau informatique multimédia multi-rangements 3 tiroirs 2 étagères 120L x 49l x 72H cm blanc 35</t>
  </si>
  <si>
    <t>831-146WT</t>
  </si>
  <si>
    <t>Ensemble de meubles d'entrée design contemporain : meuble chaussures, miroir et panneau porte-manteau blanc neuf 46WT</t>
  </si>
  <si>
    <t>A90-030</t>
  </si>
  <si>
    <t>Tapis roulant de course électrique pliable programmable 123 x 62 x 117 cm noir 30</t>
  </si>
  <si>
    <t>01-0484</t>
  </si>
  <si>
    <t xml:space="preserve">Serre de jardin tunnel zincage tente bache 2,5x2x2m grande taille 84 </t>
  </si>
  <si>
    <t>833-153BK</t>
  </si>
  <si>
    <t>Chaise de visiteur design scandinave accoudoirs pieds bois massif 56L x 56l x 79H cm noir neuf 53BK</t>
  </si>
  <si>
    <t>700-037</t>
  </si>
  <si>
    <t>Fauteuil de massage et relaxation électrique chauffant pivotant inclinable avec repose-pied chocolat 37</t>
  </si>
  <si>
    <t>5663-1481</t>
  </si>
  <si>
    <t>5663-1481 1/2</t>
  </si>
  <si>
    <t>Poulailler cage à poules 2-4 poules pondoir perchoir tiroir déjection grand enclos toit ouvrant 95L x 81l x 103H m bois de pin 81</t>
  </si>
  <si>
    <t>845-029</t>
  </si>
  <si>
    <t>2 en 1 tabouret pivotant chariot mobile de jardin charge max. 150 Kg rouge et noir 29</t>
  </si>
  <si>
    <t>834-118</t>
  </si>
  <si>
    <t>Meuble bas de salle de bain sur pied avec porte basculante bac à linge blanc neuf 18</t>
  </si>
  <si>
    <t>833-379CW</t>
  </si>
  <si>
    <t>Canapé futon capitonné convertible 181L x 66l x 81H cm matelas coussins beige bois chêne noir 79CW</t>
  </si>
  <si>
    <t>700-036</t>
  </si>
  <si>
    <t>Fauteuil canapé sofa relaxation massant chauffant et vibrant inclinable pivotant à 360° similicuir 92L x 84l x 109Hcm beige 36</t>
  </si>
  <si>
    <t>845-073</t>
  </si>
  <si>
    <t>Serre de jardin tunnel surface sol 9 m² 4,5L x 2l x 2H m châssis tubulaire renforcé 18 mm 6 fenêtres blanc neuf 73</t>
  </si>
  <si>
    <t>84A-027</t>
  </si>
  <si>
    <t>Bain de soleil transat à bascule 2 places design contemporain assise dossier ergonomiques oreiller fourni textilène métal noir et crème 200L x 140l x 85H cm neuf 27</t>
  </si>
  <si>
    <t>390-003PK</t>
  </si>
  <si>
    <t>Piano à queue électronique 37 touches multifonctions avec micro haut parleur et tabouret rose neuf 05PK</t>
  </si>
  <si>
    <t>341-006</t>
  </si>
  <si>
    <t>Vélo et véhicule pour enfants kart à pédales siège réglable, roues gonflables et frein à main acier plastique rouge et noir neuf 06</t>
  </si>
  <si>
    <t>01-0656</t>
  </si>
  <si>
    <t>Voile d'ombrage triangulaire grande taille 4 x 4 x 4 m polyéthylène haute densité résistant aux UV rouge neuf 56</t>
  </si>
  <si>
    <t>D06-020</t>
  </si>
  <si>
    <t>Parc enclos acier pour chien animaux 1 porte 8 panneaux 76 l x 61 l noir 20</t>
  </si>
  <si>
    <t>850-051</t>
  </si>
  <si>
    <t>ENTRETIEN DU LINGE</t>
  </si>
  <si>
    <t>Radiateur Sèche</t>
  </si>
  <si>
    <t>Sèche serviettes électrique 100 W sur pied 50 x 30 x 95 cm crème neuf 51</t>
  </si>
  <si>
    <t>840-017</t>
  </si>
  <si>
    <t>Hamac avec support sur pied longue chaise transat bain de soleil balancelle balançoire à 1 personne charge max. 100kg structure en acier crème 17</t>
  </si>
  <si>
    <t>A90-085</t>
  </si>
  <si>
    <t xml:space="preserve">Tapis roulant électrique de marche Fitness 450 W gris noir 85
</t>
  </si>
  <si>
    <t>836-028WT</t>
  </si>
  <si>
    <t>Bibliothèque meuble de rangement bicolore 4 casiers ouverts 5 portes coloris bois de chêne et blanc neuf 28WT</t>
  </si>
  <si>
    <t>84A-051CW</t>
  </si>
  <si>
    <t>84A-051CW 1/2</t>
  </si>
  <si>
    <t>Balancelle de jardin 3 places convertible toit imperméabilisé inclinaison réglable 2 tablettes support 2L x 1,2l x 1,64H m métal époxy noir polyester crème 51CW</t>
  </si>
  <si>
    <t>01-0395</t>
  </si>
  <si>
    <t>Balancelle convertible balancoire hamac de jardin en acier trois places 95</t>
  </si>
  <si>
    <t>D00-024</t>
  </si>
  <si>
    <t>Cage caisse de transport pliante pour chien en métal noir 106 x 71 x 76 cm 24</t>
  </si>
  <si>
    <t>862-002</t>
  </si>
  <si>
    <t>Bain de soleil design résine tressée matelas déhoussable grand confort fourni dossier inclinable multi-positions coloris café crème 200L x 71l x 89H cm neuf 02</t>
  </si>
  <si>
    <t>01-0255</t>
  </si>
  <si>
    <t>Tonnelle barnum pliant 2,5 x 2,5 x 2,5 m acier polyester Oxford imperméable anti-UV + sac de transport blanc neuf 55</t>
  </si>
  <si>
    <t>A90-095</t>
  </si>
  <si>
    <t>Vélo d'appartement Fitness hauteur réglable écran LCD argent et noir neuf 95</t>
  </si>
  <si>
    <t>845-144</t>
  </si>
  <si>
    <t>Serre de jardin serre à tomates anti-UV 2 fenêtres moustiquaires + 2 barres renforcement 198L x 77l x 168H cm acier PE vert neuf 44</t>
  </si>
  <si>
    <t>845-022</t>
  </si>
  <si>
    <t>Rouleau aérateur pour pelouse avec manche télescopique 135 x 42 cm vert neuf 22</t>
  </si>
  <si>
    <t>02-0601</t>
  </si>
  <si>
    <t>Armoire penderie meuble de rangement en panneau de particule mobile avec 6 roulettes sans porte 120x40x128cm noir 01</t>
  </si>
  <si>
    <t>01-0351</t>
  </si>
  <si>
    <t>Tonnelle tente de reception pliante pavillon chapiteau barnum 3 x 4,5 m bleu 51</t>
  </si>
  <si>
    <t>845-072</t>
  </si>
  <si>
    <t>Serre de jardin tunnel surface sol 7 m² 3,5L x 2l x 2H m châssis tubulaire renforcé 18 mm 6 fenêtres blanc neuf 72</t>
  </si>
  <si>
    <t>A90-117BK</t>
  </si>
  <si>
    <t>Tapis roulant électrique de course tapis de course pliant 440 W 1-10 Km/H écran LCD multifonctions support iPad acier noir neuf 17BK</t>
  </si>
  <si>
    <t>02-0603</t>
  </si>
  <si>
    <t>Armoire penderie à vêtements sur roulettes 3 étagères marron 03</t>
  </si>
  <si>
    <t>72-0012</t>
  </si>
  <si>
    <t>CHAISE DE DOUCHE</t>
  </si>
  <si>
    <t>Siège de douche réglable en hauteur tabouret de douche ergonomique pieds antidérapants charge max. 136 Kg alu HDPE blanc neuf 12</t>
  </si>
  <si>
    <t>840-101SD</t>
  </si>
  <si>
    <t xml:space="preserve">Voile d'ombrage carré 3 x 3 m sable 01SD </t>
  </si>
  <si>
    <t>01-0151</t>
  </si>
  <si>
    <t>Store banne manuel inclinaison réglable aluminium polyester imperméabilisé 183L x 70l cm beige neuf 51</t>
  </si>
  <si>
    <t>01-0025</t>
  </si>
  <si>
    <t xml:space="preserve">Parasol de plage jardin design hawai 160cm raphia artificiel beige 25 </t>
  </si>
  <si>
    <t>845-016</t>
  </si>
  <si>
    <t>Serre de jardin tunnel 4,5L x 2l x 2H m châssis tubulaire acier galvanisé renforcé 1,8 cm 6 fenêtres 1 porte vert neuf 16</t>
  </si>
  <si>
    <t>840-101WT</t>
  </si>
  <si>
    <t xml:space="preserve">Voile d'ombrage carré 3 x 3 m crème 01WT </t>
  </si>
  <si>
    <t>842-077</t>
  </si>
  <si>
    <t>CHAUFFAGE EXTERIEUR - BRASERO</t>
  </si>
  <si>
    <t>Brasero boule de feu cheminée foyer extérieur 71L x 71l x 40H cm pieds rétractables grille à charbon couvercle tisonnier métal noir 77</t>
  </si>
  <si>
    <t>D51-087</t>
  </si>
  <si>
    <t>Clapier sur pieds cage à lapin double niveau plateaux excréments coulissants 4 portes verrouillables toit ouvrant 136L x 50l x 93H cm rouge brique 87</t>
  </si>
  <si>
    <t>845-154</t>
  </si>
  <si>
    <t>Serre de jardin balcon terrasse serre pour tomates 1,8L x 1,05l x 1,5H m acier PVC imperméable anti-UV transparent vert 54</t>
  </si>
  <si>
    <t>B3-0105</t>
  </si>
  <si>
    <t>Filet de securite pour trampoline 14ft diametre 427 cm 05</t>
  </si>
  <si>
    <t>01-0689</t>
  </si>
  <si>
    <t>Store banne manuel inclinaison réglable aluminium polyester imperméabilisé 120L x 70l cm beige neuf 89</t>
  </si>
  <si>
    <t>01-0065</t>
  </si>
  <si>
    <t>serre de jardin balcon terrasse serre pour tomates 100L x 50l x 150H cm acier PVC imperméable anti-UV transparent vert neuf 65</t>
  </si>
  <si>
    <t>502-019</t>
  </si>
  <si>
    <t>Chaise fauteuil de coiffeur pivotant hauteur réglable repose-pied base acier inox charge max. 110 Kg similicuir capitonné noir 019</t>
  </si>
  <si>
    <t>01-0241</t>
  </si>
  <si>
    <t>Tonnelle tente de reception pliante pavillon chapiteau barnum 3 x 6 m bleu cote demontables 41</t>
  </si>
  <si>
    <t>833-136BK</t>
  </si>
  <si>
    <t>Table basse contemporaine design géométrique carré rectangulaire 77L x 40l x 44H cm noir mat neuf 36BK</t>
  </si>
  <si>
    <t>100110-007R</t>
  </si>
  <si>
    <t>Store banne manuel rétractable inclinaison réglable aluminium polyester imperméabilisé 3L x 2,5l m rouge neuf 07R</t>
  </si>
  <si>
    <t>845-043</t>
  </si>
  <si>
    <t>Mini serre de jardin serre à tomates 100L x 66l x 40H cm bois massif polycarbonate neuf 43</t>
  </si>
  <si>
    <t>B4-0003-029</t>
  </si>
  <si>
    <t>Remorque velo pour chien animaux avec drapeau et 8 reflecteurs blanc et noir 29</t>
  </si>
  <si>
    <t>833-136WT</t>
  </si>
  <si>
    <t>Table basse contemporaine design géométrique carré rectangulaire 77L x 40l x 44H cm blanc mat neuf 36WT</t>
  </si>
  <si>
    <t>922-002</t>
  </si>
  <si>
    <t>EQUIPEMENTS DE BUREAU</t>
  </si>
  <si>
    <t>REPOSE-PIEDS</t>
  </si>
  <si>
    <t>Repose-pieds ergonomique de bureau hauteur et inclinaison réglables 46L x 35l cm gris noir neuf 02</t>
  </si>
  <si>
    <t>D04-011</t>
  </si>
  <si>
    <t>Canapé/lit pour chien/chat avec accoudoir et dossier pu 102x67x45cm noir 11</t>
  </si>
  <si>
    <t>921-085</t>
  </si>
  <si>
    <t>Fauteuil de bureau manager grand confort inclinable hauteur réglable pivotant ergonomique revêtement tissu café chiné 85</t>
  </si>
  <si>
    <t>D10-018BK</t>
  </si>
  <si>
    <t>Cage à oiseaux avec mangeoires perchoirs 48 x 36 x 91 cm noir 18BK</t>
  </si>
  <si>
    <t>831-078</t>
  </si>
  <si>
    <t>DRESSING - PENDERIE AMOVIBLE</t>
  </si>
  <si>
    <t>Armoire penderie armoire de rangement amovible à barre d’accrochage en panneaux de particules e1 78</t>
  </si>
  <si>
    <t>5550-3467BK</t>
  </si>
  <si>
    <t>Fauteuil de massage vibration electrique relaxation avec chauffage noir 67bk</t>
  </si>
  <si>
    <t>AA0-038</t>
  </si>
  <si>
    <t>Porte-vélo rabattable compact 3 vélos charge max. recommandée 100 Kg noir 38</t>
  </si>
  <si>
    <t>A90-105</t>
  </si>
  <si>
    <t>Vélo d'appartement exercice Fitness hauteur selle réglable écran LCD multifonctions argent et noir neuf 05</t>
  </si>
  <si>
    <t>B31-015GY</t>
  </si>
  <si>
    <t xml:space="preserve">Lampadaire trépied hauteur réglable  65 x 65 x 99-143 cm lampe de sol 40 W  bois style nordique gris neuf 15GY </t>
  </si>
  <si>
    <t>84D-016CW</t>
  </si>
  <si>
    <t>Parasol rectangulaire inclinable alu acier polyester haute densité diamètre 2 m beige clair neuf 16CW</t>
  </si>
  <si>
    <t>01-0335</t>
  </si>
  <si>
    <t>Chaise longue pliante bain de soleil inclinable transat textilene lit jardin plage vert 35</t>
  </si>
  <si>
    <t>01-0620</t>
  </si>
  <si>
    <t>Voile d'ombrage triangulaire grande taille 4 x 4 x 4 m polyéthylène haute densité résistant aux UV crème neuf 20</t>
  </si>
  <si>
    <t>B31-015CW</t>
  </si>
  <si>
    <t xml:space="preserve">Lampadaire trépied hauteur réglable  65 x 65 x 99-143 cm lampe de sol 40 W  bois style nordique beige neuf 15CW </t>
  </si>
  <si>
    <t>02-0610</t>
  </si>
  <si>
    <t>Meuble tv bas table basse a roulettes en panneaux de particules noir 10</t>
  </si>
  <si>
    <t>02-0708</t>
  </si>
  <si>
    <t>Banquette tabouret siège pour piano 76L x 36l x 50H cm coffre de rangement interne assise simili cuir capitonné bois blanc 08</t>
  </si>
  <si>
    <t>833-185</t>
  </si>
  <si>
    <t>833-185 1/2</t>
  </si>
  <si>
    <t>833-185AB</t>
  </si>
  <si>
    <t>Lot de 3 tables gigognes design contemporain plateau verre trempé profilé noir pieds chromés neuf 85</t>
  </si>
  <si>
    <t>01-0334</t>
  </si>
  <si>
    <t>Chaise longue pliante bain de soleil inclinable transat textilene lit jardin plage creme 34</t>
  </si>
  <si>
    <t>840-036</t>
  </si>
  <si>
    <t>Banc de jardin terrasse en acier fonte noir 3 places 126 x 60 x 85 cm charge max 220 Kg 36</t>
  </si>
  <si>
    <t>914-011</t>
  </si>
  <si>
    <t>Malette chevalet professionnel de table hauteur inclinaison réglable 5 compartiments de rangement bois massif de hêtre neuf 11</t>
  </si>
  <si>
    <t>502-003</t>
  </si>
  <si>
    <t>502-003 1/2</t>
  </si>
  <si>
    <t>SECHE CHEVEUX</t>
  </si>
  <si>
    <t>Sèche-cheveux professionnel sur pied casque séchoir pro. 1100 W grand confort hauteur réglable minuterie 60 min. 65L x 65l x 115-165H cm blanc noir 03</t>
  </si>
  <si>
    <t>845-156</t>
  </si>
  <si>
    <t>845-156 1/2</t>
  </si>
  <si>
    <t>Serre de jardin tunnel 18 m² 6L x 3l x 2H m acier galvanisé renforcé diamètre 2,4 cm + PE haute densité fenêtres porte vert 56</t>
  </si>
  <si>
    <t>B70-028BK</t>
  </si>
  <si>
    <t>Auvent marquise de porte polycarbonate transparent design voûté arrondi 120 x 100 cm 28BK</t>
  </si>
  <si>
    <t>A70-021</t>
  </si>
  <si>
    <t>Table baby-foot pour enfants à partir de 3 ans 2 ballons 18 joueurs 69 x 37 x 24 cm neuf 21</t>
  </si>
  <si>
    <t>5663-0062</t>
  </si>
  <si>
    <t>Remorque vélo pour chien animaux pliable 8 réflecteurs drapeau barre attelage inclus acier polyester imperméable max. 40 Kg 140 x 90 x 106 cm</t>
  </si>
  <si>
    <t>830-148</t>
  </si>
  <si>
    <t>Brise-vue occultant paravent renforcé haute densité 130 g/m² 72 œillets + 75 colliers fixation inclus 15,24L x 1,83H m polyéthylène vert foncé 48</t>
  </si>
  <si>
    <t>5550-3472</t>
  </si>
  <si>
    <t xml:space="preserve">Fauteuil de massage relaxation chauffage electrique repose-pied creme 72 </t>
  </si>
  <si>
    <t>853-012</t>
  </si>
  <si>
    <t>Défroisseur vapeur vertical défroisseur à vêtements 1,8 L 1800 W débit vapeur 30g/min tige telescopique blanc violet 12</t>
  </si>
  <si>
    <t>B72-008</t>
  </si>
  <si>
    <t>Escabeau de sécurité pliant antidérapant hauteur max. 166 cm charge max. 150 Kg aluminium neuf 08</t>
  </si>
  <si>
    <t>B4-0003-007</t>
  </si>
  <si>
    <t xml:space="preserve">Remorque velo pour chien animaux avec 8 reflecteurs drapeau rouge noir 07 </t>
  </si>
  <si>
    <t>01-0710</t>
  </si>
  <si>
    <t xml:space="preserve">Lot de 2 chaise longue bain de soleil adjustable pliable transat lit de jardin en acier vert + blanc </t>
  </si>
  <si>
    <t>D1-0234</t>
  </si>
  <si>
    <t>Cage de transport pour chien en aluminium xl noir 89 x69x50 cm 34</t>
  </si>
  <si>
    <t>A90-082</t>
  </si>
  <si>
    <t>JEUX DE PLEIN AIR</t>
  </si>
  <si>
    <t>TABLE DE PING PONG</t>
  </si>
  <si>
    <t>Mini table de ping pong tennis de table pliable portable acier 153L x 77l x 67H cm bleu et noir neuf 82</t>
  </si>
  <si>
    <t>A10-002</t>
  </si>
  <si>
    <t>Filet Golf Driving Golf professionnel filet d’entrainement avec cible 3,05L x 1,4l x 2,13H m noir blanc 02</t>
  </si>
  <si>
    <t>921-037WT</t>
  </si>
  <si>
    <t>Fauteuil de bureau manager grand confort style baquet Racing pivotant inclinable avec coussins blanc noir neuf 37WT</t>
  </si>
  <si>
    <t>100110-068W</t>
  </si>
  <si>
    <t>Tonnelle barnum pliant pop-up imperméabilisé 6L x 3l x 2,5H m 6 parois latérales amovibles 4 fenêtres + sac de transport blanc 68W</t>
  </si>
  <si>
    <t>D00-041BU</t>
  </si>
  <si>
    <t>Poussette buggy pour chien chat animaux roue avant pivotante 360 degrés bleu 41bu</t>
  </si>
  <si>
    <t>845-109</t>
  </si>
  <si>
    <t>Bac à fleurs jardinière carrée avec fond extrémités supérieures lattes arrondies bois de sapin 55 x 55 x 50 cm neuf 09</t>
  </si>
  <si>
    <t>84B-001BK</t>
  </si>
  <si>
    <t>Transat bain de soleil pliable grand confort dossier et pare-soleil réglable multi-positions noir neuf 01BK</t>
  </si>
  <si>
    <t>310-005BK</t>
  </si>
  <si>
    <t>Canapé et pouf design contemporain pour enfants à partir de 3 ans noir neuf 05BK</t>
  </si>
  <si>
    <t>02-0713</t>
  </si>
  <si>
    <t>Banquette piano tabouret siege hauteur reglable noir bois simili cuir 13</t>
  </si>
  <si>
    <t>831-150</t>
  </si>
  <si>
    <t>Armoire penderie multi rangements 5 étagères métal noir motif fleurs 2 rideaux blanc neuf 50</t>
  </si>
  <si>
    <t>A50-005GN</t>
  </si>
  <si>
    <t>Poutre de gymnastique pliable poutre d’équilibre antidérapante 2,1 m revêtement daim vert 05GN</t>
  </si>
  <si>
    <t>833-073WT</t>
  </si>
  <si>
    <t>Console style table de drapier néo-rétro multi-rangement 100L x 30l x 80H cm blanche neuf 73WT</t>
  </si>
  <si>
    <t>A2-0091</t>
  </si>
  <si>
    <t>Chaise/fauteuil de bureau pivotante hauteur réglable surface en pu facile à nettoyer noir et bleu 91</t>
  </si>
  <si>
    <t>02-0623</t>
  </si>
  <si>
    <t>Armoire / etagere / meuble a chaussures tres pratique en panneaux de particules blanc 23</t>
  </si>
  <si>
    <t>A50-005VT</t>
  </si>
  <si>
    <t>Poutre de gymnastique pliable poutre d’équilibre antidérapante 2,1 m revêtement daim violet 05VT</t>
  </si>
  <si>
    <t>820-069</t>
  </si>
  <si>
    <t>Cheminée électrique radiateur imitation flamme avec luminosité et réglable 900 W / 1800 W porte métal verre trempé noir neuf 69</t>
  </si>
  <si>
    <t>5663-1280</t>
  </si>
  <si>
    <t xml:space="preserve">Sechoir professionnel seche-poils toilettage pour chiens chats animaux 2400w 80 </t>
  </si>
  <si>
    <t>02-0602</t>
  </si>
  <si>
    <t>Armoire a vetements penderie armoire de rangement a roulettes en panneaux de particules 02</t>
  </si>
  <si>
    <t>02-0238</t>
  </si>
  <si>
    <t>Repose-pied pouf tabouret style contemporain max. 150 Kg similicuir 40L x 30l x 24H cm rouge bordeaux 38</t>
  </si>
  <si>
    <t>02-0600</t>
  </si>
  <si>
    <t>Etagere armoire de rangement pour livres en panneaux de particules en forme de s 00</t>
  </si>
  <si>
    <t>836-029WT</t>
  </si>
  <si>
    <t>Bibliothèque meuble de rangement bicolore 4 casiers ouverts 4 portes coloris bois de chêne et blanc neuf 29WT</t>
  </si>
  <si>
    <t>D51-088</t>
  </si>
  <si>
    <t>Clapier cage à lapins multi-équipé : niche supérieure avec rampe, plateau excrément, fenêtre + enclos  extérieur sécurisé 2 portes 122L x 63l x 92H cm rouge brique 88</t>
  </si>
  <si>
    <t>B4-0001-024</t>
  </si>
  <si>
    <t>Velo 1 roue cirque jonglage monocycle artiste 20 pouces mono roue argent-noir 24</t>
  </si>
  <si>
    <t>A50-004GN</t>
  </si>
  <si>
    <t>Poutre de gymnastique pliable poutre d’équilibre antidérapante 2,4 m revêtement daim vert 04GN</t>
  </si>
  <si>
    <t>84B-124</t>
  </si>
  <si>
    <t>Ensemble salon de jardin meuble de jardin 4 places en textilène 1 canapé + 2 fauteuils + 1 table casse cadre en acier gris 24</t>
  </si>
  <si>
    <t>AA0-026</t>
  </si>
  <si>
    <t>Râtelier pour 6 vélos 160 x 33 x 27cm fixations au sol acier galvanisé argent neuf 26</t>
  </si>
  <si>
    <t>01-0342</t>
  </si>
  <si>
    <t xml:space="preserve">Transat de jardin chaise longue pliante bain de soleil pour lecture noir 42 </t>
  </si>
  <si>
    <t>B70-016BK</t>
  </si>
  <si>
    <t>Auvent marquise de porte polycarbonate transparent design voûté arrondi 200 x 100 cm neuf 16BK</t>
  </si>
  <si>
    <t>B1-0077</t>
  </si>
  <si>
    <t xml:space="preserve">Mini stepper a pression hydraulique avec corde elastique rouge 77 </t>
  </si>
  <si>
    <t>84C-023</t>
  </si>
  <si>
    <t>Tonnelle barnum style colonial imperméable 6 x 3 x 2,55 m 6 moustiquaires blanc et noir neuf 23</t>
  </si>
  <si>
    <t>B10-037</t>
  </si>
  <si>
    <t>Structure/bâti-Support pour WC suspendu mur porteur ou non réservoir 7 L charge 400 Kg max. 51L x 102H cm HDPE acier bleu 37</t>
  </si>
  <si>
    <t>84A-001BN</t>
  </si>
  <si>
    <t>Balancelle de jardin 3 places grand confort inclinaison toit réglable 175L x 110l x 155H cm acier noir marron clair neuf 01BN</t>
  </si>
  <si>
    <t>A91-034</t>
  </si>
  <si>
    <t>A91-034 1/2</t>
  </si>
  <si>
    <t>A91-034AB</t>
  </si>
  <si>
    <t>Banc de musculation Fitness entrainement complet dossier réglable cordes traction curler supports barre et haltères noir et jaune neuf 34</t>
  </si>
  <si>
    <t>850-076BK</t>
  </si>
  <si>
    <t>Portant porte-manteaux vestiaire d’entrée style néo-rétro fer forgé multi-rangements 60L x 35l x 175H cm noir 76BK</t>
  </si>
  <si>
    <t>71-0015</t>
  </si>
  <si>
    <t>Tabouret massage a roulettes reglable en hauteur pivotant avec trois couleurs de housse de protection 15</t>
  </si>
  <si>
    <t>5550-3471</t>
  </si>
  <si>
    <t>Fauteuil de massage relaxation chauffage electrique repose-pied noir 71</t>
  </si>
  <si>
    <t>370-014</t>
  </si>
  <si>
    <t>Moto scooter électrique pour enfants modèle policier fonctions sirène et gyrophare 14</t>
  </si>
  <si>
    <t>84B-001BN</t>
  </si>
  <si>
    <t>Transat bain de soleil pliable grand confort dossier et pare-soleil réglable multi-positions chocolat neuf 01BN</t>
  </si>
  <si>
    <t>02-0239</t>
  </si>
  <si>
    <t>Repose-pied pouf tabouret style contemporain max. 150 Kg similicuir 40L x 30l x 24H cm noir 39</t>
  </si>
  <si>
    <t>AA0-016BU</t>
  </si>
  <si>
    <t>Trottinette patinette électrique deux roues utilisateur plus de 14 ans avec frein à main cale-pied puissance 120w bleu 16bu</t>
  </si>
  <si>
    <t>84D-022</t>
  </si>
  <si>
    <t>Parasol abri solaire contemporain protection UPF 50+ sac transport fourni bleu marine neuf 22</t>
  </si>
  <si>
    <t>01-0404</t>
  </si>
  <si>
    <t>Table de camping jardin pique-nique pliante en bois avec 4 sieges 04</t>
  </si>
  <si>
    <t>833-155GY</t>
  </si>
  <si>
    <t>Chaise de visiteur design scandinave pieds inclinés bois 55L x 53l x 81H cm tissu gris chiné 55GY</t>
  </si>
  <si>
    <t>833-155BU</t>
  </si>
  <si>
    <t>Chaise de visiteur design scandinave pieds inclinés bois 55L x 53l x 81H cm tissu bleu chiné 55BU</t>
  </si>
  <si>
    <t>B71-006</t>
  </si>
  <si>
    <t>Marchepied escabeau aluminium 109 L x 40 l x 50 H cm pliant antidérapant aluminium 06</t>
  </si>
  <si>
    <t>84D-032WR</t>
  </si>
  <si>
    <t>Parasol inclinable de jardin balcon terrasse manivelle toile polyester imperméabilisée haute densité 180 g/m² Ø2,7 x 2,35H m alu rouge 32WR</t>
  </si>
  <si>
    <t>D30-144CF</t>
  </si>
  <si>
    <t>Griffoir design vague avec tronc et boule suspendue peluche et sisal pour chats marron beige neuf 44CF</t>
  </si>
  <si>
    <t>A1-0006</t>
  </si>
  <si>
    <t>Tableau blanc aimante magnetique cadre aluminium 60x45cm 06</t>
  </si>
  <si>
    <t>850-046</t>
  </si>
  <si>
    <t>Séchoir à linge étendoir à linge électrique chauffant pliable 3 niveaux 300 W 50-55℃ aluminium neuf 46</t>
  </si>
  <si>
    <t>AA0-023</t>
  </si>
  <si>
    <t>Râtelier pour 3 vélos acier galvanisé argent neuf 23</t>
  </si>
  <si>
    <t>D04-044</t>
  </si>
  <si>
    <t>Canapé lit simili cuir design pour chien ou chat sur pied  67 x 39 x 35 cm rose fluo 44</t>
  </si>
  <si>
    <t>800-018BU</t>
  </si>
  <si>
    <t>Machine barbe à papa professionnelle 450 W design chariot de carnaval bleu 18BU</t>
  </si>
  <si>
    <t>100110-069W</t>
  </si>
  <si>
    <t>Tonnelle tente de reception pliante pavillon chapiteau barnum 3x6m blanc cotes demontables 69w</t>
  </si>
  <si>
    <t>D51-085</t>
  </si>
  <si>
    <t>Clapier sur pieds cage à lapin avec niche intérieure plateau excrément coulissant porte supérieure 92L x 55l x 76H cm gris blanc 85</t>
  </si>
  <si>
    <t>B1-0030</t>
  </si>
  <si>
    <t xml:space="preserve">Tapis de sol gymnastique natte de gym matelas fitness pliable portable 8 pied bleu 30 </t>
  </si>
  <si>
    <t>921-058RD</t>
  </si>
  <si>
    <t>Chaise racing de bureau siège fauteuil sport gaming pivotant hauteur et dossier réglables accoudoirs rembourrés simili cuir rouge et noir neuf 58RD</t>
  </si>
  <si>
    <t>834-032</t>
  </si>
  <si>
    <t>Miroir lumineux LED salle de bain 38 W interrupteur tactile 50L x 4l x 70H cm 32</t>
  </si>
  <si>
    <t>834-109</t>
  </si>
  <si>
    <t>Miroir lumineux LED salle de bain miroir rectangulaire 53 W fonction antibuée interrupteur tactile 120L x 60l cm 09</t>
  </si>
  <si>
    <t>830-149</t>
  </si>
  <si>
    <t>Brise-vue occultant paravent renforcé haute densité 130 g/m² 72 œillets + 75 colliers fixation inclus 15,24L x 1,5H m polyéthylène vert foncé 49</t>
  </si>
  <si>
    <t>D1-0004</t>
  </si>
  <si>
    <t>Caisse cage de transport pliante pour chien en metal noir taille l 95x56x64cm + lit 04</t>
  </si>
  <si>
    <t>84A-042WR</t>
  </si>
  <si>
    <t>Bain de soleil transat suspendu avec pare-soleil et matelas design contemporain 194L x 117l x 192H cm acier polyester rouge noir neuf 42WR</t>
  </si>
  <si>
    <t>100110-067W</t>
  </si>
  <si>
    <t>Tonnelle barnum tente de réception pliante 3 x 3 x 2,55 m blanc avec fenêtres + sac de transport neuf 67W</t>
  </si>
  <si>
    <t>84A-061GN</t>
  </si>
  <si>
    <t>84A-061GN 1/3</t>
  </si>
  <si>
    <t>Balancelle de jardin 3 places toit imperméabilisé 2 tablettes support 1,9L x 1,3l x 1,85H m charge max. 360 Kg bois de pin vert 61GN</t>
  </si>
  <si>
    <t>845-020</t>
  </si>
  <si>
    <t>Serre tunnel de jardin 4,5 x 3 x 2 m grande taille 6 fenêtres vert 20</t>
  </si>
  <si>
    <t>921-023RD</t>
  </si>
  <si>
    <t>Fauteuil/chaise de bureau modèle baquet de course grand confort hauteur/inclinaison dossier réglables rouge et noir 23RD</t>
  </si>
  <si>
    <t>100110-009GY</t>
  </si>
  <si>
    <t>Auvent manuel de jardin terrasse store aluminium retractable 4x3m gris 09gy</t>
  </si>
  <si>
    <t>5662-0114</t>
  </si>
  <si>
    <t>5662-0114 1/2</t>
  </si>
  <si>
    <t>5662-0114AB</t>
  </si>
  <si>
    <t>Hamac de jardin avec support en bois hamac sur pied 1 personne charge max. 150kg 14</t>
  </si>
  <si>
    <t>A20-030BU</t>
  </si>
  <si>
    <t>Lit de camp pliable double 193 x 125 x 40 cm avec sac de transport polyester Oxford métal bleu et noir neuf 30BU</t>
  </si>
  <si>
    <t>B4-0003-008</t>
  </si>
  <si>
    <t xml:space="preserve">Remorque velo pour chien animaux avec 8 reflecteurs drapeau bleu noir 08 </t>
  </si>
  <si>
    <t>860-015</t>
  </si>
  <si>
    <t>860-015 1/3</t>
  </si>
  <si>
    <t>Salon de jardin 8 pers. grand confort canapé d’angle + 2 poufs + table à manger 12 coussins assise &amp; dossier fournis polyester écru résine tressée noire 15</t>
  </si>
  <si>
    <t>921-019WT</t>
  </si>
  <si>
    <t>Luxe fauteuil/chaise de bureau avec fonction de massage et de réchauffage chauffant modèle de course noir et blanc 19wt</t>
  </si>
  <si>
    <t>A20-028GN</t>
  </si>
  <si>
    <t>Bain de soleil transat pliable dossier réglable multipositions métal et polyester vert neuf 28GN</t>
  </si>
  <si>
    <t>370-037WT</t>
  </si>
  <si>
    <t>Voiture électrique enfant 2 places 12 V 3,5-7,5 Km/h 2 moteurs phares LED + bandes lumineuses fonction USB MP3 télécommande parentale blanc 37WT</t>
  </si>
  <si>
    <t>01-0580</t>
  </si>
  <si>
    <t>Parasol droit rectangulaire bois polyester haute densité 3 x 2 x 2,45 m chocolat neuf 80</t>
  </si>
  <si>
    <t>02-0707</t>
  </si>
  <si>
    <t>Banquette tabouret siège pour piano 76L x 36l x 50H cm coffre de rangement interne assise simili cuir capitonné bois noir 07</t>
  </si>
  <si>
    <t>01-0009</t>
  </si>
  <si>
    <t>Table de camping pique-nique pliante portable en plastique avec 4 sieges bleu 09</t>
  </si>
  <si>
    <t>820-050</t>
  </si>
  <si>
    <t>Cheminée électrique poêle style contemporain thermostat 600-1200 W noir neuf 50</t>
  </si>
  <si>
    <t>84B-033BK</t>
  </si>
  <si>
    <t>Transat bain de soleil grand confort pliable dossier inclinable multi-positions accoudoirs et oreiller fournis 135L x 64l x 98H cm noir neuf 33BK</t>
  </si>
  <si>
    <t>831-012</t>
  </si>
  <si>
    <t>831-012 1/2</t>
  </si>
  <si>
    <t>831-012AB</t>
  </si>
  <si>
    <t>Table bureau table informatique adjacente pivotante1-360°avec étagères noir 12</t>
  </si>
  <si>
    <t>921-019RD</t>
  </si>
  <si>
    <t>Luxe fauteuil/chaise de bureau avec fonction de massage et de réchauffage chauffant modèle de course rouge et noir 19rd</t>
  </si>
  <si>
    <t>01-0577</t>
  </si>
  <si>
    <t>Parasol rond grande taille diamètre 3 m bois polyester haute densité chocolat neuf 77</t>
  </si>
  <si>
    <t>834-027</t>
  </si>
  <si>
    <t>Miroir lumineux LED salle de bain 38 W interrupteur tactile 60L x 4l x 80H cm 27</t>
  </si>
  <si>
    <t>834-057</t>
  </si>
  <si>
    <t>Miroir lumineux LED 24 W interrupteur tactile étagère intégrée 50L x 4l x 70H cm 57</t>
  </si>
  <si>
    <t>84B-129</t>
  </si>
  <si>
    <t>Bain de soleil transat pliable dossier réglable multipositions métal et polyester rouge neuf 29</t>
  </si>
  <si>
    <t>300-009</t>
  </si>
  <si>
    <t>Voiture véhicule miniature radiocommandé Bugatti modèle officiel Veyron échelle 1/14 orange neuf 09</t>
  </si>
  <si>
    <t>700-050BK</t>
  </si>
  <si>
    <t>Fauteuil de massage et relaxation électrique chauffant inclinable repose-pied télécommande noir neuf 50BK</t>
  </si>
  <si>
    <t>833-102WT</t>
  </si>
  <si>
    <t>Armoire à bijoux multi-rangements design avec miroir et serrure 37L x 10l x 112H cm blanche neuf 02WT</t>
  </si>
  <si>
    <t>A90-022</t>
  </si>
  <si>
    <t>Punching ball poire de vitesse boxe avec support plateau tournant composite acier simili cuir rouge noir 22</t>
  </si>
  <si>
    <t>84C-057</t>
  </si>
  <si>
    <t>Tonnelle tente de réception barnum pop-up pliant 3 x 3 x 2,55 m 4 parois amovibles + sac de transport vert 57</t>
  </si>
  <si>
    <t>800-018</t>
  </si>
  <si>
    <t>Machine barbe à papa professionnelle avec chariot 30L x 30l x 28H cm rose 18</t>
  </si>
  <si>
    <t>D07-018WT</t>
  </si>
  <si>
    <t>Agility sport pour chiens set de 4 obstacles professionnels avec système de maintien au sol 95L x 65l x 95H cm sac transport fourni blanc noir 18WT</t>
  </si>
  <si>
    <t>01-0280</t>
  </si>
  <si>
    <t>Tonnelle barnum pliant pop-up imperméabilisé style colonial 3L x 3l x 2,55H m 4 moustiquaires + sac de transport beige noir 80</t>
  </si>
  <si>
    <t>AA0-025</t>
  </si>
  <si>
    <t>Râtelier pour 5 vélos acier galvanisé argent neuf 25</t>
  </si>
  <si>
    <t>830-106WT</t>
  </si>
  <si>
    <t>Lot de 2 étagères murales flottantes design moderne kit fixation fourni 61 x 10 x 9 cm bois blanc neuf 32</t>
  </si>
  <si>
    <t>700-072</t>
  </si>
  <si>
    <t>Appareil de massage pieds masseur électrique pieds et mollets Shiatsu inclinable chauffage écran LCD 3 modes automatiques rouge blanc 72</t>
  </si>
  <si>
    <t>01-0016</t>
  </si>
  <si>
    <t>Fauteuil de jardin Adirondack chaise longue inclinable en bois 97L x 73l x 93H cm blanc 16</t>
  </si>
  <si>
    <t>5661-0058</t>
  </si>
  <si>
    <t>Home trainer pour velo noir equipement/support entrainement velo 58</t>
  </si>
  <si>
    <t>842-078</t>
  </si>
  <si>
    <t>Brasero boule de feu cheminée foyer extérieur 71L x 71l x 42H cm pieds rétractables grille à charbon couvercle tisonnier métal noir 78</t>
  </si>
  <si>
    <t>840-159BU</t>
  </si>
  <si>
    <t xml:space="preserve">Tonnelle barnum de jardin pop-up pliant 3 x 3 x 2,4 m acier polyester imperméabilisé anti UV avec sac de transport bleu 59BU </t>
  </si>
  <si>
    <t>370-040RD</t>
  </si>
  <si>
    <t>Moto scooter électrique enfants 12 V roulettes amovibles LED effets musicaux ports USB MP3 120L x 60l x 65H cm rouge 40RD</t>
  </si>
  <si>
    <t>D01-004BU</t>
  </si>
  <si>
    <t>Piscine pour chiens bassin pliable bouchon vidange fond antidérapant diamètre 1,20 m bleu neuf 04BU</t>
  </si>
  <si>
    <t>B1-0032</t>
  </si>
  <si>
    <t>Step fitness aerobic stepper hauteur reglable surface antiderapante 78x29x20cm 32</t>
  </si>
  <si>
    <t>01-0352</t>
  </si>
  <si>
    <t>Tonnelle tente de reception pliante pavillon chapiteau barnum 3 x 6 m bleu cotes demontables 52</t>
  </si>
  <si>
    <t>5663-1296</t>
  </si>
  <si>
    <t>120w tondeuse professionnelle cheval chevaux bovin + 2 lames neuf 96</t>
  </si>
  <si>
    <t>01-0721</t>
  </si>
  <si>
    <t>Table basse de jardin plateau verre trempé 5 mm rotin tressé 85 x 50 x 39cm Max. 50 kg marron 21</t>
  </si>
  <si>
    <t>831-132WT</t>
  </si>
  <si>
    <t>Meuble chiffonnier multi rangement tiroir panier plateau style cosy blanc beige neuf 32WT</t>
  </si>
  <si>
    <t>84A-042GY</t>
  </si>
  <si>
    <t>Bain de soleil transat suspendu avec pare-soleil et matelas design contemporain 194L x 117l x 192H cm acier polyester gris noir 42GY</t>
  </si>
  <si>
    <t>D00-034</t>
  </si>
  <si>
    <t>Cage caisse de transport pliante pour chien en métal noir 106 x 71 x 76 cm matelas fourni 34</t>
  </si>
  <si>
    <t>841-105</t>
  </si>
  <si>
    <t>841-105 1/3</t>
  </si>
  <si>
    <t>Ensemble salon de jardin encastrable 8 places 4 fauteuils monoblocs 4 tabourets coussins déhoussables table plateau verre trempé résine tressée 4 fils noir blanc 05</t>
  </si>
  <si>
    <t>B50-005</t>
  </si>
  <si>
    <t>BROYEUR POUR WC</t>
  </si>
  <si>
    <t>Broyeur sanitaire sanibroyeur WC pompe de relevage 600 W silencieux compact 4 colliers serrage + 4 embouts blanc neuf 05</t>
  </si>
  <si>
    <t>370-026</t>
  </si>
  <si>
    <t>Tricycle enfant évolutif poussette pare-soleil pliable et canne parentale télescopique amovible 92 x 51 x 110 cm acier violet blanc et noir neuf 26</t>
  </si>
  <si>
    <t>A2-0018</t>
  </si>
  <si>
    <t xml:space="preserve">Bureau d'informatique angle pour ordinateur meuble table de travail plateaux noir avec veine de bois 18 </t>
  </si>
  <si>
    <t>A90-137BK</t>
  </si>
  <si>
    <t xml:space="preserve">Vélo elliptique vertical support abdomen air walker crosstrainer ordinateur de bord LCD réglable 110k max acier noir neuf 37BK </t>
  </si>
  <si>
    <t>01-0244</t>
  </si>
  <si>
    <t>Parasol droit octogonal bois polyester haute densité 180 g/m² diamètre 3 m crème neuf 44</t>
  </si>
  <si>
    <t>53-0020</t>
  </si>
  <si>
    <t xml:space="preserve">Trottinette patinette enfants à partir de 5 ans pneus 30 cm guidon réglable poignée frein et béquille acier rouge neuf 20 </t>
  </si>
  <si>
    <t>D00-041GY</t>
  </si>
  <si>
    <t>Poussette buggy pour chien chat animaux roue avant pivotante 360 degrés gris 41gy</t>
  </si>
  <si>
    <t>01-0871</t>
  </si>
  <si>
    <t>01-0871 1/2</t>
  </si>
  <si>
    <t>Tonnelle pavillon de jardin imperméable 4 parois latérales anti-UV 4 moustiquaires panneaux polycarbonate alu 3L x 3l x 2,6H m chocolat beige 71</t>
  </si>
  <si>
    <t>100110-067B</t>
  </si>
  <si>
    <t>Tonnelle barnum tente de réception pliante 3 x 3 m bleu + sac de transport neuf 67B</t>
  </si>
  <si>
    <t>844-125</t>
  </si>
  <si>
    <t>Gazon synthétique artificiel moquette extérieure intérieure 3L x 1l m herbes hautes denses 2,5 cm vert 25</t>
  </si>
  <si>
    <t>350-014</t>
  </si>
  <si>
    <t>Coiffeuse enfant table de maquillage avec tabouret, 1 tiroir, miroir 59 x 39 x 92 cm bois rose neuf 14</t>
  </si>
  <si>
    <t>834-023</t>
  </si>
  <si>
    <t>MIROIR ELECTRIQUE</t>
  </si>
  <si>
    <t>Miroir lumineux LED grossissant de salle de bain 9 W dim. 70 x 4 x 50 cm neuf 23</t>
  </si>
  <si>
    <t>801-008WT</t>
  </si>
  <si>
    <t>Chariot desserte de cuisine multi-rangements sur roulettes bois massif et MDF 76L x 40l x 88H cm blanc neuf 08WT</t>
  </si>
  <si>
    <t>D00-058GY</t>
  </si>
  <si>
    <t>Poussette buggy pour chien chat animaux roues avant pivotantes 360 degrés gris neuf 58GY</t>
  </si>
  <si>
    <t>B31-038WT</t>
  </si>
  <si>
    <t>Lampadaire trépied style industriel hauteur réglable abat-jour ajustable E27 40W max. 65 x 65 x 108-152 cm bois métal noir et blanc 38WT</t>
  </si>
  <si>
    <t>D51-093</t>
  </si>
  <si>
    <t>Clapier cage à lapins rongeurs poulailler XXL 2 étages 2 enclos tiroir déjection 2,27L x 0,70l x 1H m bois massif pin 93</t>
  </si>
  <si>
    <t>840-012YL</t>
  </si>
  <si>
    <t>Tonnelle barnum pliant pop-up imperméabilisé style colonial 6L x 3l x 2,55H m 6 moustiquaires + sac de transport beige noir 12YL</t>
  </si>
  <si>
    <t>84D-007GN</t>
  </si>
  <si>
    <t>Demi parasol, parasol de balcon 5 entretoises aluminium polyester 2,69L x 1,38l x 2,36H m vert 07GN</t>
  </si>
  <si>
    <t>921-037RD</t>
  </si>
  <si>
    <t>Fauteuil de bureau manager grand confort style baquet Racing pivotant inclinable avec coussins rouge noir neuf 37RD</t>
  </si>
  <si>
    <t>850-030</t>
  </si>
  <si>
    <t>Séchoir étendoir à linge électrique chauffant pliable 20 barres 2 ailes repliables 230 W 50-55° C aluminium 30</t>
  </si>
  <si>
    <t>84D-007CW</t>
  </si>
  <si>
    <t>Demi parasol, parasol de balcon 5 entretoises aluminium polyester 2,69L x 1,38l x 2,36H m crème 07CW</t>
  </si>
  <si>
    <t>84D-023WR</t>
  </si>
  <si>
    <t>Parasol inclinable aluminium fibre de verre polyester diamètre 2,6 m coloris rouge neuf 23WR</t>
  </si>
  <si>
    <t>01-0264</t>
  </si>
  <si>
    <t>Parois latérales de rechange barnum tonnelle 3 x 3 ou 3 x 6 m 2 pièces 2 grandes fenêtres blanc 64</t>
  </si>
  <si>
    <t>A90-117SR</t>
  </si>
  <si>
    <t>Tapis roulant électrique de course tapis de course pliant 440 W 1-10 Km/H écran LCD multifonctions support iPad acier noir argent neuf 17SR</t>
  </si>
  <si>
    <t>A2-0056</t>
  </si>
  <si>
    <t xml:space="preserve">Chaise de bureau pivotante fauteuil direction de massage electrique massant relaxation chocolat 56 </t>
  </si>
  <si>
    <t>84A-042</t>
  </si>
  <si>
    <t>Bain de soleil transat suspendu avec pare-soleil et matelas design contemporain 194L x 117l x 192H cm acier polyester taupe noir neuf 42</t>
  </si>
  <si>
    <t>03-0005</t>
  </si>
  <si>
    <t xml:space="preserve">Portant tringle a vetements acier charge max 140kg 120x60x150cm noir 05 </t>
  </si>
  <si>
    <t>84B-044</t>
  </si>
  <si>
    <t>Chaise longue transat 2 en 1 pliant inclinable multiposition bleu 44</t>
  </si>
  <si>
    <t>71-0013</t>
  </si>
  <si>
    <t>Tabouret massage a roulettes reglable en hauteur pivotant avec dossier ergonomique noir 13</t>
  </si>
  <si>
    <t>834-129</t>
  </si>
  <si>
    <t>Armoire à pharmacie murale 3 niveaux de rangement verrouillable à clé acier inoxydable verre trempé 25L x 13l x 60H cm blanc 29</t>
  </si>
  <si>
    <t>834-127</t>
  </si>
  <si>
    <t>Armoire à pharmacie murale style graphique moderne 3 niveaux de rangement verrouillable à clé acier inoxydable verre trempé 25L x 13l x 60H cm blanc 27</t>
  </si>
  <si>
    <t>02-0547</t>
  </si>
  <si>
    <t>Armoire a pharmacie en acier inoxydable avec porte en verre trempe 30x12,5x60cm rouge 47</t>
  </si>
  <si>
    <t>833-005WT</t>
  </si>
  <si>
    <t>Étagère armoire à chaussures design moderne 3 niveux de rangement 12 paires des chaussures poignée en fer 69l x 22l x 36h blanc 05wt</t>
  </si>
  <si>
    <t>D02-021</t>
  </si>
  <si>
    <t>Cage pour chien animaux cage de transport sur roulettes 2 portes verrouillables plateau amovible max. 50 Kg  109L x 76l x 87H cm noir 21</t>
  </si>
  <si>
    <t>D04-014</t>
  </si>
  <si>
    <t xml:space="preserve">Canapé/lit pour chien/chat avec accoudoir et dossier pu 67x41x39cm rose 14 </t>
  </si>
  <si>
    <t>D1-0012</t>
  </si>
  <si>
    <t>2 en 1 trolley chariot sac a dos sac de transport a roulettes pour chien chat 12</t>
  </si>
  <si>
    <t>370-027RD</t>
  </si>
  <si>
    <t>Tricycle enfants évolutif poussette canne parentale et pare-soleil pliable amovible sacoche et panier 96 x 54l x 101 cm acier rouge brique noir neuf 27RD</t>
  </si>
  <si>
    <t>845-157</t>
  </si>
  <si>
    <t>Serre de jardin tunnel 8 m² 4L x 2l x 1,9H m acier galvanisé renforcé diamètre 2,4 cm + PE haute densité fenêtres porte vert 57</t>
  </si>
  <si>
    <t>84D-021</t>
  </si>
  <si>
    <t>Lot de 4 poids de lestage carré avec poignée pour parasol 50 x 50 x 8 cm polyéthylène haute densité noir neuf 21</t>
  </si>
  <si>
    <t>B1-0175</t>
  </si>
  <si>
    <t>Velo d'appartement pliable magnetique structure en acier charge max. 110kg blanc et rose 75</t>
  </si>
  <si>
    <t>840-070WR</t>
  </si>
  <si>
    <t>Parasol en aluminium rond polyester 180g/m2 manivelle inclinable diametre 300cm bordeaux 70WR</t>
  </si>
  <si>
    <t>A50-005PK</t>
  </si>
  <si>
    <t>Poutre de gymnastique pliable poutre d’équilibre antidérapante 2,1 m revêtement daim rose 05PK</t>
  </si>
  <si>
    <t>431-013</t>
  </si>
  <si>
    <t>Piscine à balles enfant lot de balles 300 pièces Ø 5 cm colorées 013</t>
  </si>
  <si>
    <t>B50-003</t>
  </si>
  <si>
    <t>WC BROYEUR</t>
  </si>
  <si>
    <t>Toilette portable camping réservoir amovible 10 L 36L x 42l x 31H cm gris neuf 03</t>
  </si>
  <si>
    <t>B1-0055</t>
  </si>
  <si>
    <t xml:space="preserve">Lot 4 sacs de lestage de fixation pour tonnelle parasol pavillon volume max. 15kg noir 55 </t>
  </si>
  <si>
    <t>84B-184BU</t>
  </si>
  <si>
    <t>Outsunny transat chaise longue bain de soleil pliable dossier inclinable multi-positions têtière fournie 137L x 64l x 101H cm métal époxy textilène bleu 84BU</t>
  </si>
  <si>
    <t>84B-184CW</t>
  </si>
  <si>
    <t>Outsunny transat chaise longue bain de soleil pliable dossier inclinable multi-positions têtière fournie 137L x 64l x 101H cm métal époxy textilène beige 84CW</t>
  </si>
  <si>
    <t>84B-184BK</t>
  </si>
  <si>
    <t>Outsunny transat chaise longue bain de soleil pliable dossier inclinable multi-positions têtière fournie 137L x 64l x 101H cm métal époxy textilène noir 84BK</t>
  </si>
  <si>
    <t>84B-184GY</t>
  </si>
  <si>
    <t>Outsunny transat chaise longue bain de soleil pliable dossier inclinable multi-positions têtière fournie 137L x 64l x 101H cm métal époxy textilène gris 84GY</t>
  </si>
  <si>
    <t>A90-136</t>
  </si>
  <si>
    <t>Tapis roulant pliable tapis de course ordinateur de bord 3 modes d’inclinaisons réglable manuel max 110 kg acier noir et blanc neuf 36</t>
  </si>
  <si>
    <t>01-0337</t>
  </si>
  <si>
    <t>Chaise longue pliante bain de soleil inclinable transat textilene lit jardin plage chocolat 37</t>
  </si>
  <si>
    <t>84C-044GN</t>
  </si>
  <si>
    <t>Tonnelle barnum tente de réception hexagonale 10 m² style cosy métal polyester imperméabilisé surface env. 10 m² vert blanc 44GN</t>
  </si>
  <si>
    <t>5663-1281</t>
  </si>
  <si>
    <t xml:space="preserve">Sechoir professionnel seche-poils toilettage pour chiens chats animaux 2400w 81 </t>
  </si>
  <si>
    <t>D07-002</t>
  </si>
  <si>
    <t>Agility sport pour chiens équipement complet obstacles et entrainement 11 pièces avec sac de transport acier rouge et bleu neuf 02</t>
  </si>
  <si>
    <t>100110-066CE</t>
  </si>
  <si>
    <t>Tonnelle barnum pliant pop-up imperméabilisé 2L x 2l x 2,55H m 4 parois latérales amovibles 2 fenêtres + sac de transport acier polyester oxford chocolat 66CE</t>
  </si>
  <si>
    <t>862-003</t>
  </si>
  <si>
    <t>862-003 1/3</t>
  </si>
  <si>
    <t>Outsunny lit canapé de jardin modulable grand confort pare-soleil pliable intégré 4 coussins 3 oreillers 171L x 180l x 155H cm métal résine tressée polyester noir beige 03</t>
  </si>
  <si>
    <t>450-002BU</t>
  </si>
  <si>
    <t>Lit bébé sur roulettes hauteur réglable pan de barrière amovible multi accessoires fournis bleu neuf 02BU</t>
  </si>
  <si>
    <t>841-162</t>
  </si>
  <si>
    <t>841-162 1/5</t>
  </si>
  <si>
    <t>Ensemble salon de jardin encastrable 10 places 6 fauteuils monoblocs 4 tabourets coussins déhoussables table plateau verre trempé résine tressée 4 fils noir blanc 62</t>
  </si>
  <si>
    <t>AA0-024</t>
  </si>
  <si>
    <t>Râtelier pour 4 vélos acier galvanisé argent neuf 24</t>
  </si>
  <si>
    <t>845-139</t>
  </si>
  <si>
    <t>Serre de Jardin 143L x 73l x 195H cm 4 tablettes acier PE haute densité 140 g/m² anti-UV avec porte déroulante transparent vert neuf 39</t>
  </si>
  <si>
    <t>A62-005</t>
  </si>
  <si>
    <t>Cage de foot but de foot pop-up lot de 2 cages 122L x 80l x 91H cm avec sac de transport fibre verre tétoron noir blanc 05</t>
  </si>
  <si>
    <t>01-0815</t>
  </si>
  <si>
    <t>Bain de soleil transat grand confort 195L x 89l x 31H cm dossier inclinable multi-positions matelas épaisseur 12,5 cm crème résine tressée 4 fils noir 15</t>
  </si>
  <si>
    <t>84B-194</t>
  </si>
  <si>
    <t>Armoire de jardin armoire haute multi-rangements 2 portes 3 étagères réglables en hauteur 65L x 37l x 172H cm gris clair chocolat 94</t>
  </si>
  <si>
    <t>811-032</t>
  </si>
  <si>
    <t>Armoire avec miroir en bois rangement salle de bain fermeture porte tampon mdf blanc 32</t>
  </si>
  <si>
    <t>841-002BN</t>
  </si>
  <si>
    <t>Pouf carré 50L x 50l x 35H cm coussin déhoussable fourni écru résine tressée chocolat 02BN</t>
  </si>
  <si>
    <t>01-0469</t>
  </si>
  <si>
    <t>Mini serre de jardin serre à tomates 270L x 90l x 90H cm acier PE haute densité 140 g/m² anti-UV 3 fenêtres avec zip enroulables vert 69</t>
  </si>
  <si>
    <t>A2-0057</t>
  </si>
  <si>
    <t xml:space="preserve">Chaise de bureau pivotante fauteuil direction de massage electrique massant relaxation creme 57 </t>
  </si>
  <si>
    <t>01-0212</t>
  </si>
  <si>
    <t>Parasol droit en bois toile polyester 180g/m² diamètre 2,5 m crème neuf 12</t>
  </si>
  <si>
    <t>833-161BK</t>
  </si>
  <si>
    <t>Banc coffre de rangement 2 en 1 simili cuir capitonné 106L x 40l x 40H cm noir neuf 61BK</t>
  </si>
  <si>
    <t>84A-024CW</t>
  </si>
  <si>
    <t>Balancelle bain de soleil de jardin 2 places design contemporain grand confort inclinaison toit réglable 2L x 1,66l x 1,8H m métal polyester textilène crème 24CW</t>
  </si>
  <si>
    <t>84A-042CW</t>
  </si>
  <si>
    <t>Bain de soleil transat suspendu avec pare-soleil et matelas design contemporain 194L x 117l x 192H cm acier polyester crème noir neuf 42CW</t>
  </si>
  <si>
    <t>A62-002</t>
  </si>
  <si>
    <t>Cage de foot but de foot 183L x 50l x 122H cm portable avec sac de transport acier fibre verre filet PE 02</t>
  </si>
  <si>
    <t>01-0619</t>
  </si>
  <si>
    <t>Voile d'ombrage triangulaire grande taille 4 x 4 x 4 m polyéthylène haute densité résistant aux UV coloris sable neuf 19</t>
  </si>
  <si>
    <t>B70-015BK</t>
  </si>
  <si>
    <t>Auvent marquise de porte polycarbonate transparent design voûté arrondi 150 x 100 cm neuf 15BK</t>
  </si>
  <si>
    <t>867-005</t>
  </si>
  <si>
    <t>TABLE SUSPENDUE POUR BALCON</t>
  </si>
  <si>
    <t>Table suspendue pour balcon 58L x 55l cm hauteur réglable et pliable résine tressée 4 fils imitation rotin noir neuf 05BK</t>
  </si>
  <si>
    <t>D00-023</t>
  </si>
  <si>
    <t>Cage caisse de transport pliante pour chien en métal noir 91 x 61 x 67 cm 23</t>
  </si>
  <si>
    <t>03-0062</t>
  </si>
  <si>
    <t>Sechoir à linge étendoir pliable ailes latérales sur 3 niveaux 62</t>
  </si>
  <si>
    <t>B81-001</t>
  </si>
  <si>
    <t>DOMOTIQUE</t>
  </si>
  <si>
    <t>ACCESSOIRES POUR PORTE DE GARAGE</t>
  </si>
  <si>
    <t>Kit complet porte coulissante 4 x 93 cm (p x l): rail, roulettes, visserie neuf 001</t>
  </si>
  <si>
    <t>800-018RD</t>
  </si>
  <si>
    <t>Machine barbe à papa professionnelle 450 W design chariot de carnaval rouge 18RD</t>
  </si>
  <si>
    <t>100110-059SA</t>
  </si>
  <si>
    <t xml:space="preserve">Voile d'ombrage rectangulaire 4x6m toile solaire taud de soleil sable 59sa </t>
  </si>
  <si>
    <t>B3-0102</t>
  </si>
  <si>
    <t xml:space="preserve">Filet de securite pour trampoline 8ft diametre 244 cm 02 </t>
  </si>
  <si>
    <t>B10-036</t>
  </si>
  <si>
    <t>Structure/bâti-Support pour WC suspendu mur porteur ou non réservoir 7 L charge 400 Kg max. 51L x 107H cm HDPE acier bleu 37</t>
  </si>
  <si>
    <t>863-012</t>
  </si>
  <si>
    <t>Salon de jardin 2 places 3 pièces 2 chaises avec coussins + table basse plateau verre trempé résine tressée 4 fils imitation rotin noir 12</t>
  </si>
  <si>
    <t>84A-054GY</t>
  </si>
  <si>
    <t>Balancelle de jardin 3 places toit imperméabilisé inclinaison réglable coussins assise et dossier 1,72L x 1,1l x 1,52H m acier noir polyester gris 54GY</t>
  </si>
  <si>
    <t>100110-053CW</t>
  </si>
  <si>
    <t>Toile de toit de rechange pour pavillon tonnelle tente 3x3m creme 53cw</t>
  </si>
  <si>
    <t>84C-010CF</t>
  </si>
  <si>
    <t>Tonnelle barnum style colonial double toit toile moustiquaires amovibles 3L x 3l x 2,7H m métal époxy polyester chocolat et blanc 10CF</t>
  </si>
  <si>
    <t>A00-012BU</t>
  </si>
  <si>
    <t>TRAMPOLINES DE FITNESS</t>
  </si>
  <si>
    <t>Trampoline de Fitness / Gymnastique haute performance Ø 100 cm élastiques Bungee + guidon hauteur réglable 92-108 cm bleu 12BU</t>
  </si>
  <si>
    <t>A00-012GY</t>
  </si>
  <si>
    <t>Trampoline de Fitness / Gymnastique haute performance Ø 100 cm élastiques Bungee + guidon hauteur réglable 92-108 cm gris 12GY</t>
  </si>
  <si>
    <t>02-0695</t>
  </si>
  <si>
    <t>Tabouret de massage tabouret selle ergonomique pivotant 360° hauteur réglable similicuir gris chromé 95</t>
  </si>
  <si>
    <t>02-0700</t>
  </si>
  <si>
    <t>Tabouret de massage tabouret selle ergonomique pivotant 360° hauteur réglable similicuir noir chromé 70</t>
  </si>
  <si>
    <t>850-042</t>
  </si>
  <si>
    <t>Etendoir à linge portant penderie 2 en 1 multi rangement accessoires et agencement acier inoxydable neuf 42</t>
  </si>
  <si>
    <t>02-0599</t>
  </si>
  <si>
    <t>Etagère bibliotheque de rangement 145cm avec 4 étages blanc 99</t>
  </si>
  <si>
    <t>B72-002</t>
  </si>
  <si>
    <t>Rampe de chargement pliable pour tous les motos, quad aluminium argent 02</t>
  </si>
  <si>
    <t>841-176</t>
  </si>
  <si>
    <t>Ensemble meubles de jardin design table carré et chaises pliables résine tressée imitation rotin marron neuf 76</t>
  </si>
  <si>
    <t>824-002BK</t>
  </si>
  <si>
    <t>CHAUFFAGE - VENTILATION - CLIMATISATION - AERATION</t>
  </si>
  <si>
    <t>VENTILATION - AERATION</t>
  </si>
  <si>
    <t>VENTILATEUR</t>
  </si>
  <si>
    <t>Ventilateur colonne tour oscillant silencieux 45 W 3 vitesses 27L x 27l x 75H cm noir 02BK</t>
  </si>
  <si>
    <t>824-002WT</t>
  </si>
  <si>
    <t>Ventilateur colonne tour oscillant silencieux 45 W 3 vitesses 27L x 27l x 75H cm blanc 02WT</t>
  </si>
  <si>
    <t>D06-038</t>
  </si>
  <si>
    <t>Barrière bois extensible rétractable barrière de sécurité 58-100L x 32l x 53H cm bois de pin métal 38</t>
  </si>
  <si>
    <t>D1-0166</t>
  </si>
  <si>
    <t>Sac de transport chat chien pliable 46L x 36l x 30H cm ouverture zippée poignée coussin polaire offert noir gris clair 66</t>
  </si>
  <si>
    <t>53-0018</t>
  </si>
  <si>
    <t>Trottinette patinette enfants à partir de 5 ans pneus 30 cm guidon réglable poignée frein et béquille acier noir neuf 18</t>
  </si>
  <si>
    <t>100110-038</t>
  </si>
  <si>
    <t>ACCESSOIRE VOILE D OMBRAGE</t>
  </si>
  <si>
    <t>Kit de montage accessoires de fixation en inox pour voile d'ombrage 38</t>
  </si>
  <si>
    <t>84A-001BK</t>
  </si>
  <si>
    <t>Balancelle de jardin 3 places grand confort inclinaison toit réglable 175L x 110l x 155H cm acier noir neuf 01BK</t>
  </si>
  <si>
    <t>84A-073</t>
  </si>
  <si>
    <t>Hamac de jardin avec support sur pied 2,27 x 0,94 x 0,69 m grand confort têtière pochette rangement métal époxy textilène doublé gris 73</t>
  </si>
  <si>
    <t>720-002</t>
  </si>
  <si>
    <t>Chariot de nettoyage lavage seau de ménage 20 L avec essoreur et séparateur eau sale propre jaune 63 x 27 x 67 cm neuf 02</t>
  </si>
  <si>
    <t>AA0-015BU</t>
  </si>
  <si>
    <t>Trottinette électrique deux roues utilisateur plus de 14 ans avec frein à main cale-pied puissance 120w bleu 15bu</t>
  </si>
  <si>
    <t>862-011BN</t>
  </si>
  <si>
    <t>862-011BN 1/2</t>
  </si>
  <si>
    <t>Lot de 2 transats bains de soleil grand confort : matelas, têtière, inclinaison réglable multipostions, accoudoirs, roulettes + table basse verre trempé résine tressée 4 fils chocolat écru 11BN</t>
  </si>
  <si>
    <t>862-011BK</t>
  </si>
  <si>
    <t>862-011BK 1/2</t>
  </si>
  <si>
    <t>Lot de 2 transats bains de soleil grand confort : matelas, têtière, inclinaison réglable multipostions, accoudoirs, roulettes + table basse verre trempé résine tressée 4 fils noir écru 11BK</t>
  </si>
  <si>
    <t>02-0710</t>
  </si>
  <si>
    <t>Banquette tabouret siège pour piano hauteur réglable 76L x 36l x 48-58H cm coffre de rangement interne assise simili cuir capitonné bois noir 10</t>
  </si>
  <si>
    <t>A70-014</t>
  </si>
  <si>
    <t xml:space="preserve">Malette professionnelle de Poker 500 jetons 2 jeux de cartes 5 dés bouton dealer 2 clés alu neuf 14 </t>
  </si>
  <si>
    <t>B31-038GD</t>
  </si>
  <si>
    <t>Lampadaire trépied style industriel hauteur réglable abat-jour ajustable E27 40W max. 65 x 65 x 108-152 cm bois métal noir et doré 38GD</t>
  </si>
  <si>
    <t>820-053</t>
  </si>
  <si>
    <t>Cheminée électrique murale LED design avant-gardiste avec télécommande 900-1800 W noir neuf 53</t>
  </si>
  <si>
    <t>5662-0339</t>
  </si>
  <si>
    <t>Voile d'ombrage impermeable triangulaire 4x4x4m parasol toile taud de soleil creme 39</t>
  </si>
  <si>
    <t>02-0546</t>
  </si>
  <si>
    <t>Armoire a pharmacie en acier inoxydable avec porte en verre trempe argent 25x12x48cm 46</t>
  </si>
  <si>
    <t>01-0083</t>
  </si>
  <si>
    <t xml:space="preserve">Toile de rechange pour pavillon tonnelle tente 3 x 3 m vert fonce 83 </t>
  </si>
  <si>
    <t>841-093</t>
  </si>
  <si>
    <t>Ensemble meubles de jardin design table carré et chaises pliables résine tressée 4 fils métal noir neuf 93</t>
  </si>
  <si>
    <t>370-032</t>
  </si>
  <si>
    <t>Moto électrique pour enfants chopper police 6 V env. 3 Km/h 3 roues effet lumineux et sonore noir et blanc neuf 32</t>
  </si>
  <si>
    <t>84A-030BK</t>
  </si>
  <si>
    <t>Balancelle de jardin 3 places grand confort inclinaison toit réglable 1,70L x 1,10l x 1,53H cm métal textilène noir et gris clair neuf 30BK</t>
  </si>
  <si>
    <t>01-0215</t>
  </si>
  <si>
    <t>Parasol droit rectangulaire bois polyester haute densité 3 x 2 x 2,45 m crème neuf 15</t>
  </si>
  <si>
    <t>5662-0119</t>
  </si>
  <si>
    <t>Hamac de jardin avec support en bois hamac sur pied 1 personne charge max. 150kg 19</t>
  </si>
  <si>
    <t>700-067</t>
  </si>
  <si>
    <t>Appareil de massage shiatsu épaule cervicale fonction chauffante 24W 3 programmes sans fil 44L x 26l x 14H cm noir 67</t>
  </si>
  <si>
    <t>A00-013BU</t>
  </si>
  <si>
    <t>Trampoline de Fitness / Gymnastique haute performance Ø 114 cm élastiques Bungee + guidon hauteur réglable 98-114 cm bleu noir 13BU</t>
  </si>
  <si>
    <t>A00-013RD</t>
  </si>
  <si>
    <t>Trampoline de Fitness / Gymnastique haute performance Ø 114 cm élastiques Bungee + guidon hauteur réglable 98-114 cm rouge noir 13RD</t>
  </si>
  <si>
    <t>D01-017</t>
  </si>
  <si>
    <t>Tondeuse électrique animaux chevaux chèvres moutons bovins professionnelle + 2 lames 200W acier coloris brique neuf 17</t>
  </si>
  <si>
    <t>84D-017CW</t>
  </si>
  <si>
    <t>Parasol rectangulaire inclinable bois polyester haute densité 2 x 1,5 x 2,3 m crème neuf 17CW</t>
  </si>
  <si>
    <t>84B-140</t>
  </si>
  <si>
    <t>Coussin matelas assise dossier pour banc de jardin balancelle canapé 2 places grand confort 120 x 110 x 12 cm gris neuf 40</t>
  </si>
  <si>
    <t>860-022</t>
  </si>
  <si>
    <t>860-022 1/2</t>
  </si>
  <si>
    <t>Canapé de jardin 2 places canapé droit 4 coussins déhoussables 130L x 70l x 80H cm résine tressée chocolat 22</t>
  </si>
  <si>
    <t>D51-083</t>
  </si>
  <si>
    <t>Cage pour hamsters souris petits rongeurs multi-niveaux 5 étages 10 plateformes bois de pin 60 x 40 x 120 cm neuf 83</t>
  </si>
  <si>
    <t>380-006</t>
  </si>
  <si>
    <t>MONDE MINIATURE</t>
  </si>
  <si>
    <t>TAPIS DE JEU ENFANT</t>
  </si>
  <si>
    <t>Tapis de danse pour enfant jouet électronique tapis fitness tactile pliable multicolore 06</t>
  </si>
  <si>
    <t>5662-0118M</t>
  </si>
  <si>
    <t>Hamac de jardin avec support en bois hamac sur pied 2 personnes 4L x 1,2l x 1,2H m coloris crème marron 18M</t>
  </si>
  <si>
    <t>836-012</t>
  </si>
  <si>
    <t>Étagère bibliothèque design contemporain 4 niveaux 70 x 35 x 117 cm acier bois noir 11</t>
  </si>
  <si>
    <t>84D-017GY</t>
  </si>
  <si>
    <t>Parasol rectangulaire inclinable bois polyester haute densité 2 x 1,5 x 2,3 m gris neuf 17GY</t>
  </si>
  <si>
    <t>01-0695</t>
  </si>
  <si>
    <t>Store banne manuel inclinaison réglable aluminium polyester imperméabilisé 180L x 70l cm taupe clair 95</t>
  </si>
  <si>
    <t>01-0152</t>
  </si>
  <si>
    <t>Store banne manuel inclinaison réglable aluminium polyester imperméabilisé 180L x 132l cm aubergine 52</t>
  </si>
  <si>
    <t>01-0694</t>
  </si>
  <si>
    <t>Store banne manuel inclinaison réglable aluminium polyester imperméabilisé 180L x 132l cm vert 94</t>
  </si>
  <si>
    <t>863-029</t>
  </si>
  <si>
    <t>Ensemble salon de jardin 2 places table ronde pliable plateau verre trempé chaises pliantes résine tressée chocolat 29</t>
  </si>
  <si>
    <t>02-0701</t>
  </si>
  <si>
    <t>Chaise de bureau fauteuil manager pivotant blanc 01</t>
  </si>
  <si>
    <t>831-135GY</t>
  </si>
  <si>
    <t>Banc banquette design contemporain accoudoirs courbés grand confort 102L x 31l x 51H cm gris clair neuf 35GY</t>
  </si>
  <si>
    <t>84D-022GN</t>
  </si>
  <si>
    <t>Parasol abri solaire Φ2,1 x 2,22H cm protection UPF 50 +  sac transport fourni vert foncé 22GN</t>
  </si>
  <si>
    <t>100110-059CW</t>
  </si>
  <si>
    <t>Voile d'ombrage rectangulaire 4 x 6 m toile solaire taud de soleil crème 59CW</t>
  </si>
  <si>
    <t>A90-077BU</t>
  </si>
  <si>
    <t>Stepper fitness aerobic hauteur reglable surface antiderapante 80 x 31 x 20 cm 77BU</t>
  </si>
  <si>
    <t>921-093GY</t>
  </si>
  <si>
    <t>Fauteuil de bureau gamer grand confort style baquet racing pivotant hauteur inclinaison réglable noir gris 93GY</t>
  </si>
  <si>
    <t>921-093RD</t>
  </si>
  <si>
    <t>Fauteuil de bureau gamer grand confort style baquet racing pivotant hauteur inclinaison réglable rouge blanc noir 93RD</t>
  </si>
  <si>
    <t>A50-004PK</t>
  </si>
  <si>
    <t>Poutre de gymnastique pliable poutre d’équilibre antidérapante 2,4 m revêtement daim rose 04PK</t>
  </si>
  <si>
    <t>5550-3467CW</t>
  </si>
  <si>
    <t>Fauteuil de massage vibration electrique relaxation avec chauffage creme 67cw</t>
  </si>
  <si>
    <t>01-0585</t>
  </si>
  <si>
    <t>Parasol déporté octogonal inclinable manivelle avec pied en acier Ø3 x 2,6 m chocolat 85</t>
  </si>
  <si>
    <t>02-0413</t>
  </si>
  <si>
    <t>Sommier à lattes sur pieds 200L x 150l cm lit double traverse centrale 26 lattes bois massif peuplier acier renforcé noir 13</t>
  </si>
  <si>
    <t>D00-021</t>
  </si>
  <si>
    <t>Cage de transport pliante pour chien poignée et plateau amovible 60 x 46 x 51 cm noire 21</t>
  </si>
  <si>
    <t>B31-049</t>
  </si>
  <si>
    <t>Plafonnier LED x 24 design contemporain 12 W 33L x 18l x 5H cm métal verre trempé dépoli blanc 49</t>
  </si>
  <si>
    <t>01-0581</t>
  </si>
  <si>
    <t>Parasol droit rectangulaire de jardin 2L x 3l x 2,5H m rouge bordeaux 81</t>
  </si>
  <si>
    <t>840-150GN</t>
  </si>
  <si>
    <t>Store banne manuel rétractable aluminium polyester imperméabilisé 3L x 2,5l m vert 50GN</t>
  </si>
  <si>
    <t>01-0879</t>
  </si>
  <si>
    <t>Tonnelle barnum pavillon de jardin style colonial double toit toile moustiquaires et toiles amovibles 3,9L x 2,9l x 2,8H m chocolat 79</t>
  </si>
  <si>
    <t>D3-0025</t>
  </si>
  <si>
    <t>D3-0025 1/2</t>
  </si>
  <si>
    <t>Poulailler cage à poules sur roulettes pondoir perchoir tiroir déjection grand enclos 2,45L x 0,90l x 1,13H m bois de pin 25</t>
  </si>
  <si>
    <t>D51-092GY</t>
  </si>
  <si>
    <t>A90-096BK</t>
  </si>
  <si>
    <t>Vélo d'appartement Fitness hauteur ajustable écran LCD argent et noir neuf 96BK</t>
  </si>
  <si>
    <t>01-0584</t>
  </si>
  <si>
    <t>PARASOL</t>
  </si>
  <si>
    <t>Parasol déporté octogonal à manivelle diamètre 3 m rouge 84</t>
  </si>
  <si>
    <t>921-094BU</t>
  </si>
  <si>
    <t>Fauteuil de bureau manager grand confort style baquet racing gamer pivotant inclinable avec coussins textilène bleu noir 94BU</t>
  </si>
  <si>
    <t>921-094OG</t>
  </si>
  <si>
    <t>Fauteuil de bureau manager grand confort style baquet racing gamer pivotant inclinable avec coussins textilène orange noir 94OG</t>
  </si>
  <si>
    <t>921-094RD</t>
  </si>
  <si>
    <t>Fauteuil de bureau manager grand confort style baquet racing gamer pivotant inclinable avec coussins textilène rouge noir 94RD</t>
  </si>
  <si>
    <t>D04-045</t>
  </si>
  <si>
    <t>Méridienne canapé design pour chien chat avec coffre de rangement sur pied 57 x 34 x 36 cm noir zébré 45</t>
  </si>
  <si>
    <t>72-0007</t>
  </si>
  <si>
    <t>Chaise de douche siège de douche ergonomique hauteur réglable pieds antidérapants dossier accoudoirs amovibles charge max. 136 Kg alu HDPE blanc neuf 07</t>
  </si>
  <si>
    <t>820-039</t>
  </si>
  <si>
    <t>Cheminée électrique poêle style rétro thermostat 950-1850 W noir neuf 39</t>
  </si>
  <si>
    <t>861-012</t>
  </si>
  <si>
    <t>861-012 1/3</t>
  </si>
  <si>
    <t>Ensemble salon de jardin encastrable 4 chaises monoblocs avec coussins déhoussables et table résine tressée chocolat 012</t>
  </si>
  <si>
    <t>921-095RD</t>
  </si>
  <si>
    <t>Fauteuil de bureau manager grand confort style baquet racing gamer pivotant inclinable avec coussins simili cuir rouge noir 95RD</t>
  </si>
  <si>
    <t>840-150OG</t>
  </si>
  <si>
    <t>Store banne manuel rétractable aluminium polyester imperméabilisé 3L x 2,5l m orange blanc rayé 50OG</t>
  </si>
  <si>
    <t>921-095GY</t>
  </si>
  <si>
    <t>Fauteuil de bureau manager grand confort style baquet racing gamer pivotant inclinable avec coussins simili cuir gris noir 95GY</t>
  </si>
  <si>
    <t>A50-004VT</t>
  </si>
  <si>
    <t>Poutre de gymnastique pliable poutre d’équilibre antidérapante 2,4 m revêtement daim violet 04VT</t>
  </si>
  <si>
    <t>845-063</t>
  </si>
  <si>
    <t>845-063 1/2</t>
  </si>
  <si>
    <t xml:space="preserve">Armoire abri de jardin remise pour outils 3 étagères 2 portes loquets toit pente bitumé 89L x 50l x 190H cm pin massif 63 </t>
  </si>
  <si>
    <t>840-150WR</t>
  </si>
  <si>
    <t>Store banne manuel rétractable aluminium polyester imperméabilisé 3L x 2,5l m rouge bordeaux 50WR</t>
  </si>
  <si>
    <t>B31-042</t>
  </si>
  <si>
    <t>Lustre suspension style néo-rétro 40 W 230 V longueur réglable Ø35 x 18H cm métal martelé cuivré 42</t>
  </si>
  <si>
    <t>B31-031</t>
  </si>
  <si>
    <t>Lustre en cristal plafonnier cristal style néo-rétro 25 W 5 douilles G9 25L x 25l x 25H cm acier chromé 31</t>
  </si>
  <si>
    <t>720-004</t>
  </si>
  <si>
    <t>Chariot-poubelle chariot de nettoyage professionnel 3 plateaux sac grande résistance fourni jaune gris 04</t>
  </si>
  <si>
    <t>867-021</t>
  </si>
  <si>
    <t>Fauteuil rond de jardin fauteuil papasan pivotant grand confort 87L x 97l x 90H cm grand coussin fourni polyester résine tressée gris 21</t>
  </si>
  <si>
    <t>84D-016CF</t>
  </si>
  <si>
    <t>Parasol rectangulaire inclinable alu acier polyester haute densité diamètre 2 m chocolat neuf 16CF</t>
  </si>
  <si>
    <t>370-025</t>
  </si>
  <si>
    <t>Tricycle enfants poussette pare-soleil pliable canne télescopique amovible benne rangement 103 x 47 x 101 cm acier blanc et noir neuf 25</t>
  </si>
  <si>
    <t>840-150</t>
  </si>
  <si>
    <t>Store banne manuel rétractable aluminium polyester imperméabilisé 3L x 2,5l m vert blanc rayé 50</t>
  </si>
  <si>
    <t>02-0604</t>
  </si>
  <si>
    <t>Armoire de vetements armoire de rangement amovible en panneaux de particules 04</t>
  </si>
  <si>
    <t>840-150WT</t>
  </si>
  <si>
    <t>Store banne manuel rétractable aluminium polyester imperméabilisé 3L x 2,5l m crème 50WT</t>
  </si>
  <si>
    <t>B1-0097</t>
  </si>
  <si>
    <t xml:space="preserve">Tapis roulant de course electrique fitness argent-noir 97 
</t>
  </si>
  <si>
    <t>501-009BK</t>
  </si>
  <si>
    <t>Valise trolley maquillage malette cosmétique vanity poignée télescopique réglable 36L x 23l x 58H cm alu noir 09BK</t>
  </si>
  <si>
    <t>A50-005BU</t>
  </si>
  <si>
    <t>Poutre de gymnastique pliable poutre d’équilibre antidérapante 2,1 m revêtement daim bleu 05BU</t>
  </si>
  <si>
    <t>84D-032GN</t>
  </si>
  <si>
    <t>Parasol inclinable de jardin balcon terrasse manivelle toile polyester imperméabilisée haute densité 180 g/m² Ø2,7 x 2,35H m alu vert 32GN</t>
  </si>
  <si>
    <t>834-024</t>
  </si>
  <si>
    <t>Miroir lumineux LED de salle de bain 9 W dim. 50 x 4 x 70 cm neuf 24</t>
  </si>
  <si>
    <t>833-359</t>
  </si>
  <si>
    <t>Fauteuil relax inclinable style contemporain repose-pieds coffre rangement simili cuir acier bois chocolat 59</t>
  </si>
  <si>
    <t>C10-007</t>
  </si>
  <si>
    <t>Barres de toit universelles verrouillables pour voiture aluminium 135L x 13l x 7H cm gris noir neuf 07</t>
  </si>
  <si>
    <t>861-015</t>
  </si>
  <si>
    <t>861-015 1/2</t>
  </si>
  <si>
    <t>Ensemble salon de jardin encastrable 2 fauteuils monoblocs + 2 tabourets + table basse résine tressée 4 fils coussins déhoussables crème noir 015</t>
  </si>
  <si>
    <t>5662-0333</t>
  </si>
  <si>
    <t>Voile d'ombrage impermeable triangulaire 3x3x3m parasol toile taud de soleil rouge terracotta 33</t>
  </si>
  <si>
    <t>84D-030CW</t>
  </si>
  <si>
    <t>Parasol de jardin XXL parasol grande taille 4,6L x 2,7l x 2,4H cm ouverture fermeture manivelle acier polyester haute densité beige 30CW</t>
  </si>
  <si>
    <t>84D-032CW</t>
  </si>
  <si>
    <t>Parasol inclinable de jardin balcon terrasse manivelle toile polyester imperméabilisée haute densité 180 g/m² Ø2,7 x 2,35H m alu crème 32CW</t>
  </si>
  <si>
    <t>52-0018</t>
  </si>
  <si>
    <t>Moto cross électrique enfants à partir de 3 ans 6 V phares klaxon musiques 102 x 53 x 66 cm rouge et noir neuf 18</t>
  </si>
  <si>
    <t>5664-0005Y</t>
  </si>
  <si>
    <t>Remorque de transport vélo cargo barre d’attelage incluse housse amovible 4 réflecteurs charge max. 40 Kg noir jaune 05Y</t>
  </si>
  <si>
    <t>863-030</t>
  </si>
  <si>
    <t>Ensemble de jardin 3 pièces style cosy 2 fauteuils à bascule avec coussins assise dossier + table basse résine tressée brun crème 30</t>
  </si>
  <si>
    <t>D04-033</t>
  </si>
  <si>
    <t>Lit sur pieds pour chien chat animal 92 x 76 x 18 cm marron 33</t>
  </si>
  <si>
    <t>853-013</t>
  </si>
  <si>
    <t>Défroisseur vapeur vertical défroisseur à vêtements 2 L 1800 W débit vapeur 30g/min 2 tiges telescopiques blanc bleu 13</t>
  </si>
  <si>
    <t>840-041</t>
  </si>
  <si>
    <t>Lot de 4 poids de lestage circulaire pour tonnelle barnum tente diamètre 20 cm épaisseur 4,5 cm polyéthylène noir neuf 41</t>
  </si>
  <si>
    <t>D2-0014</t>
  </si>
  <si>
    <t>Clapier cage à lapins rongeurs poulailler 2 étages tiroir déjection enclos extérieur amovible toit ouvrant 79L x 58l x 68H cm bois massif pin 14</t>
  </si>
  <si>
    <t>03-0007</t>
  </si>
  <si>
    <t xml:space="preserve">Portant tringle a vetements acier charge max 140kg 180x60x150cm noir 07 </t>
  </si>
  <si>
    <t>921-109</t>
  </si>
  <si>
    <t>Fauteuil relax inclinable pivotant avec repose-pied design contemporain tissu gris chiné acier noir 09</t>
  </si>
  <si>
    <t>A93-011</t>
  </si>
  <si>
    <t>Tapis interconnectables en mousse 62 cm x 62 cm x 13 mm avec bordures tapis puzzle 25 pièces 9,3 m² de surface imitation parquet en bois neuf 11</t>
  </si>
  <si>
    <t>330-064</t>
  </si>
  <si>
    <t>Cheval de cowboy à roulettes effet sonore selle marron et blanc neuf 64</t>
  </si>
  <si>
    <t>AA0-016BK</t>
  </si>
  <si>
    <t>Trottinette électrique deux roues utilisateur plus de 14 ans avec frein à main cale-pied puissance 120w noir 16bk</t>
  </si>
  <si>
    <t>A50-004BU</t>
  </si>
  <si>
    <t>Poutre de gymnastique pliable poutre d’équilibre antidérapante 2,4 m revêtement daim bleu 04BU</t>
  </si>
  <si>
    <t>840-070CF</t>
  </si>
  <si>
    <t>Parasol en aluminium rond polyester 180g/m2 manivelle inclinable diamètre 300 cm chocolat 70CF</t>
  </si>
  <si>
    <t>824-004</t>
  </si>
  <si>
    <t>Ventilateur colonne tour programmable oscillant silencieux 45 W avec télécommande écran affichage minuterie 3 modes 3 vitesses 32L x 32l x 96H cm blanc noir 04</t>
  </si>
  <si>
    <t>824-004BK</t>
  </si>
  <si>
    <t>Ventilateur colonne tour programmable oscillant silencieux 45 W avec télécommande écran affichage minuterie 3 modes 3 vitesses 32L x 32l x 96H cm noir 04BK</t>
  </si>
  <si>
    <t>833-239WT</t>
  </si>
  <si>
    <t>TABLE DE CHEVET</t>
  </si>
  <si>
    <t>Table de chevet table de nuit style cosy avec croix latérales tiroir et étagère bois et MDF blanc neuf 39WT</t>
  </si>
  <si>
    <t>845-015</t>
  </si>
  <si>
    <t>Serre tunnel de jardin 3,5 x 3 x 2 m grande taille 6 fenêtres vert 15</t>
  </si>
  <si>
    <t>310-010</t>
  </si>
  <si>
    <t>Fauteuil enfant grand confort design piano simili cuir polyester noir et blanc neuf 10</t>
  </si>
  <si>
    <t>921-087</t>
  </si>
  <si>
    <t>Fauteuil de bureau manager grand confort hauteur réglable pivotant ergonomique revêtement tissu gris chiné métal chromé 87</t>
  </si>
  <si>
    <t>833-360</t>
  </si>
  <si>
    <t>Fauteuil relax inclinable style contemporain avec repose-pieds simili cuir acier gris 60</t>
  </si>
  <si>
    <t>921-108</t>
  </si>
  <si>
    <t>Fauteuil relax inclinable pivotant avec repose-pied design contemporain tissu bleu chiné acier chromé 08</t>
  </si>
  <si>
    <t>D06-030</t>
  </si>
  <si>
    <t>Barrière de sécurité barrière animaux rétractable 1,15L x 0,83H m teslin métal blanc neuf 30</t>
  </si>
  <si>
    <t>01-0154</t>
  </si>
  <si>
    <t>Tonnelle barnum pavillon de jardin style colonial double toit toiles latérales amovibles 3L x 4l x 2,65H m crème 54</t>
  </si>
  <si>
    <t>853-009</t>
  </si>
  <si>
    <t>Défroisseur vapeur vertical défroisseur à vêtements 1,4 L 1800 W débit vapeur 30g/min tige telescopique jaune noir 09</t>
  </si>
  <si>
    <t>D04-016</t>
  </si>
  <si>
    <t>Canapé/lit pour chien/chat canapé animaux avec accoudoir et dossier 69x49x38cm 16</t>
  </si>
  <si>
    <t>831-135BK</t>
  </si>
  <si>
    <t>Banc banquette design contemporain accoudoirs courbés grand confort 102L x 31l x 51H cm noir neuf 35BK</t>
  </si>
  <si>
    <t>01-0218</t>
  </si>
  <si>
    <t xml:space="preserve">PARASOL </t>
  </si>
  <si>
    <t>Parasol déporté octogonal inclinable rabattable diamètre 3 m crème neuf 18</t>
  </si>
  <si>
    <t>921-110</t>
  </si>
  <si>
    <t>Fauteuil relax inclinable pivotant avec repose-pied design contemporain similicuir gris acier chromé 10</t>
  </si>
  <si>
    <t>02-0550</t>
  </si>
  <si>
    <t>Armoire miroir rangement toilette salle de bain meuble mural double porte acier inoxydable 59x43x16cm 50</t>
  </si>
  <si>
    <t>EA-0001</t>
  </si>
  <si>
    <t>Broyeur sanitaire wc toilette pompe de relevage adaptable 600w 01</t>
  </si>
  <si>
    <t>921-090</t>
  </si>
  <si>
    <t>Fauteuil de bureau manager grand confort hauteur réglable pivotant ergonomique métal revêtement simili cuir noir 90</t>
  </si>
  <si>
    <t>836-011</t>
  </si>
  <si>
    <t>Étagère bibliothèque design contemporain 5 niveaux 70 x 35 x 150 cm acier bois noir 11</t>
  </si>
  <si>
    <t>300-011</t>
  </si>
  <si>
    <t>Voiture véhicule miniature radiocommandé BMW modèle officiel i8 échelle 1/14 blanc neuf 11</t>
  </si>
  <si>
    <t>D06-025</t>
  </si>
  <si>
    <t>Parc enclos pour chiens chiots animaux domestiques diamètre 158 cm 8 panneaux 71L x 61H cm noir 25</t>
  </si>
  <si>
    <t>700-063</t>
  </si>
  <si>
    <t>Siège de Massage matelas coussin de massage fonction chauffante 7 têtes de massage 2 modes noir neuf 63</t>
  </si>
  <si>
    <t>845-111</t>
  </si>
  <si>
    <t>Etagère échelle à fleurs 3 niveaux pliable bois de sapin 40 x 37 x 93 cm charge max. 40 Kg neuf 11</t>
  </si>
  <si>
    <t>C10-006</t>
  </si>
  <si>
    <t>Barres de toit universelles verrouillables pour voiture aluminium 125L x 13l x 7H cm gris noir neuf 06</t>
  </si>
  <si>
    <t>100110-059TE</t>
  </si>
  <si>
    <t>Voile d'ombrage rectangulaire 4 x 6 m toile solaire taud de soleil brique terracotta 59TE</t>
  </si>
  <si>
    <t>D10-019WT</t>
  </si>
  <si>
    <t>Grande volière multi-accessoires mangeoires perchoirs bac amovible roulettes 48 x 37 x 160 cm blanc 19WT</t>
  </si>
  <si>
    <t>833-138BK</t>
  </si>
  <si>
    <t>Étagère d'angle design contemporain zig zag 5 niveaux 12L × 12l × 120H cm noire neuf 38BK</t>
  </si>
  <si>
    <t>03-0006</t>
  </si>
  <si>
    <t xml:space="preserve">Portant tringle a vetements acier charge max 140kg 150x60x150cm noir 06 </t>
  </si>
  <si>
    <t>840-127</t>
  </si>
  <si>
    <t>Grand parasol confort avec manivelle longueur totale tissu dacron 4,6 m acier aluminium coloris crème neuf 27</t>
  </si>
  <si>
    <t>833-040</t>
  </si>
  <si>
    <t>Fauteuil chauffeuse canapé-lit convertible 1 place déhoussable grand confort coussin pieds accoudoirs métal suède gris 40</t>
  </si>
  <si>
    <t>A62-001</t>
  </si>
  <si>
    <t>Filet de rebond de football hauteur réglable dim. 112L x 108l x 130-150H avec piquets d’ancrage + cible acier époxy noir 01</t>
  </si>
  <si>
    <t>A90-128</t>
  </si>
  <si>
    <t>Mini stepper avec guidon, extenseurs, compteur électronique et tapis antidérapant noir et vert neuf 28</t>
  </si>
  <si>
    <t>03-0063</t>
  </si>
  <si>
    <t>Séchoir à linge étendoir pliable ailes latérales sur 4 niveaux 63</t>
  </si>
  <si>
    <t>A93-019</t>
  </si>
  <si>
    <t>Corde d’entrainement corde ondulatoire corde de bataille 9 m Ø 3,8 cm polyester ultra résistant noir 19</t>
  </si>
  <si>
    <t>D10-025</t>
  </si>
  <si>
    <t>Grande volière design avec mangeoire suspendu plateau amovible et roulettes 51 x 51 x 135 cm noir 25</t>
  </si>
  <si>
    <t>920-011BK</t>
  </si>
  <si>
    <t>920-011BK 1/2</t>
  </si>
  <si>
    <t>920-011BKAB</t>
  </si>
  <si>
    <t>Bureau informatique multimédia multi rangements noir BK</t>
  </si>
  <si>
    <t>B4-0077</t>
  </si>
  <si>
    <t>100110-055TE</t>
  </si>
  <si>
    <t>D10-024</t>
  </si>
  <si>
    <t>New_Trial</t>
  </si>
  <si>
    <t>54-0009</t>
  </si>
  <si>
    <t>A70-001</t>
  </si>
  <si>
    <t>D51-040</t>
  </si>
  <si>
    <t>D51-040 1/2</t>
  </si>
  <si>
    <t>D51-040AB</t>
  </si>
  <si>
    <t>D2-0040</t>
  </si>
  <si>
    <t>D2-0040 1/2</t>
  </si>
  <si>
    <t>02-0330</t>
  </si>
  <si>
    <t>001-004</t>
  </si>
  <si>
    <t>VIDEO</t>
  </si>
  <si>
    <t>ACCESSOIRES POUR VIDEOPROJECTEUR</t>
  </si>
  <si>
    <t>ECRAN DE PROJECTION</t>
  </si>
  <si>
    <t>Ecran de projection motorisé home-cinéma format 4:3 84 pouces 171L x 128H cm blanc 04</t>
  </si>
  <si>
    <t>001-005</t>
  </si>
  <si>
    <t>Ecran de projection motorisé home-cinéma format 4:3 100 pouces 203L x 152H cm blanc 05</t>
  </si>
  <si>
    <t>001-006</t>
  </si>
  <si>
    <t>Ecran de projection motorisé home-cinéma format 4:3 120 pouces 244L x 183H cm blanc 05</t>
  </si>
  <si>
    <t>001-008</t>
  </si>
  <si>
    <t>Ecran de projection sur pied home-cinéma vidéo projecteur format 4:3 100 pouces 203L x 152H cm blanc 08</t>
  </si>
  <si>
    <t>71-0016</t>
  </si>
  <si>
    <t>Tabouret de massage tabouret selle ergonomique pivotant 360° hauteur réglable similicuir noir 16</t>
  </si>
  <si>
    <t>831-157</t>
  </si>
  <si>
    <t>Meuble de rangement commode style néo-rétro graphique 3 placards porte + 2 tiroirs 68L x 34l x 76H cm MDF bois blanc 57</t>
  </si>
  <si>
    <t>831-158</t>
  </si>
  <si>
    <t>Chevet table de nuit 2 tiroirs design scandinave bicolore pieds effilés inclinés bois massif chêne clair blanc 58</t>
  </si>
  <si>
    <t>844-137</t>
  </si>
  <si>
    <t>Barrière extensible rétractable barrière de sécurité 250L x 31l x 104H cm alu métal chocolat 37</t>
  </si>
  <si>
    <t>844-139</t>
  </si>
  <si>
    <t>Barrière extensible rétractable barrière de sécurité avec roulette 405L x 31l x 104H cm alu métal chocolat 39</t>
  </si>
  <si>
    <t>84A-054BN</t>
  </si>
  <si>
    <t>Balancelle de jardin 3 places toit imperméabilisé inclinaison réglable coussins assise et dossier 1,72L x 1,1l x 1,52H m acier noir polyester marron clair 54BN</t>
  </si>
  <si>
    <t>84A-072YL</t>
  </si>
  <si>
    <t>Balancelle hamac de jardin 2 places grand confort inclinaison toit réglable 1,6L x 1,17l x 1,73H m métal époxy noir polyester beige 72YL</t>
  </si>
  <si>
    <t>B1-0158</t>
  </si>
  <si>
    <t>Tapis de gymnastique yoga pilates fitness pliable portable grand confort 245L x 120l x 5H cm simili cuir mauve 58</t>
  </si>
  <si>
    <t>502-003AB</t>
  </si>
  <si>
    <t>345-001</t>
  </si>
  <si>
    <t>345-001 1/2</t>
  </si>
  <si>
    <t>MAISONNETTES-PARCS-TENTES</t>
  </si>
  <si>
    <t>Maison de jardin jeu plein air enfants porte fenêtres lucarnes cheminée 1,2L x 1,02l x 1,57H m bois épicéa rouge 01</t>
  </si>
  <si>
    <t>400-004GN</t>
  </si>
  <si>
    <t>Table à langer</t>
  </si>
  <si>
    <t>400-004GY</t>
  </si>
  <si>
    <t>831-159</t>
  </si>
  <si>
    <t>Chevet meuble de rangement 60L x 40l x 78H cm 3 tiroirs + niche design scandinave bicolore pieds effilés inclinés bois massif chêne clair blanc 59</t>
  </si>
  <si>
    <t>831-160</t>
  </si>
  <si>
    <t>Chevet table de nuit design scandinave tiroir + niche bicolore pieds effilés inclinés bois massif chêne clair blanc 60</t>
  </si>
  <si>
    <t>833-363</t>
  </si>
  <si>
    <t>Chevet table de nuit ronde design scandinave tiroir bicolore pieds effilés inclinés bois massif chêne clair blanc 63</t>
  </si>
  <si>
    <t>84A-052</t>
  </si>
  <si>
    <t>84A-052 1/2</t>
  </si>
  <si>
    <t>Balancelle de jardin 2 places indépendantes 2 tablettes supports toit imperméabilisé coussins assise dossier grand confort 1,7L x 1,36l x 1,7H m acier noir polyester gris 52</t>
  </si>
  <si>
    <t>84B-185BK</t>
  </si>
  <si>
    <t>Banc 3 places de jardin terrasse style rural chic 127L x 60l x 85H cm métal époxy anticorrosion noir 85BK</t>
  </si>
  <si>
    <t>84B-187BK</t>
  </si>
  <si>
    <t>Banc 3 places de jardin terrasse style cosy chic 127L x 60l x 85H cm métal époxy anticorrosion noir 87BK</t>
  </si>
  <si>
    <t>84D-031WR</t>
  </si>
  <si>
    <t>Parasol de jardin XXL parasol grande taille 4,6L x 2,7l x 2,4H cm ouverture fermeture manivelle acier polyester haute densité rouge 31WR</t>
  </si>
  <si>
    <t>863-032</t>
  </si>
  <si>
    <t>863-032 1/2</t>
  </si>
  <si>
    <t>Ensemble salon de jardin 6 personnes grande table rectangulaire pliable + 6 chaises pliantes métal résine tressée PC chocolat 32</t>
  </si>
  <si>
    <t>D04-071BK</t>
  </si>
  <si>
    <t>Canapé chien chat sur pied style graphique contemporain coussin amovible lavable grand confort 74L x 41l x 33H cm noir blanc 71BK</t>
  </si>
  <si>
    <t>D04-071GY</t>
  </si>
  <si>
    <t>Canapé chien chat sur pied style graphique contemporain coussin amovible lavable grand confort 74L x 41l x 33H cm gris blanc 71GY</t>
  </si>
  <si>
    <t>D04-072GY</t>
  </si>
  <si>
    <t>Canapé chien chat sur pied style graphique contemporain coussin amovible lavable grand confort + pochette rangement 67L x 41l x 36H cm gris blanc 72GY</t>
  </si>
  <si>
    <t>D04-074BK</t>
  </si>
  <si>
    <t>Canapé chien chat méridienne sur pied style contemporain capitonné Chersterfield grand confort 83L x 45l x 42H cm noir 74BK</t>
  </si>
  <si>
    <t>D04-074BN</t>
  </si>
  <si>
    <t>Canapé chien chat méridienne sur pied style contemporain capitonné Chersterfield grand confort 83L x 45l x 42H cm marron 74BN</t>
  </si>
  <si>
    <t>01-0794</t>
  </si>
  <si>
    <t xml:space="preserve">Banc de jardin 2 places style néo-rétro motif rose lignes fuselées 100L x 54l x 80H cm fonte d’aluminium noir vert vieilli 94 </t>
  </si>
  <si>
    <t>01-0874</t>
  </si>
  <si>
    <t>Tonnelle barnum style colonial double toit toiles moustiquaires amovibles 3L x 3l x 2,65H m beige noir 74</t>
  </si>
  <si>
    <t>02-0071</t>
  </si>
  <si>
    <t>Table de bar table bistrot chic style contemporain table ronde hauteur réglable 67-93 cm Ø 63 cm métal chromé PVC noir 71</t>
  </si>
  <si>
    <t>343-022</t>
  </si>
  <si>
    <t>Bac à sable bateau de pirate en bois jeu de plein air 158L x 78l x 46H cm jaune bleu 22</t>
  </si>
  <si>
    <t>801-050</t>
  </si>
  <si>
    <t>Casier à bouteilles étagère casier à vin 12 bouteilles 45L x 35l x 35H cm MDF bois brun foncé 50</t>
  </si>
  <si>
    <t>801-051</t>
  </si>
  <si>
    <t>Casier à bouteilles casier à vin design 16 bouteilles 45L x 35l x 35H cm MDF bois brun foncé 51</t>
  </si>
  <si>
    <t>833-384BK</t>
  </si>
  <si>
    <t>Fauteuil de relaxation inclinable 180° avec repose-pied ajustable simili cuir noir 84BK</t>
  </si>
  <si>
    <t>833-387</t>
  </si>
  <si>
    <t>Fauteuil de relaxation inclinable 180° avec repose-pied ajustable simili cuir marron 87</t>
  </si>
  <si>
    <t>84B-182BK</t>
  </si>
  <si>
    <t>Banc 3 places de jardin terrasse style contemporain 127L x 60l x 85H cm métal époxy anticorrosion noir 82BK</t>
  </si>
  <si>
    <t>84D-038GN</t>
  </si>
  <si>
    <t>Parasol de plage Ø 2,2 x 2,2H cm protection UPF 50 + sac transport, sardines et sacs lestage fournis vert foncé 38GN</t>
  </si>
  <si>
    <t>84D-039CW</t>
  </si>
  <si>
    <t>Parasol inclinable octogonal de jardin Ø 2,2 x 2,3 H m métal polyester crème 39CW</t>
  </si>
  <si>
    <t>860-021</t>
  </si>
  <si>
    <t>860-021 1/4</t>
  </si>
  <si>
    <t>Salon de jardin 6 pers. grand confort canapé d'angle + table basse + coussins assise &amp; dossier + 2 coussins déco. fournis polyester beige résine tressée noire 21</t>
  </si>
  <si>
    <t>B1-0159</t>
  </si>
  <si>
    <t>Tapis de gymnastique yoga pilates fitness pliable portable grand confort 245L x 120l x 5H cm simili cuir noir 59</t>
  </si>
  <si>
    <t>831-156</t>
  </si>
  <si>
    <t>Chiffonnier meuble de rangement style néo-rétro graphique 5 tiroirs 46L x 34l x 98H cm MDF bois blanc 56</t>
  </si>
  <si>
    <t>831-072BK</t>
  </si>
  <si>
    <t>84B-203GY</t>
  </si>
  <si>
    <t>Ensemble de jardin 3 pièces 2 fauteuils à bascule pliables + table basse pliante acier époxy textilène gris 03GY</t>
  </si>
  <si>
    <t>84B-205GN</t>
  </si>
  <si>
    <t>Chaise de camping pliable grand confort assise molletonnée pochettes de rangement + sac de transport fournis gris noir 05GN</t>
  </si>
  <si>
    <t>A90-142</t>
  </si>
  <si>
    <t>Banc de musculation abdominaux banc réglable en hauteur 144L x 47l x 51-63H cm bleu noir 42</t>
  </si>
  <si>
    <t>A90-143</t>
  </si>
  <si>
    <t>Banc de musculation abdominaux banc réglable en hauteur 140L x 57l x 73H cm rouge noir 43</t>
  </si>
  <si>
    <t>A91-058</t>
  </si>
  <si>
    <t>Appareil à abdominaux vertical équipement de Fitness hauteur réglable acier gris noir 58</t>
  </si>
  <si>
    <t>AA0-014PK</t>
  </si>
  <si>
    <t>Trottinette électrique 120 W pliable pour enfants à partir de 8 ans 13 Km/h max. coloris rose argent 14PK</t>
  </si>
  <si>
    <t>AA0-014RD</t>
  </si>
  <si>
    <t>Trottinette électrique 120 W pliable pour enfants à partir de 8 ans 13 Km/h max. coloris rouge argent 14RD</t>
  </si>
  <si>
    <t>AA1-001BK</t>
  </si>
  <si>
    <t>Trottinette électrique 120 W pliable pour enfants à partir de 8 ans 12 Km/h max. coloris noir 01BK</t>
  </si>
  <si>
    <t>AA1-001PK</t>
  </si>
  <si>
    <t>Trottinette électrique 120 W pliable pour enfants à partir de 8 ans 12 Km/h max. coloris rose noir 01PK</t>
  </si>
  <si>
    <t>AA1-005BK</t>
  </si>
  <si>
    <t>Trottinette électrique 120 W  pliable pour enfants à partir de 7 ans lumière LED hauteur de guidon et selle réglable 12 Km/h max. noire 05BK</t>
  </si>
  <si>
    <t>AA1-005PK</t>
  </si>
  <si>
    <t>Trottinette électrique 120 W  pliable pour enfants à partir de 7 ans lumière LED hauteur de guidon et selle réglable 12 Km/h max. rose 05PK</t>
  </si>
  <si>
    <t>AA1-005RD</t>
  </si>
  <si>
    <t>Trottinette électrique 120 W  pliable pour enfants à partir de 7 ans lumière LED hauteur de guidon et selle réglable 12 Km/h max. rouge 05RD</t>
  </si>
  <si>
    <t>AA1-006BK</t>
  </si>
  <si>
    <t>Trottinette électrique 120 W  pliable pour enfants à partir de 14 ans lumière LED hauteur de guidon réglable 12 Km/h max. noire 06BK</t>
  </si>
  <si>
    <t>AA1-006PK</t>
  </si>
  <si>
    <t>Trottinette électrique 120 W  pliable pour enfants à partir de 14 ans lumière LED hauteur de guidon réglable 12 Km/h max. rose 06PK</t>
  </si>
  <si>
    <t>AA1-006RD</t>
  </si>
  <si>
    <t>Trottinette électrique 120 W  pliable pour enfants à partir de 14 ans lumière LED hauteur de guidon réglable 12 Km/h max. rouge 06RD</t>
  </si>
  <si>
    <t>920-032BK</t>
  </si>
  <si>
    <t>920-032BK 1/2</t>
  </si>
  <si>
    <t>920-032BKAB</t>
  </si>
  <si>
    <t>Bureau informatique d'angle table informatique lignes courbées design contemporain MDF métal laqué noir neuf 32BK</t>
  </si>
  <si>
    <t>84A-054BK</t>
  </si>
  <si>
    <t>Balancelle de jardin 3 places toit imperméabilisé inclinaison réglable coussins assise et dossier 1,72L x 1,1l x 1,52H m acier noir polyester noire 54BK</t>
  </si>
  <si>
    <t>830-163</t>
  </si>
  <si>
    <t>Etagères murales cubes design contemporain lot de 3 étagères en MDF rose fuchsia blanc 63</t>
  </si>
  <si>
    <t>830-165</t>
  </si>
  <si>
    <t>Etagères murales cubes design contemporain lot de 3 étagères flottantes en MDF blanc 65</t>
  </si>
  <si>
    <t>861-029</t>
  </si>
  <si>
    <t>861-029 1/4</t>
  </si>
  <si>
    <t>Ensemble salon de jardin encastrable 8 places 4 fauteuils monoblocs 4 tabourets coussins déhoussables crème table plateau verre trempé résine tressée chocolat 29</t>
  </si>
  <si>
    <t>861-030</t>
  </si>
  <si>
    <t>861-030 1/5</t>
  </si>
  <si>
    <t>Ensemble salon de jardin encastrable 10 places 6 fauteuils monoblocs 4 tabourets coussins déhoussables crème table plateau verre trempé résine tressée 4 fils noire 30</t>
  </si>
  <si>
    <t>865-003</t>
  </si>
  <si>
    <t>Coffre malle de rangement 118L x 54l x 59H cm résine tressée imitation rotin café foncé 03</t>
  </si>
  <si>
    <t>867-027BN</t>
  </si>
  <si>
    <t>Banc de jardin design contemporain 133L x 63l x 84H cm banc double chaise avec coussins assise + tablette intégrée résine tressée chocolat polyester crème 27BN</t>
  </si>
  <si>
    <t>867-027GY</t>
  </si>
  <si>
    <t>Banc de jardin design contemporain 133L x 63l x 84H cm banc double chaise avec coussins assise + tablette intégrée résine tressée grise polyester crème 27GY</t>
  </si>
  <si>
    <t>01-0317</t>
  </si>
  <si>
    <t>01-0317 1/3</t>
  </si>
  <si>
    <t>Salon de jardin 4 pers. grand confort modulable + table basse + coussins assise &amp; dossier + 2 coussins déco. fournis polyester crème résine tressée chocolat 17</t>
  </si>
  <si>
    <t>01-0898</t>
  </si>
  <si>
    <t>Pied de parasol base de lestage parasol rond résine imitation fonte motif rosace dia. 44 cm poids net 12 Kg bronze 98</t>
  </si>
  <si>
    <t>840-158BU</t>
  </si>
  <si>
    <t>Tonnelle barnum de jardin pop-up pliant 3L x 3l x 2,55H m acier polyester imperméabilisé anti UV + sac de transport bleu 58BU</t>
  </si>
  <si>
    <t>840-158GN</t>
  </si>
  <si>
    <t>Tonnelle barnum de jardin pop-up pliant 3L x 3l x 2,55H m acier polyester imperméabilisé anti UV + sac de transport vert 58GN</t>
  </si>
  <si>
    <t>840-158WT</t>
  </si>
  <si>
    <t>Tonnelle barnum de jardin pop-up pliant 3L x 3l x 2,55H m acier polyester imperméabilisé anti UV + sac de transport blanc 58WT</t>
  </si>
  <si>
    <t>84D-006</t>
  </si>
  <si>
    <t>Pied de parasol base de lestage parasol demi-cercle résine imitation fonte motif fleur 47L x 31l x 32H cm bronze 06</t>
  </si>
  <si>
    <t>A61-003</t>
  </si>
  <si>
    <t>Panier de Basket-Ball sur pied avec poteau panneau, base de lestage sur roulettes hauteur réglable 1,65 - 2,10 m noir blanc 03</t>
  </si>
  <si>
    <t>E5-0005</t>
  </si>
  <si>
    <t>Coffre-fort de sécurité mural ou à poser étagère et pêne x 2 serrure électronique 35L x 36l x 50H cm 4 piles + 2 clés fournies acier noir 05</t>
  </si>
  <si>
    <t>84C-043CW</t>
  </si>
  <si>
    <t>Tonnelle barnum style colonial double toit toiles latérales amovibles 2,95L x 2,95l x 2,7H m beige noir 43CW</t>
  </si>
  <si>
    <t>371-004GN</t>
  </si>
  <si>
    <t>Trottinette patinette pliable 70L x 34l x 84H cm hauteur guidon réglable alu. vert noir 04GN</t>
  </si>
  <si>
    <t>371-005</t>
  </si>
  <si>
    <t>Trottinette patinette pliable 68L x 34l x 74H cm hauteur guidon réglable alu. bleu noir blanc 05</t>
  </si>
  <si>
    <t>842-083</t>
  </si>
  <si>
    <t>Chauffage radiant suspendu chauffage infrarouge à quartz 1500 W avec grille de protection, télécommande et LED Ø 42 cm alu. noir rouge 83</t>
  </si>
  <si>
    <t>842-086</t>
  </si>
  <si>
    <t>Chauffage radiant suspendu chauffage infrarouge à quartz 1500 W avec grille de protection, télécommande et LED Ø 42 cm alu. gris 86</t>
  </si>
  <si>
    <t>A20-045</t>
  </si>
  <si>
    <t>Tente de camping familiale 2-4 personnes double fenêtre grande porte 3,75L x 2,4l x 1,5H m bleu blanc 45</t>
  </si>
  <si>
    <t>AA1-052BU</t>
  </si>
  <si>
    <t>Trottinette électrique enfants pliable 6-8 Km/h max. hauteur guidon réglable alu bleu blanc 52BU</t>
  </si>
  <si>
    <t>AA1-052RD</t>
  </si>
  <si>
    <t>Trottinette électrique enfants pliable 6-8 Km/h max. hauteur guidon réglable alu rouge blanc 52RD</t>
  </si>
  <si>
    <t>E20-001</t>
  </si>
  <si>
    <t>HYGIENE - SANTE</t>
  </si>
  <si>
    <t>MATERIEL - FOURNITURES MEDICALES</t>
  </si>
  <si>
    <t>SQUELETTE ANATOMIQUE</t>
  </si>
  <si>
    <t>Squelette taille grandeur nature modèle anatomique sur roulettes 35L x 24l x 182H cm blanc osseux 01</t>
  </si>
  <si>
    <t>867-020</t>
  </si>
  <si>
    <t>Fauteuil à bascule rocking chair avec coussin d’assise déhoussable 66L x 88l x 98H cm résine tressée imitation rotin chocolat 20</t>
  </si>
  <si>
    <t>05-0014</t>
  </si>
  <si>
    <t>Desserte chariot de cuisine sur roulettes multi-rangement 2 tiroirs 2 étagères + panier métal bois 81L x 38l x 86H cm marron 14</t>
  </si>
  <si>
    <t>845-187</t>
  </si>
  <si>
    <t>ARROSAGE</t>
  </si>
  <si>
    <t>Dévidoir chariot sur roues avec tuyau 45 + 2 m et lance d’arrosage plastique métal vert 87</t>
  </si>
  <si>
    <t>84C-055BK</t>
  </si>
  <si>
    <t>Pergola aluminium 4L x 3l x 2,65H m pergola rétractable structure alu + toile polyester haute densité 180 g/m² incluse chocolat noir 55BK</t>
  </si>
  <si>
    <t>833-372</t>
  </si>
  <si>
    <t>Meuble de rangement 2 portes 4 compartiments 100L x 40l x 75H cm bicolore chêne et béton ciré 72</t>
  </si>
  <si>
    <t>833-373</t>
  </si>
  <si>
    <t>Meuble banc TV design contemporain multi-rangements : 2 placards 2 niches + grand plateau 120L x 40l x 44H cm bicolore chêne et béton ciré 73</t>
  </si>
  <si>
    <t>84B-180BN</t>
  </si>
  <si>
    <t>Bain de soleil design contemporain avec pare-soleil et matelas 1,95L x 1l x 2,02H m acier polyester beige noir 80BN</t>
  </si>
  <si>
    <t>84B-180CW</t>
  </si>
  <si>
    <t>Bain de soleil design contemporain avec pare-soleil et matelas 1,95L x 1l x 2,02H m acier polyester crème noir 80CW</t>
  </si>
  <si>
    <t>84B-180WR</t>
  </si>
  <si>
    <t>Bain de soleil design contemporain avec pare-soleil et matelas 1,95L x 1l x 2,02H m acier polyester bordeaux noir 80WR</t>
  </si>
  <si>
    <t>84C-060WT</t>
  </si>
  <si>
    <t>Tonnelle barnum contemporain en dôme 3L x 3l x 2,55H m acier noir polyester blanc 60WT</t>
  </si>
  <si>
    <t>833-376</t>
  </si>
  <si>
    <t>833-376 1/2</t>
  </si>
  <si>
    <t>Ensemble table à manger + 4 poufs encastrables avec coffre interne rangement et coussin panneaux de particule mélaminés imitation bois et béton ciré 76</t>
  </si>
  <si>
    <t>84A-051GY</t>
  </si>
  <si>
    <t>84A-051GY 1/2</t>
  </si>
  <si>
    <t>833-378</t>
  </si>
  <si>
    <t>833-378 1/2</t>
  </si>
  <si>
    <t>Bureau informatique bureau d’angle contemporain avec étagères bicolore noyer clair blanc 78</t>
  </si>
  <si>
    <t>833-378BK</t>
  </si>
  <si>
    <t>833-378BK 2/2</t>
  </si>
  <si>
    <t>Bureau informatique bureau d’angle contemporain avec étagères noir 78BK</t>
  </si>
  <si>
    <t>01-0221</t>
  </si>
  <si>
    <t>Lot de 2 poids de lestage de parasol avec poignée 65L x 48l x 3,3H cm résine imitation bronze 21</t>
  </si>
  <si>
    <t>01-0899</t>
  </si>
  <si>
    <t>Pied de parasol base de lestage carrée 51L x 51l x H 32 cm résine imitation fonte poids net 15 Kg bronze 99</t>
  </si>
  <si>
    <t>100110-062</t>
  </si>
  <si>
    <t>Balancelle de jardin 3 places grand confort toit imperméabilisé inclinaison réglable assise et dossier ergonomique 1,78L x 1,11l x 1,55H m acier textilène gris 62</t>
  </si>
  <si>
    <t>D04-057</t>
  </si>
  <si>
    <t>Lit pour chien chat sur pieds grand confort tissu oxford micro-perforé + parasol + sac de transport inclus gris noir 57</t>
  </si>
  <si>
    <t>D04-060</t>
  </si>
  <si>
    <t>Lit pour chien chat sur pieds grand confort tissu oxford micro-perforé + parasol + sac de transport inclus gris noir 60</t>
  </si>
  <si>
    <t>D04-064BK</t>
  </si>
  <si>
    <t>Lit pour chien chat XXL grand confort sur pieds 130L x 80l x 20H cm textilène micro-perforé noir 64BK</t>
  </si>
  <si>
    <t>845-181</t>
  </si>
  <si>
    <t>Dévidoir mural enrouleur automatique pivotant 180° tuyau 10 + 1 m avec lance arrosage support mural intégré vert 81</t>
  </si>
  <si>
    <t>845-182</t>
  </si>
  <si>
    <t>Dévidoir mural enrouleur automatique pivotant 180° tuyau 15 + 1,5 m avec lance arrosage support mural intégré vert 82</t>
  </si>
  <si>
    <t>845-183</t>
  </si>
  <si>
    <t>Dévidoir mural enrouleur automatique pivotant 180° tuyau 20 + 2 m avec lance arrosage support mural intégré vert 83</t>
  </si>
  <si>
    <t>845-186</t>
  </si>
  <si>
    <t>Dévidoir mural enrouleur automatique pivotant 180° tuyau 30 + 2 m avec lance arrosage support mural intégré vert 86</t>
  </si>
  <si>
    <t>D1-0089</t>
  </si>
  <si>
    <t>Porte-voiture siège auto pour chiens chats sac de transport déhoussable lavable pliable rouge gris 89</t>
  </si>
  <si>
    <t>831-170WT</t>
  </si>
  <si>
    <t>Armoire haute de rangement armoire de chambre 2 portes 75L x 36l x 180H cm blanc 70WT</t>
  </si>
  <si>
    <t>460-004BU</t>
  </si>
  <si>
    <t>POTS - MINI TOILETTES</t>
  </si>
  <si>
    <t>Pot d’apprentissage ergonomique pot pour bébé motif éléphanteau 35L x 37l x 30H cm bleu ciel 04BU</t>
  </si>
  <si>
    <t>460-004YL</t>
  </si>
  <si>
    <t>Pot d’apprentissage ergonomique pot pour bébé motif ourson 35L x 37l x 30H cm jaune 04YL</t>
  </si>
  <si>
    <t>D1-0237</t>
  </si>
  <si>
    <t>Lit pour chien chat grand confort sur pieds tissu oxford textilène micro-perforé 76L x 61l x 18H cm bleu marine noir 37</t>
  </si>
  <si>
    <t>D1-0239</t>
  </si>
  <si>
    <t>Lit sur pieds XXL pour chien chat animal 92L x 76l x 18H cm bleu marine 39</t>
  </si>
  <si>
    <t>02-0689</t>
  </si>
  <si>
    <t>Kit de porte coulissante kit complet compatible avec porte épaisseur 35-45 et 40-45 mm charge max. 90 Kg acier brun foncé 89</t>
  </si>
  <si>
    <t>713-033</t>
  </si>
  <si>
    <t>Toilette portable WC camping double réservoir 10 + 20 L amovible 42L x 37l x 42H cm HDPE gris</t>
  </si>
  <si>
    <t>831-176</t>
  </si>
  <si>
    <t>831-177</t>
  </si>
  <si>
    <t>831-178</t>
  </si>
  <si>
    <t>84B-213BU</t>
  </si>
  <si>
    <t>84B-214RD</t>
  </si>
  <si>
    <t>860-029</t>
  </si>
  <si>
    <t>867-023</t>
  </si>
  <si>
    <t>862-012</t>
  </si>
  <si>
    <t>Armoire penderie cube multi-rangements 111L x 47l x 145H cm</t>
  </si>
  <si>
    <t>Armoire étagère à chaussures 5 niveaux 49L x 37l x 108H cm</t>
  </si>
  <si>
    <t>Armoire étagère à chaussures 75L x 37l x 73H cm blanc</t>
  </si>
  <si>
    <t>Chaise de camping pêche pliable bleu marine</t>
  </si>
  <si>
    <t>Chaise de camping pliable pare-soleil + porte-gobelets intégrés rouge</t>
  </si>
  <si>
    <t>Salon de jardin 4 pers. 5 pièces alu résine tressée beige</t>
  </si>
  <si>
    <t>Pied de parasol table basse 2 en 1 résine tressée chocolat</t>
  </si>
  <si>
    <t>Canapé lit de jardin 2 places 130L x 72l x 96H cm chocolat</t>
  </si>
  <si>
    <t>ENFANT</t>
  </si>
  <si>
    <t xml:space="preserve">      </t>
  </si>
  <si>
    <t>100110-007</t>
  </si>
  <si>
    <t>100110-009</t>
  </si>
  <si>
    <t>100110-054</t>
  </si>
  <si>
    <t>100110-070</t>
  </si>
  <si>
    <t>301-001</t>
  </si>
  <si>
    <t>5550-3230</t>
  </si>
  <si>
    <t>5550-3467</t>
  </si>
  <si>
    <t>831-029</t>
  </si>
  <si>
    <t>D2-0040AB</t>
  </si>
  <si>
    <t>301-007</t>
  </si>
  <si>
    <t>AA0-015</t>
  </si>
  <si>
    <t>800-016</t>
  </si>
  <si>
    <t>D00-041</t>
  </si>
  <si>
    <t>84B-005</t>
  </si>
  <si>
    <t>921-023</t>
  </si>
  <si>
    <t>840-070</t>
  </si>
  <si>
    <t>800-01</t>
  </si>
  <si>
    <t>700-034</t>
  </si>
  <si>
    <t>301-053</t>
  </si>
  <si>
    <t>390-003</t>
  </si>
  <si>
    <t>310-005</t>
  </si>
  <si>
    <t>921-037</t>
  </si>
  <si>
    <t>833-136</t>
  </si>
  <si>
    <t>833-137</t>
  </si>
  <si>
    <t>833-138</t>
  </si>
  <si>
    <t>84B-086</t>
  </si>
  <si>
    <t>84D-016</t>
  </si>
  <si>
    <t>84D-017</t>
  </si>
  <si>
    <t>831-135</t>
  </si>
  <si>
    <t>84B-001</t>
  </si>
  <si>
    <t>833-186BKAB</t>
  </si>
  <si>
    <t>D10-040AB</t>
  </si>
  <si>
    <t>84C-044</t>
  </si>
  <si>
    <t>A20-036</t>
  </si>
  <si>
    <t>840-151</t>
  </si>
  <si>
    <t>840-145</t>
  </si>
  <si>
    <t>833-212</t>
  </si>
  <si>
    <t>84B-130</t>
  </si>
  <si>
    <t>431-011</t>
  </si>
  <si>
    <t>B61-004</t>
  </si>
  <si>
    <t>863-011</t>
  </si>
  <si>
    <t>A90-117</t>
  </si>
  <si>
    <t>833-215</t>
  </si>
  <si>
    <t>343-013</t>
  </si>
  <si>
    <t>84D-024</t>
  </si>
  <si>
    <t>84D-023</t>
  </si>
  <si>
    <t>D30-144</t>
  </si>
  <si>
    <t>840-161</t>
  </si>
  <si>
    <t>920-031</t>
  </si>
  <si>
    <t>920-032</t>
  </si>
  <si>
    <t>AA1-024</t>
  </si>
  <si>
    <t>AA1-042</t>
  </si>
  <si>
    <t>AA1-044</t>
  </si>
  <si>
    <t>AA1-045</t>
  </si>
  <si>
    <t>AA1-048</t>
  </si>
  <si>
    <t>700-033</t>
  </si>
  <si>
    <t>833-312</t>
  </si>
  <si>
    <t>921-058</t>
  </si>
  <si>
    <t>B31-015</t>
  </si>
  <si>
    <t>B31-023</t>
  </si>
  <si>
    <t>840-15</t>
  </si>
  <si>
    <t>84D-007</t>
  </si>
  <si>
    <t>713-02</t>
  </si>
  <si>
    <t>100110-066</t>
  </si>
  <si>
    <t>370-040</t>
  </si>
  <si>
    <t>370-037</t>
  </si>
  <si>
    <t>845-15</t>
  </si>
  <si>
    <t>A50-004</t>
  </si>
  <si>
    <t>A50-005</t>
  </si>
  <si>
    <t>B10-03</t>
  </si>
  <si>
    <t>D51-092</t>
  </si>
  <si>
    <t>84D-032</t>
  </si>
  <si>
    <t>84A-051</t>
  </si>
  <si>
    <t>84A-054</t>
  </si>
  <si>
    <t>921-093</t>
  </si>
  <si>
    <t>921-094</t>
  </si>
  <si>
    <t>921-095</t>
  </si>
  <si>
    <t>84B-184</t>
  </si>
  <si>
    <t>Ebay</t>
  </si>
  <si>
    <t>SEMAINE 19/20</t>
  </si>
  <si>
    <t>Auchan</t>
  </si>
  <si>
    <t>840-184</t>
  </si>
  <si>
    <t>840-185GN</t>
  </si>
  <si>
    <t>845-065GY</t>
  </si>
  <si>
    <t>A20-044</t>
  </si>
  <si>
    <t>A20-050</t>
  </si>
  <si>
    <t>C00-015</t>
  </si>
  <si>
    <t>A91-059</t>
  </si>
  <si>
    <t>A91-059BK</t>
  </si>
  <si>
    <t>A91-059RD</t>
  </si>
  <si>
    <t>840-174GY</t>
  </si>
  <si>
    <t>840-177GY</t>
  </si>
  <si>
    <t>840-179</t>
  </si>
  <si>
    <t>840-182WT</t>
  </si>
  <si>
    <t>840-180GN</t>
  </si>
  <si>
    <t>840-183GY</t>
  </si>
  <si>
    <t>A90-140BK</t>
  </si>
  <si>
    <t>B81-017</t>
  </si>
  <si>
    <t>B81-019</t>
  </si>
  <si>
    <t>Bâche anti-pluie voile d’ombrage 5,6L x 5,5l m marron doré</t>
  </si>
  <si>
    <t>Bâche anti-pluie voile d’ombrage 3L x 3l m vert</t>
  </si>
  <si>
    <t>Armoire de jardin 77L x 54l x 179H cm pin massif gris</t>
  </si>
  <si>
    <t>Tente de camping familiale 4-6 personnes bleu</t>
  </si>
  <si>
    <t>Tente de camping familiale 4-8 personnes vert</t>
  </si>
  <si>
    <t>Mini réfrigérateur portable 2 en 1 froid chaud 4 L</t>
  </si>
  <si>
    <t>Punching ball sur pied réglable en hauteur</t>
  </si>
  <si>
    <t>Punching ball sur pied réglable en hauteur noir</t>
  </si>
  <si>
    <t>Punching ball sur pied réglable en hauteur rouge</t>
  </si>
  <si>
    <t>Store banne manuel rétractable alu. 3,5L x 2,5l m gris</t>
  </si>
  <si>
    <t>Store banne manuel rétractable alu. 3,95L x 2,5l m gris</t>
  </si>
  <si>
    <t>Store double pente manuel 3,5L x 2,94l x 2,5H m vert</t>
  </si>
  <si>
    <t>Store banne manuel rétractable 2L x 1,5l m blanc</t>
  </si>
  <si>
    <t>Store double pente manuel 3,95L x 2,94l x 2,5H m vert</t>
  </si>
  <si>
    <t>Store banne manuel rétractable 3L x 1,5l m gris</t>
  </si>
  <si>
    <t>Banc de musculation abdominaux pliable 134L x 58l x 60-75H cm noir</t>
  </si>
  <si>
    <t>Kit de porte coulissante porte épaisseur 35-45 mm acier au carbone</t>
  </si>
  <si>
    <t>Kit de porte coulissante porte épaisseur 35-45 mm acier carbone</t>
  </si>
  <si>
    <t>PARENT</t>
  </si>
  <si>
    <t>MINI REFRIGERATEUR</t>
  </si>
  <si>
    <t>MANOMANO</t>
  </si>
  <si>
    <t xml:space="preserve">Opération Détente et Loisirs d'extérieur </t>
  </si>
  <si>
    <t>SEMAINE 20/23</t>
  </si>
  <si>
    <t>SEMAINE 19 / SEMAINE 20</t>
  </si>
  <si>
    <t>Marketing (marketplace) 17%</t>
  </si>
  <si>
    <t xml:space="preserve">Darty </t>
  </si>
  <si>
    <t>159,9 sur Darty du 21/05 au 25/05</t>
  </si>
  <si>
    <t>SKU</t>
  </si>
  <si>
    <t>prix</t>
  </si>
  <si>
    <t>A00-012</t>
  </si>
  <si>
    <t>A00-013</t>
  </si>
  <si>
    <t>824-002</t>
  </si>
  <si>
    <t>830-14</t>
  </si>
  <si>
    <t>830-15</t>
  </si>
  <si>
    <t>862-011</t>
  </si>
  <si>
    <t>833-155</t>
  </si>
  <si>
    <t>001-00</t>
  </si>
  <si>
    <t>D04-071</t>
  </si>
  <si>
    <t>D04-074</t>
  </si>
  <si>
    <t>844-13</t>
  </si>
  <si>
    <t>AA1-005</t>
  </si>
  <si>
    <t>867-027</t>
  </si>
  <si>
    <t>AA1-001</t>
  </si>
  <si>
    <t>AA1-006</t>
  </si>
  <si>
    <t>840-158</t>
  </si>
  <si>
    <t>AA1-052</t>
  </si>
  <si>
    <t>84B-180</t>
  </si>
  <si>
    <t>PRIX REMISE</t>
  </si>
  <si>
    <t xml:space="preserve">pricing </t>
  </si>
  <si>
    <t>Départ en Vacances</t>
  </si>
  <si>
    <t>14/05/2018
12/05/2018</t>
  </si>
  <si>
    <t>03/06/2018
26/05/2018</t>
  </si>
  <si>
    <t>MANOMANO
Auchan</t>
  </si>
  <si>
    <t>Opération Détente et Loisirs d'extérieur 
Opération Départ en vacances</t>
  </si>
  <si>
    <t>SEMAINE 20/23
Semaine 24/25/26</t>
  </si>
  <si>
    <t>Opération Départ en vacances</t>
  </si>
  <si>
    <t>Semaine 24/25/26</t>
  </si>
  <si>
    <t>Semaines 24/25/26</t>
  </si>
  <si>
    <t>14/05/2018
12/06/2018</t>
  </si>
  <si>
    <t>03/06/2018
26/06/2018</t>
  </si>
  <si>
    <t>Opération Détente et Loisirs d'extérieur 
Opération départ en vacances</t>
  </si>
  <si>
    <t>MANOMANO + PRICEMINISTER</t>
  </si>
  <si>
    <t>03/06/2018  sur priceM 16/05</t>
  </si>
  <si>
    <t>DARTY</t>
  </si>
  <si>
    <t>Newsletter</t>
  </si>
  <si>
    <t>MANOMANO / DARTY</t>
  </si>
  <si>
    <t>03/06/2018 (Darty 25/05)</t>
  </si>
  <si>
    <t>MANOMANO /DARTY</t>
  </si>
  <si>
    <t>03/06/2018 et (darty 25/05)</t>
  </si>
  <si>
    <t>836-014</t>
  </si>
  <si>
    <t>836-014BK</t>
  </si>
  <si>
    <t>836-014BN</t>
  </si>
  <si>
    <t>836-011YL</t>
  </si>
  <si>
    <t>Bibliothèque étagère 1,02L x 0,24l x 1,95H m</t>
  </si>
  <si>
    <t>Bibliothèque étagère 1,02L x 0,24l x 1,95H m noire</t>
  </si>
  <si>
    <t>Bibliothèque étagère 1,02L x 0,24l x 1,95H m marron</t>
  </si>
  <si>
    <t>Étagère bibliothèque style industriel 70L x 35l x 150H cm chêne clair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</si>
</sst>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\ &quot;€&quot;_-;\-* #,##0.0\ &quot;€&quot;_-;_-* &quot;-&quot;?\ &quot;€&quot;_-;_-@_-"/>
    <numFmt numFmtId="165" formatCode="#,##0.00\ &quot;€&quot;"/>
    <numFmt numFmtId="166" formatCode="_-* #,##0.00\ &quot;€&quot;_-;\-* #,##0.00\ &quot;€&quot;_-;_-* &quot;-&quot;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color theme="1"/>
      <name val="Arial Unicode MS"/>
      <family val="2"/>
    </font>
    <font>
      <sz val="10"/>
      <color theme="7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theme="1"/>
      <name val="Tahoma"/>
      <family val="2"/>
    </font>
    <font>
      <sz val="9"/>
      <color rgb="FFFF0000"/>
      <name val="Tahoma"/>
      <family val="2"/>
    </font>
    <font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D8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10" borderId="0" applyNumberFormat="0" applyBorder="0" applyAlignment="0" applyProtection="0"/>
    <xf numFmtId="0" fontId="15" fillId="11" borderId="0" applyNumberFormat="0" applyBorder="0" applyAlignment="0" applyProtection="0"/>
  </cellStyleXfs>
  <cellXfs count="6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2" fontId="6" fillId="5" borderId="1" xfId="1" applyNumberFormat="1" applyFont="1" applyFill="1" applyBorder="1" applyAlignment="1">
      <alignment horizontal="center" vertical="center"/>
    </xf>
    <xf numFmtId="9" fontId="6" fillId="3" borderId="1" xfId="2" applyNumberFormat="1" applyFont="1" applyFill="1" applyBorder="1" applyAlignment="1">
      <alignment horizontal="center" vertical="center"/>
    </xf>
    <xf numFmtId="44" fontId="6" fillId="4" borderId="1" xfId="1" applyNumberFormat="1" applyFont="1" applyFill="1" applyBorder="1" applyAlignment="1">
      <alignment horizontal="center" vertical="center"/>
    </xf>
    <xf numFmtId="9" fontId="1" fillId="2" borderId="1" xfId="2" applyFont="1" applyFill="1" applyBorder="1"/>
    <xf numFmtId="0" fontId="0" fillId="0" borderId="1" xfId="0" applyFill="1" applyBorder="1" applyAlignment="1">
      <alignment horizontal="center"/>
    </xf>
    <xf numFmtId="9" fontId="6" fillId="7" borderId="1" xfId="2" applyFont="1" applyFill="1" applyBorder="1" applyAlignment="1">
      <alignment horizontal="center" vertical="center"/>
    </xf>
    <xf numFmtId="14" fontId="0" fillId="0" borderId="1" xfId="0" applyNumberFormat="1" applyBorder="1"/>
    <xf numFmtId="44" fontId="3" fillId="6" borderId="1" xfId="1" applyFont="1" applyFill="1" applyBorder="1"/>
    <xf numFmtId="9" fontId="9" fillId="2" borderId="1" xfId="2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165" fontId="11" fillId="6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4" fontId="2" fillId="2" borderId="2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left" vertical="center" wrapText="1"/>
    </xf>
    <xf numFmtId="2" fontId="6" fillId="8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44" fontId="3" fillId="6" borderId="0" xfId="1" applyFont="1" applyFill="1" applyBorder="1"/>
    <xf numFmtId="0" fontId="0" fillId="9" borderId="1" xfId="0" applyFill="1" applyBorder="1" applyAlignment="1">
      <alignment horizontal="center"/>
    </xf>
    <xf numFmtId="0" fontId="13" fillId="0" borderId="1" xfId="0" applyFont="1" applyBorder="1" applyAlignment="1"/>
    <xf numFmtId="0" fontId="13" fillId="0" borderId="0" xfId="0" applyFont="1" applyAlignment="1"/>
    <xf numFmtId="14" fontId="13" fillId="0" borderId="1" xfId="0" applyNumberFormat="1" applyFont="1" applyBorder="1" applyAlignment="1">
      <alignment horizontal="center"/>
    </xf>
    <xf numFmtId="44" fontId="3" fillId="6" borderId="1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14" fontId="12" fillId="10" borderId="1" xfId="4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0" fillId="9" borderId="1" xfId="0" applyFill="1" applyBorder="1" applyAlignment="1">
      <alignment horizontal="center" vertical="top" wrapText="1"/>
    </xf>
    <xf numFmtId="14" fontId="15" fillId="11" borderId="1" xfId="5" applyNumberFormat="1" applyBorder="1"/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0" fillId="9" borderId="1" xfId="0" applyFill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14" fontId="12" fillId="10" borderId="1" xfId="4" applyNumberForma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</cellXfs>
  <cellStyles count="6">
    <cellStyle name="Accent2" xfId="5" builtinId="33"/>
    <cellStyle name="Insatisfaisant" xfId="4" builtinId="27"/>
    <cellStyle name="Monétaire" xfId="1" builtinId="4"/>
    <cellStyle name="Normal" xfId="0" builtinId="0"/>
    <cellStyle name="Pourcentage" xfId="2" builtinId="5"/>
    <cellStyle name="常规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osom_Chine/Desktop/COMMERCIAL/Product/MEA/produits%20a%20destocker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MERCIAL-03\Documents\propositi%20du%20prix1903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ITEM ID</v>
          </cell>
          <cell r="B1" t="str">
            <v>ITEM COST</v>
          </cell>
          <cell r="C1" t="str">
            <v>121-180 days</v>
          </cell>
          <cell r="D1" t="str">
            <v>181-365 days</v>
          </cell>
          <cell r="E1" t="str">
            <v>over 365 days</v>
          </cell>
          <cell r="F1" t="str">
            <v>Available for Sale</v>
          </cell>
          <cell r="G1" t="str">
            <v>CATEGORIE</v>
          </cell>
          <cell r="H1" t="str">
            <v>prix de vente  TTC
actuel 181-365 jours</v>
          </cell>
          <cell r="I1" t="str">
            <v>MARGE ACTUEL 181-365 jours</v>
          </cell>
          <cell r="J1" t="str">
            <v xml:space="preserve">Depréciation/ produit 
PA </v>
          </cell>
          <cell r="K1" t="str">
            <v>transport</v>
          </cell>
          <cell r="L1" t="str">
            <v>transport (aller retour)</v>
          </cell>
          <cell r="M1" t="str">
            <v>Marketplace</v>
          </cell>
          <cell r="N1" t="str">
            <v>cout total TTC marge 0</v>
          </cell>
          <cell r="O1" t="str">
            <v>NV prix de vente</v>
          </cell>
        </row>
        <row r="2">
          <cell r="A2" t="str">
            <v>B3-0081</v>
          </cell>
          <cell r="B2">
            <v>18.73</v>
          </cell>
          <cell r="C2">
            <v>0</v>
          </cell>
          <cell r="D2">
            <v>68</v>
          </cell>
          <cell r="E2">
            <v>0</v>
          </cell>
          <cell r="F2">
            <v>66</v>
          </cell>
          <cell r="G2" t="str">
            <v>ACCESSOIRES DE TRAMPOLINE - BACHE</v>
          </cell>
          <cell r="H2">
            <v>42.9</v>
          </cell>
          <cell r="I2">
            <v>2.6332885299173769E-2</v>
          </cell>
          <cell r="J2">
            <v>0</v>
          </cell>
          <cell r="K2">
            <v>6.85</v>
          </cell>
          <cell r="L2">
            <v>13.7</v>
          </cell>
          <cell r="M2">
            <v>7.633</v>
          </cell>
          <cell r="N2">
            <v>21.332999999999998</v>
          </cell>
          <cell r="O2">
            <v>44.9</v>
          </cell>
        </row>
        <row r="3">
          <cell r="A3" t="str">
            <v>02-0179</v>
          </cell>
          <cell r="B3">
            <v>9.3699999999999992</v>
          </cell>
          <cell r="C3">
            <v>0</v>
          </cell>
          <cell r="D3">
            <v>275</v>
          </cell>
          <cell r="E3">
            <v>0</v>
          </cell>
          <cell r="F3">
            <v>275</v>
          </cell>
          <cell r="G3" t="str">
            <v>HOUSSE POUR MEUBLES DE JARDIN</v>
          </cell>
          <cell r="H3">
            <v>29.9</v>
          </cell>
          <cell r="I3">
            <v>0.16953845787924449</v>
          </cell>
          <cell r="J3">
            <v>0</v>
          </cell>
          <cell r="K3">
            <v>6.85</v>
          </cell>
          <cell r="L3">
            <v>13.7</v>
          </cell>
          <cell r="M3">
            <v>3.383</v>
          </cell>
          <cell r="N3">
            <v>17.082999999999998</v>
          </cell>
          <cell r="O3">
            <v>19.899999999999999</v>
          </cell>
        </row>
        <row r="4">
          <cell r="A4" t="str">
            <v>02-0180</v>
          </cell>
          <cell r="B4">
            <v>9.16</v>
          </cell>
          <cell r="C4">
            <v>0</v>
          </cell>
          <cell r="D4">
            <v>38</v>
          </cell>
          <cell r="E4">
            <v>0</v>
          </cell>
          <cell r="F4">
            <v>32</v>
          </cell>
          <cell r="G4" t="str">
            <v>HOUSSE POUR MEUBLES DE JARDIN</v>
          </cell>
          <cell r="H4">
            <v>29.9</v>
          </cell>
          <cell r="I4">
            <v>0.19397673788528724</v>
          </cell>
          <cell r="J4">
            <v>0</v>
          </cell>
          <cell r="K4">
            <v>6.63</v>
          </cell>
          <cell r="L4">
            <v>13.26</v>
          </cell>
          <cell r="M4">
            <v>5.0830000000000002</v>
          </cell>
          <cell r="N4">
            <v>18.343</v>
          </cell>
          <cell r="O4">
            <v>29.9</v>
          </cell>
        </row>
        <row r="5">
          <cell r="A5" t="str">
            <v>01-0335</v>
          </cell>
          <cell r="B5">
            <v>10.53</v>
          </cell>
          <cell r="C5">
            <v>0</v>
          </cell>
          <cell r="D5">
            <v>19</v>
          </cell>
          <cell r="E5">
            <v>0</v>
          </cell>
          <cell r="F5">
            <v>19</v>
          </cell>
          <cell r="G5" t="str">
            <v>CHAISE LONGUE</v>
          </cell>
          <cell r="H5">
            <v>34.9</v>
          </cell>
          <cell r="I5">
            <v>0.22391044862397158</v>
          </cell>
          <cell r="J5">
            <v>0</v>
          </cell>
          <cell r="K5">
            <v>7.3</v>
          </cell>
          <cell r="L5">
            <v>14.6</v>
          </cell>
          <cell r="M5">
            <v>3.383</v>
          </cell>
          <cell r="N5">
            <v>17.983000000000001</v>
          </cell>
          <cell r="O5">
            <v>19.899999999999999</v>
          </cell>
        </row>
        <row r="6">
          <cell r="A6" t="str">
            <v>100110-070W</v>
          </cell>
          <cell r="B6">
            <v>69.28</v>
          </cell>
          <cell r="C6">
            <v>0</v>
          </cell>
          <cell r="D6">
            <v>21</v>
          </cell>
          <cell r="E6">
            <v>0</v>
          </cell>
          <cell r="F6">
            <v>21</v>
          </cell>
          <cell r="G6" t="str">
            <v>TONNELLE</v>
          </cell>
          <cell r="H6">
            <v>145.9</v>
          </cell>
          <cell r="I6">
            <v>0.11223168161916575</v>
          </cell>
          <cell r="J6">
            <v>0</v>
          </cell>
          <cell r="K6">
            <v>15.23</v>
          </cell>
          <cell r="L6">
            <v>30.46</v>
          </cell>
          <cell r="M6">
            <v>13.583000000000002</v>
          </cell>
          <cell r="N6">
            <v>44.043000000000006</v>
          </cell>
          <cell r="O6">
            <v>79.900000000000006</v>
          </cell>
        </row>
        <row r="7">
          <cell r="A7" t="str">
            <v>840-017</v>
          </cell>
          <cell r="B7">
            <v>74.72</v>
          </cell>
          <cell r="C7">
            <v>0</v>
          </cell>
          <cell r="D7">
            <v>36</v>
          </cell>
          <cell r="E7">
            <v>0</v>
          </cell>
          <cell r="F7">
            <v>33</v>
          </cell>
          <cell r="G7" t="str">
            <v>HAMAC</v>
          </cell>
          <cell r="H7">
            <v>284.89999999999998</v>
          </cell>
          <cell r="I7">
            <v>-0.11665092163873414</v>
          </cell>
          <cell r="J7">
            <v>0</v>
          </cell>
          <cell r="K7">
            <v>72.14</v>
          </cell>
          <cell r="L7">
            <v>144.28</v>
          </cell>
          <cell r="M7">
            <v>33.983000000000004</v>
          </cell>
          <cell r="N7">
            <v>178.26300000000001</v>
          </cell>
          <cell r="O7">
            <v>199.9</v>
          </cell>
        </row>
        <row r="8">
          <cell r="A8" t="str">
            <v>01-0882</v>
          </cell>
          <cell r="B8">
            <v>70.56</v>
          </cell>
          <cell r="C8">
            <v>0</v>
          </cell>
          <cell r="D8">
            <v>18</v>
          </cell>
          <cell r="E8">
            <v>0</v>
          </cell>
          <cell r="F8">
            <v>16</v>
          </cell>
          <cell r="G8" t="str">
            <v>BALANCELLE</v>
          </cell>
          <cell r="H8">
            <v>199.9</v>
          </cell>
          <cell r="I8">
            <v>8.0041840039594359E-2</v>
          </cell>
          <cell r="J8">
            <v>0</v>
          </cell>
          <cell r="K8">
            <v>37.659999999999997</v>
          </cell>
          <cell r="L8">
            <v>75.319999999999993</v>
          </cell>
          <cell r="M8">
            <v>25.483000000000004</v>
          </cell>
          <cell r="N8">
            <v>100.803</v>
          </cell>
          <cell r="O8">
            <v>149.9</v>
          </cell>
        </row>
        <row r="9">
          <cell r="A9" t="str">
            <v>01-0272</v>
          </cell>
          <cell r="B9">
            <v>51.21</v>
          </cell>
          <cell r="C9">
            <v>0</v>
          </cell>
          <cell r="D9">
            <v>18</v>
          </cell>
          <cell r="E9">
            <v>0</v>
          </cell>
          <cell r="F9">
            <v>17</v>
          </cell>
          <cell r="G9" t="str">
            <v>TONNELLE</v>
          </cell>
          <cell r="H9">
            <v>194.85</v>
          </cell>
          <cell r="I9">
            <v>0.11054571274087244</v>
          </cell>
          <cell r="J9">
            <v>0</v>
          </cell>
          <cell r="K9">
            <v>61.88</v>
          </cell>
          <cell r="L9">
            <v>123.76</v>
          </cell>
          <cell r="M9">
            <v>28.883000000000003</v>
          </cell>
          <cell r="N9">
            <v>152.643</v>
          </cell>
          <cell r="O9">
            <v>169.9</v>
          </cell>
        </row>
        <row r="10">
          <cell r="A10" t="str">
            <v>02-0178</v>
          </cell>
          <cell r="B10">
            <v>6.36</v>
          </cell>
          <cell r="C10">
            <v>0</v>
          </cell>
          <cell r="D10">
            <v>97</v>
          </cell>
          <cell r="E10">
            <v>0</v>
          </cell>
          <cell r="F10">
            <v>95</v>
          </cell>
          <cell r="G10" t="str">
            <v>HOUSSE POUR MEUBLES DE JARDIN</v>
          </cell>
          <cell r="H10">
            <v>24.9</v>
          </cell>
          <cell r="I10">
            <v>0.20479071066397903</v>
          </cell>
          <cell r="J10">
            <v>0</v>
          </cell>
          <cell r="K10">
            <v>6.63</v>
          </cell>
          <cell r="L10">
            <v>13.26</v>
          </cell>
          <cell r="M10">
            <v>4.2329999999999997</v>
          </cell>
          <cell r="N10">
            <v>17.492999999999999</v>
          </cell>
          <cell r="O10">
            <v>24.9</v>
          </cell>
        </row>
        <row r="11">
          <cell r="A11" t="str">
            <v>B3-0075</v>
          </cell>
          <cell r="B11">
            <v>28.1</v>
          </cell>
          <cell r="C11">
            <v>0</v>
          </cell>
          <cell r="D11">
            <v>105</v>
          </cell>
          <cell r="E11">
            <v>0</v>
          </cell>
          <cell r="F11">
            <v>104</v>
          </cell>
          <cell r="G11" t="str">
            <v>ACCESSOIRES DE TRAMPOLINE - BACHE</v>
          </cell>
          <cell r="H11">
            <v>39.9</v>
          </cell>
          <cell r="I11">
            <v>-0.20811135611118037</v>
          </cell>
          <cell r="J11">
            <v>0</v>
          </cell>
          <cell r="K11">
            <v>7.11</v>
          </cell>
          <cell r="L11">
            <v>14.22</v>
          </cell>
          <cell r="M11">
            <v>6.7830000000000004</v>
          </cell>
          <cell r="N11">
            <v>21.003</v>
          </cell>
          <cell r="O11">
            <v>39.9</v>
          </cell>
        </row>
        <row r="12">
          <cell r="A12" t="str">
            <v>01-0890</v>
          </cell>
          <cell r="B12">
            <v>68.959999999999994</v>
          </cell>
          <cell r="C12">
            <v>0</v>
          </cell>
          <cell r="D12">
            <v>46</v>
          </cell>
          <cell r="E12">
            <v>0</v>
          </cell>
          <cell r="F12">
            <v>46</v>
          </cell>
          <cell r="G12" t="str">
            <v>BALANCELLE</v>
          </cell>
          <cell r="H12">
            <v>269.89999999999998</v>
          </cell>
          <cell r="I12">
            <v>0.20288959042816956</v>
          </cell>
          <cell r="J12">
            <v>0</v>
          </cell>
          <cell r="K12">
            <v>72.14</v>
          </cell>
          <cell r="L12">
            <v>144.28</v>
          </cell>
          <cell r="M12">
            <v>33.983000000000004</v>
          </cell>
          <cell r="N12">
            <v>178.26300000000001</v>
          </cell>
          <cell r="O12">
            <v>199.9</v>
          </cell>
        </row>
        <row r="13">
          <cell r="A13" t="str">
            <v>01-0301</v>
          </cell>
          <cell r="B13">
            <v>99.39</v>
          </cell>
          <cell r="C13">
            <v>0</v>
          </cell>
          <cell r="D13">
            <v>24</v>
          </cell>
          <cell r="E13">
            <v>0</v>
          </cell>
          <cell r="F13">
            <v>23</v>
          </cell>
          <cell r="G13" t="str">
            <v>BALANCELLE</v>
          </cell>
          <cell r="H13">
            <v>329.9</v>
          </cell>
          <cell r="I13">
            <v>0.15576552160283685</v>
          </cell>
          <cell r="J13">
            <v>0</v>
          </cell>
          <cell r="K13">
            <v>82.39</v>
          </cell>
          <cell r="L13">
            <v>164.78</v>
          </cell>
          <cell r="M13">
            <v>40.783000000000001</v>
          </cell>
          <cell r="N13">
            <v>205.56299999999999</v>
          </cell>
          <cell r="O13">
            <v>239.9</v>
          </cell>
        </row>
        <row r="14">
          <cell r="A14" t="str">
            <v>D1-0232</v>
          </cell>
          <cell r="B14">
            <v>33.130000000000003</v>
          </cell>
          <cell r="C14">
            <v>0</v>
          </cell>
          <cell r="D14">
            <v>5</v>
          </cell>
          <cell r="E14">
            <v>0</v>
          </cell>
          <cell r="F14">
            <v>2</v>
          </cell>
          <cell r="G14" t="str">
            <v>CAISSE - CAGE DE TRANSPORT</v>
          </cell>
          <cell r="H14">
            <v>78.900000000000006</v>
          </cell>
          <cell r="I14">
            <v>0.13584648889444284</v>
          </cell>
          <cell r="J14">
            <v>0</v>
          </cell>
          <cell r="K14">
            <v>11.34</v>
          </cell>
          <cell r="L14">
            <v>22.68</v>
          </cell>
          <cell r="M14">
            <v>13.413000000000002</v>
          </cell>
          <cell r="N14">
            <v>36.093000000000004</v>
          </cell>
          <cell r="O14">
            <v>78.900000000000006</v>
          </cell>
        </row>
        <row r="15">
          <cell r="A15" t="str">
            <v>B1-0121</v>
          </cell>
          <cell r="B15">
            <v>13.77</v>
          </cell>
          <cell r="C15">
            <v>0</v>
          </cell>
          <cell r="D15">
            <v>1</v>
          </cell>
          <cell r="E15">
            <v>0</v>
          </cell>
          <cell r="F15">
            <v>1</v>
          </cell>
          <cell r="G15" t="str">
            <v>BARRE POUR TRACTION</v>
          </cell>
          <cell r="H15">
            <v>39.9</v>
          </cell>
          <cell r="I15">
            <v>0.1525607284262025</v>
          </cell>
          <cell r="J15">
            <v>0</v>
          </cell>
          <cell r="K15">
            <v>8.3000000000000007</v>
          </cell>
          <cell r="L15">
            <v>16.600000000000001</v>
          </cell>
          <cell r="M15">
            <v>5.9329999999999998</v>
          </cell>
          <cell r="N15">
            <v>22.533000000000001</v>
          </cell>
          <cell r="O15">
            <v>34.9</v>
          </cell>
        </row>
        <row r="16">
          <cell r="A16" t="str">
            <v>B3-0085</v>
          </cell>
          <cell r="B16">
            <v>24.65</v>
          </cell>
          <cell r="C16">
            <v>0</v>
          </cell>
          <cell r="D16">
            <v>57</v>
          </cell>
          <cell r="E16">
            <v>0</v>
          </cell>
          <cell r="F16">
            <v>57</v>
          </cell>
          <cell r="G16" t="str">
            <v>ACCESSOIRES DE TRAMPOLINE - BACHE</v>
          </cell>
          <cell r="H16">
            <v>49.9</v>
          </cell>
          <cell r="I16">
            <v>3.3267993048051725E-2</v>
          </cell>
          <cell r="J16">
            <v>0</v>
          </cell>
          <cell r="K16">
            <v>7.11</v>
          </cell>
          <cell r="L16">
            <v>14.22</v>
          </cell>
          <cell r="M16">
            <v>6.7830000000000004</v>
          </cell>
          <cell r="N16">
            <v>21.003</v>
          </cell>
          <cell r="O16">
            <v>39.9</v>
          </cell>
        </row>
        <row r="17">
          <cell r="A17" t="str">
            <v>B3-0087</v>
          </cell>
          <cell r="B17">
            <v>17.239999999999998</v>
          </cell>
          <cell r="C17">
            <v>0</v>
          </cell>
          <cell r="D17">
            <v>4</v>
          </cell>
          <cell r="E17">
            <v>0</v>
          </cell>
          <cell r="F17">
            <v>1</v>
          </cell>
          <cell r="G17" t="str">
            <v>ACCESSOIRES DE TRAMPOLINE - BACHE</v>
          </cell>
          <cell r="H17">
            <v>39.9</v>
          </cell>
          <cell r="I17">
            <v>-3.1318584575146136E-2</v>
          </cell>
          <cell r="J17">
            <v>0</v>
          </cell>
          <cell r="K17">
            <v>6.85</v>
          </cell>
          <cell r="L17">
            <v>13.7</v>
          </cell>
          <cell r="M17">
            <v>6.7830000000000004</v>
          </cell>
          <cell r="N17">
            <v>20.483000000000001</v>
          </cell>
          <cell r="O17">
            <v>39.9</v>
          </cell>
        </row>
        <row r="18">
          <cell r="A18" t="str">
            <v>04-0034</v>
          </cell>
          <cell r="B18">
            <v>21.66</v>
          </cell>
          <cell r="C18">
            <v>0</v>
          </cell>
          <cell r="D18">
            <v>2</v>
          </cell>
          <cell r="E18">
            <v>0</v>
          </cell>
          <cell r="F18">
            <v>1</v>
          </cell>
          <cell r="G18" t="str">
            <v>CANIVEAU - SIPHON</v>
          </cell>
          <cell r="H18">
            <v>54.9</v>
          </cell>
          <cell r="I18">
            <v>0.20878533600959792</v>
          </cell>
          <cell r="J18">
            <v>0</v>
          </cell>
          <cell r="K18">
            <v>6.85</v>
          </cell>
          <cell r="L18">
            <v>13.7</v>
          </cell>
          <cell r="M18">
            <v>6.7830000000000004</v>
          </cell>
          <cell r="N18">
            <v>20.483000000000001</v>
          </cell>
          <cell r="O18">
            <v>39.9</v>
          </cell>
        </row>
        <row r="19">
          <cell r="A19" t="str">
            <v>01-0837</v>
          </cell>
          <cell r="B19">
            <v>104.52</v>
          </cell>
          <cell r="C19">
            <v>0</v>
          </cell>
          <cell r="D19">
            <v>2</v>
          </cell>
          <cell r="E19">
            <v>0</v>
          </cell>
          <cell r="F19">
            <v>2</v>
          </cell>
          <cell r="G19" t="str">
            <v>BALANCELLE</v>
          </cell>
          <cell r="H19">
            <v>299.89999999999998</v>
          </cell>
          <cell r="I19">
            <v>-4.9716062452334508E-2</v>
          </cell>
          <cell r="J19">
            <v>0</v>
          </cell>
          <cell r="K19">
            <v>72.14</v>
          </cell>
          <cell r="L19">
            <v>144.28</v>
          </cell>
          <cell r="M19">
            <v>33.983000000000004</v>
          </cell>
          <cell r="N19">
            <v>178.26300000000001</v>
          </cell>
          <cell r="O19">
            <v>199.9</v>
          </cell>
        </row>
        <row r="20">
          <cell r="A20" t="str">
            <v>B3-0076</v>
          </cell>
          <cell r="B20">
            <v>22.4</v>
          </cell>
          <cell r="C20">
            <v>0</v>
          </cell>
          <cell r="D20">
            <v>12</v>
          </cell>
          <cell r="E20">
            <v>0</v>
          </cell>
          <cell r="F20">
            <v>12</v>
          </cell>
          <cell r="G20" t="str">
            <v>ACCESSOIRES DE TRAMPOLINE - BACHE</v>
          </cell>
          <cell r="H20">
            <v>52.9</v>
          </cell>
          <cell r="I20">
            <v>8.3891855370438417E-2</v>
          </cell>
          <cell r="J20">
            <v>0</v>
          </cell>
          <cell r="K20">
            <v>6.85</v>
          </cell>
          <cell r="L20">
            <v>13.7</v>
          </cell>
          <cell r="M20">
            <v>6.7830000000000004</v>
          </cell>
          <cell r="N20">
            <v>20.483000000000001</v>
          </cell>
          <cell r="O20">
            <v>39.9</v>
          </cell>
        </row>
        <row r="21">
          <cell r="A21" t="str">
            <v>01-0334</v>
          </cell>
          <cell r="B21">
            <v>10.51</v>
          </cell>
          <cell r="C21">
            <v>0</v>
          </cell>
          <cell r="D21">
            <v>49</v>
          </cell>
          <cell r="E21">
            <v>0</v>
          </cell>
          <cell r="F21">
            <v>44</v>
          </cell>
          <cell r="G21" t="str">
            <v>CHAISE LONGUE</v>
          </cell>
          <cell r="H21">
            <v>34.9</v>
          </cell>
          <cell r="I21">
            <v>0.22495214468238878</v>
          </cell>
          <cell r="J21">
            <v>0</v>
          </cell>
          <cell r="K21">
            <v>7.3</v>
          </cell>
          <cell r="L21">
            <v>14.6</v>
          </cell>
          <cell r="M21">
            <v>5.9329999999999998</v>
          </cell>
          <cell r="N21">
            <v>20.533000000000001</v>
          </cell>
          <cell r="O21">
            <v>34.9</v>
          </cell>
        </row>
        <row r="22">
          <cell r="A22" t="str">
            <v>01-0728</v>
          </cell>
          <cell r="B22">
            <v>44.08</v>
          </cell>
          <cell r="C22">
            <v>0</v>
          </cell>
          <cell r="D22">
            <v>8</v>
          </cell>
          <cell r="E22">
            <v>0</v>
          </cell>
          <cell r="F22">
            <v>8</v>
          </cell>
          <cell r="G22" t="str">
            <v>CHAISE LONGUE</v>
          </cell>
          <cell r="H22">
            <v>99.9</v>
          </cell>
          <cell r="I22">
            <v>3.4085512691867326E-2</v>
          </cell>
          <cell r="J22">
            <v>0</v>
          </cell>
          <cell r="K22">
            <v>8.6300000000000008</v>
          </cell>
          <cell r="L22">
            <v>17.260000000000002</v>
          </cell>
          <cell r="M22">
            <v>11.883000000000003</v>
          </cell>
          <cell r="N22">
            <v>29.143000000000004</v>
          </cell>
          <cell r="O22">
            <v>69.900000000000006</v>
          </cell>
        </row>
        <row r="23">
          <cell r="A23" t="str">
            <v>01-0848</v>
          </cell>
          <cell r="B23">
            <v>87.28</v>
          </cell>
          <cell r="C23">
            <v>0</v>
          </cell>
          <cell r="D23">
            <v>1</v>
          </cell>
          <cell r="E23">
            <v>0</v>
          </cell>
          <cell r="F23">
            <v>1</v>
          </cell>
          <cell r="G23" t="str">
            <v>FAUTEUIL - CANAPE DE JARDIN</v>
          </cell>
          <cell r="H23">
            <v>249.9</v>
          </cell>
          <cell r="I23">
            <v>-2.2065497565964542E-2</v>
          </cell>
          <cell r="J23">
            <v>0</v>
          </cell>
          <cell r="K23">
            <v>55.9</v>
          </cell>
          <cell r="L23">
            <v>111.8</v>
          </cell>
          <cell r="M23">
            <v>42.483000000000004</v>
          </cell>
          <cell r="N23">
            <v>154.28300000000002</v>
          </cell>
          <cell r="O23">
            <v>249.9</v>
          </cell>
        </row>
        <row r="24">
          <cell r="A24" t="str">
            <v>01-0337</v>
          </cell>
          <cell r="B24">
            <v>10.49</v>
          </cell>
          <cell r="C24">
            <v>0</v>
          </cell>
          <cell r="D24">
            <v>66</v>
          </cell>
          <cell r="E24">
            <v>0</v>
          </cell>
          <cell r="F24">
            <v>65</v>
          </cell>
          <cell r="G24" t="str">
            <v>CHAISE LONGUE</v>
          </cell>
          <cell r="H24">
            <v>34.9</v>
          </cell>
          <cell r="I24">
            <v>0.27808968339054618</v>
          </cell>
          <cell r="J24">
            <v>0</v>
          </cell>
          <cell r="K24">
            <v>7.3</v>
          </cell>
          <cell r="L24">
            <v>14.6</v>
          </cell>
          <cell r="M24">
            <v>5.0830000000000002</v>
          </cell>
          <cell r="N24">
            <v>19.683</v>
          </cell>
          <cell r="O24">
            <v>29.9</v>
          </cell>
        </row>
        <row r="25">
          <cell r="A25" t="str">
            <v>01-0710</v>
          </cell>
          <cell r="B25">
            <v>37.46</v>
          </cell>
          <cell r="C25">
            <v>0</v>
          </cell>
          <cell r="D25">
            <v>6</v>
          </cell>
          <cell r="E25">
            <v>0</v>
          </cell>
          <cell r="F25">
            <v>4</v>
          </cell>
          <cell r="G25" t="str">
            <v>CHAISE LONGUE</v>
          </cell>
          <cell r="H25">
            <v>89.9</v>
          </cell>
          <cell r="I25">
            <v>0.22875338312133398</v>
          </cell>
          <cell r="J25">
            <v>0</v>
          </cell>
          <cell r="K25">
            <v>9.75</v>
          </cell>
          <cell r="L25">
            <v>19.5</v>
          </cell>
          <cell r="M25">
            <v>8.4830000000000005</v>
          </cell>
          <cell r="N25">
            <v>27.983000000000001</v>
          </cell>
          <cell r="O25">
            <v>49.9</v>
          </cell>
        </row>
        <row r="26">
          <cell r="A26" t="str">
            <v>841-016</v>
          </cell>
          <cell r="B26">
            <v>46.74</v>
          </cell>
          <cell r="C26">
            <v>0</v>
          </cell>
          <cell r="D26">
            <v>23</v>
          </cell>
          <cell r="E26">
            <v>0</v>
          </cell>
          <cell r="F26">
            <v>23</v>
          </cell>
          <cell r="G26" t="str">
            <v>COFFRE D'EXTERIEUR - RANGEMENTS</v>
          </cell>
          <cell r="H26">
            <v>99.9</v>
          </cell>
          <cell r="I26">
            <v>0.13314193516112782</v>
          </cell>
          <cell r="J26">
            <v>0</v>
          </cell>
          <cell r="K26">
            <v>9.75</v>
          </cell>
          <cell r="L26">
            <v>19.5</v>
          </cell>
          <cell r="M26">
            <v>15.283000000000001</v>
          </cell>
          <cell r="N26">
            <v>34.783000000000001</v>
          </cell>
          <cell r="O26">
            <v>89.9</v>
          </cell>
        </row>
        <row r="27">
          <cell r="A27" t="str">
            <v>B3-0077</v>
          </cell>
          <cell r="B27">
            <v>18.39</v>
          </cell>
          <cell r="C27">
            <v>0</v>
          </cell>
          <cell r="D27">
            <v>18</v>
          </cell>
          <cell r="E27">
            <v>0</v>
          </cell>
          <cell r="F27">
            <v>17</v>
          </cell>
          <cell r="G27" t="str">
            <v>ACCESSOIRES DE TRAMPOLINE - BACHE</v>
          </cell>
          <cell r="H27">
            <v>38.9</v>
          </cell>
          <cell r="I27">
            <v>-2.4094137399011117E-2</v>
          </cell>
          <cell r="J27">
            <v>0</v>
          </cell>
          <cell r="K27">
            <v>6.85</v>
          </cell>
          <cell r="L27">
            <v>13.7</v>
          </cell>
          <cell r="M27">
            <v>7.2930000000000001</v>
          </cell>
          <cell r="N27">
            <v>20.992999999999999</v>
          </cell>
          <cell r="O27">
            <v>42.9</v>
          </cell>
        </row>
        <row r="28">
          <cell r="A28" t="str">
            <v>01-0484</v>
          </cell>
          <cell r="B28">
            <v>29.55</v>
          </cell>
          <cell r="C28">
            <v>0</v>
          </cell>
          <cell r="D28">
            <v>5</v>
          </cell>
          <cell r="E28">
            <v>0</v>
          </cell>
          <cell r="F28">
            <v>5</v>
          </cell>
          <cell r="G28" t="str">
            <v>SERRE DE JARDINAGE</v>
          </cell>
          <cell r="H28">
            <v>79.900000000000006</v>
          </cell>
          <cell r="I28">
            <v>0.21205168071137326</v>
          </cell>
          <cell r="J28">
            <v>0</v>
          </cell>
          <cell r="K28">
            <v>11.8</v>
          </cell>
          <cell r="L28">
            <v>23.6</v>
          </cell>
          <cell r="M28">
            <v>10.183</v>
          </cell>
          <cell r="N28">
            <v>33.783000000000001</v>
          </cell>
          <cell r="O28">
            <v>59.9</v>
          </cell>
        </row>
        <row r="29">
          <cell r="A29" t="str">
            <v>01-0732</v>
          </cell>
          <cell r="B29">
            <v>28.5</v>
          </cell>
          <cell r="C29">
            <v>0</v>
          </cell>
          <cell r="D29">
            <v>24</v>
          </cell>
          <cell r="E29">
            <v>0</v>
          </cell>
          <cell r="F29">
            <v>24</v>
          </cell>
          <cell r="G29" t="str">
            <v>BANC</v>
          </cell>
          <cell r="H29">
            <v>69.900000000000006</v>
          </cell>
          <cell r="I29">
            <v>0.17263034344093509</v>
          </cell>
          <cell r="J29">
            <v>0</v>
          </cell>
          <cell r="K29">
            <v>9.2899999999999991</v>
          </cell>
          <cell r="L29">
            <v>18.579999999999998</v>
          </cell>
          <cell r="M29">
            <v>8.4830000000000005</v>
          </cell>
          <cell r="N29">
            <v>27.062999999999999</v>
          </cell>
          <cell r="O29">
            <v>49.9</v>
          </cell>
        </row>
        <row r="30">
          <cell r="A30" t="str">
            <v>B3-0080</v>
          </cell>
          <cell r="B30">
            <v>24.69</v>
          </cell>
          <cell r="C30">
            <v>0</v>
          </cell>
          <cell r="D30">
            <v>30</v>
          </cell>
          <cell r="E30">
            <v>0</v>
          </cell>
          <cell r="F30">
            <v>29</v>
          </cell>
          <cell r="G30" t="str">
            <v>ACCESSOIRES DE TRAMPOLINE - BACHE</v>
          </cell>
          <cell r="H30">
            <v>54.85</v>
          </cell>
          <cell r="I30">
            <v>0.11147445587570037</v>
          </cell>
          <cell r="J30">
            <v>0</v>
          </cell>
          <cell r="K30">
            <v>7.11</v>
          </cell>
          <cell r="L30">
            <v>14.22</v>
          </cell>
          <cell r="M30">
            <v>6.7830000000000004</v>
          </cell>
          <cell r="N30">
            <v>21.003</v>
          </cell>
          <cell r="O30">
            <v>39.9</v>
          </cell>
        </row>
        <row r="31">
          <cell r="A31" t="str">
            <v>B3-0082</v>
          </cell>
          <cell r="B31">
            <v>17.29</v>
          </cell>
          <cell r="C31">
            <v>0</v>
          </cell>
          <cell r="D31">
            <v>73</v>
          </cell>
          <cell r="E31">
            <v>0</v>
          </cell>
          <cell r="F31">
            <v>69</v>
          </cell>
          <cell r="G31" t="str">
            <v>ACCESSOIRES DE TRAMPOLINE - BACHE</v>
          </cell>
          <cell r="H31">
            <v>38.9</v>
          </cell>
          <cell r="I31">
            <v>5.4122390369029771E-2</v>
          </cell>
          <cell r="J31">
            <v>0</v>
          </cell>
          <cell r="K31">
            <v>6.85</v>
          </cell>
          <cell r="L31">
            <v>13.7</v>
          </cell>
          <cell r="M31">
            <v>5.9329999999999998</v>
          </cell>
          <cell r="N31">
            <v>19.632999999999999</v>
          </cell>
          <cell r="O31">
            <v>34.9</v>
          </cell>
        </row>
        <row r="32">
          <cell r="A32" t="str">
            <v>01-0485</v>
          </cell>
          <cell r="B32">
            <v>39.56</v>
          </cell>
          <cell r="C32">
            <v>0</v>
          </cell>
          <cell r="D32">
            <v>21</v>
          </cell>
          <cell r="E32">
            <v>0</v>
          </cell>
          <cell r="F32">
            <v>19</v>
          </cell>
          <cell r="G32" t="str">
            <v>SERRE DE JARDINAGE</v>
          </cell>
          <cell r="H32">
            <v>96.85</v>
          </cell>
          <cell r="I32">
            <v>0.15509569716811833</v>
          </cell>
          <cell r="J32">
            <v>0</v>
          </cell>
          <cell r="K32">
            <v>13.85</v>
          </cell>
          <cell r="L32">
            <v>27.7</v>
          </cell>
          <cell r="M32">
            <v>11.883000000000003</v>
          </cell>
          <cell r="N32">
            <v>39.582999999999998</v>
          </cell>
          <cell r="O32">
            <v>69.900000000000006</v>
          </cell>
        </row>
        <row r="33">
          <cell r="A33" t="str">
            <v>01-0336</v>
          </cell>
          <cell r="B33">
            <v>10.44</v>
          </cell>
          <cell r="C33">
            <v>0</v>
          </cell>
          <cell r="D33">
            <v>14</v>
          </cell>
          <cell r="E33">
            <v>0</v>
          </cell>
          <cell r="F33">
            <v>14</v>
          </cell>
          <cell r="G33" t="str">
            <v>CHAISE LONGUE</v>
          </cell>
          <cell r="H33">
            <v>38.9</v>
          </cell>
          <cell r="I33">
            <v>0.17518193298651097</v>
          </cell>
          <cell r="J33">
            <v>0</v>
          </cell>
          <cell r="K33">
            <v>7.3</v>
          </cell>
          <cell r="L33">
            <v>14.6</v>
          </cell>
          <cell r="M33">
            <v>5.593</v>
          </cell>
          <cell r="N33">
            <v>20.192999999999998</v>
          </cell>
          <cell r="O33">
            <v>32.9</v>
          </cell>
        </row>
        <row r="34">
          <cell r="A34" t="str">
            <v>01-0404</v>
          </cell>
          <cell r="B34">
            <v>26.22</v>
          </cell>
          <cell r="C34">
            <v>0</v>
          </cell>
          <cell r="D34">
            <v>11</v>
          </cell>
          <cell r="E34">
            <v>0</v>
          </cell>
          <cell r="F34">
            <v>11</v>
          </cell>
          <cell r="G34" t="str">
            <v>TABLE DE CAMPING</v>
          </cell>
          <cell r="H34">
            <v>69.900000000000006</v>
          </cell>
          <cell r="I34">
            <v>0.2378248299069976</v>
          </cell>
          <cell r="J34">
            <v>0</v>
          </cell>
          <cell r="K34">
            <v>8.9600000000000009</v>
          </cell>
          <cell r="L34">
            <v>17.920000000000002</v>
          </cell>
          <cell r="M34">
            <v>11.033000000000001</v>
          </cell>
          <cell r="N34">
            <v>28.953000000000003</v>
          </cell>
          <cell r="O34">
            <v>64.900000000000006</v>
          </cell>
        </row>
        <row r="35">
          <cell r="A35" t="str">
            <v>04-0035</v>
          </cell>
          <cell r="B35">
            <v>24.99</v>
          </cell>
          <cell r="C35">
            <v>0</v>
          </cell>
          <cell r="D35">
            <v>1</v>
          </cell>
          <cell r="E35">
            <v>0</v>
          </cell>
          <cell r="F35">
            <v>1</v>
          </cell>
          <cell r="G35" t="str">
            <v>CANIVEAU - SIPHON</v>
          </cell>
          <cell r="H35">
            <v>59.9</v>
          </cell>
          <cell r="I35">
            <v>0.18784768480078218</v>
          </cell>
          <cell r="J35">
            <v>0</v>
          </cell>
          <cell r="K35">
            <v>6.85</v>
          </cell>
          <cell r="L35">
            <v>13.7</v>
          </cell>
          <cell r="M35">
            <v>5.0830000000000002</v>
          </cell>
          <cell r="N35">
            <v>18.783000000000001</v>
          </cell>
          <cell r="O35">
            <v>29.9</v>
          </cell>
        </row>
        <row r="36">
          <cell r="A36" t="str">
            <v>04-0037</v>
          </cell>
          <cell r="B36">
            <v>28.87</v>
          </cell>
          <cell r="C36">
            <v>0</v>
          </cell>
          <cell r="D36">
            <v>3</v>
          </cell>
          <cell r="E36">
            <v>0</v>
          </cell>
          <cell r="F36">
            <v>3</v>
          </cell>
          <cell r="G36" t="str">
            <v>CANIVEAU - SIPHON</v>
          </cell>
          <cell r="H36">
            <v>59.9</v>
          </cell>
          <cell r="I36">
            <v>-1.9859934956609093E-2</v>
          </cell>
          <cell r="J36">
            <v>0</v>
          </cell>
          <cell r="K36">
            <v>7.11</v>
          </cell>
          <cell r="L36">
            <v>14.22</v>
          </cell>
          <cell r="M36">
            <v>5.0830000000000002</v>
          </cell>
          <cell r="N36">
            <v>19.303000000000001</v>
          </cell>
          <cell r="O36">
            <v>29.9</v>
          </cell>
        </row>
        <row r="37">
          <cell r="A37" t="str">
            <v>5156-0169</v>
          </cell>
          <cell r="B37">
            <v>43.53</v>
          </cell>
          <cell r="C37">
            <v>0</v>
          </cell>
          <cell r="D37">
            <v>4</v>
          </cell>
          <cell r="E37">
            <v>0</v>
          </cell>
          <cell r="F37">
            <v>4</v>
          </cell>
          <cell r="G37" t="str">
            <v>MIROIR DE SALLE DE BAIN</v>
          </cell>
          <cell r="H37">
            <v>77.900000000000006</v>
          </cell>
          <cell r="I37">
            <v>-3.7540765205000826E-2</v>
          </cell>
          <cell r="J37">
            <v>0</v>
          </cell>
          <cell r="K37">
            <v>10.68</v>
          </cell>
          <cell r="L37">
            <v>21.36</v>
          </cell>
          <cell r="M37">
            <v>9.3330000000000002</v>
          </cell>
          <cell r="N37">
            <v>30.692999999999998</v>
          </cell>
          <cell r="O37">
            <v>54.9</v>
          </cell>
        </row>
        <row r="38">
          <cell r="A38" t="str">
            <v>B3-0086</v>
          </cell>
          <cell r="B38">
            <v>18.760000000000002</v>
          </cell>
          <cell r="C38">
            <v>0</v>
          </cell>
          <cell r="D38">
            <v>1</v>
          </cell>
          <cell r="E38">
            <v>0</v>
          </cell>
          <cell r="F38">
            <v>1</v>
          </cell>
          <cell r="G38" t="str">
            <v>ACCESSOIRES DE TRAMPOLINE - BACHE</v>
          </cell>
          <cell r="H38">
            <v>39.9</v>
          </cell>
          <cell r="I38">
            <v>2.63442891188439E-2</v>
          </cell>
          <cell r="J38">
            <v>0</v>
          </cell>
          <cell r="K38">
            <v>6.85</v>
          </cell>
          <cell r="L38">
            <v>13.7</v>
          </cell>
          <cell r="M38">
            <v>5.0830000000000002</v>
          </cell>
          <cell r="N38">
            <v>18.783000000000001</v>
          </cell>
          <cell r="O38">
            <v>29.9</v>
          </cell>
        </row>
        <row r="39">
          <cell r="A39" t="str">
            <v>01-0576</v>
          </cell>
          <cell r="B39">
            <v>16.66</v>
          </cell>
          <cell r="C39">
            <v>0</v>
          </cell>
          <cell r="D39">
            <v>48</v>
          </cell>
          <cell r="E39">
            <v>0</v>
          </cell>
          <cell r="F39">
            <v>47</v>
          </cell>
          <cell r="G39" t="str">
            <v>PARASOL - VOILE D OMBRAGE - ACCESSOIRE</v>
          </cell>
          <cell r="H39">
            <v>42.9</v>
          </cell>
          <cell r="I39">
            <v>0.13147062604505733</v>
          </cell>
          <cell r="J39">
            <v>0</v>
          </cell>
          <cell r="K39">
            <v>7.64</v>
          </cell>
          <cell r="L39">
            <v>15.28</v>
          </cell>
          <cell r="M39">
            <v>5.0830000000000002</v>
          </cell>
          <cell r="N39">
            <v>20.363</v>
          </cell>
          <cell r="O39">
            <v>29.9</v>
          </cell>
        </row>
        <row r="40">
          <cell r="A40" t="str">
            <v>01-0188</v>
          </cell>
          <cell r="B40">
            <v>6.34</v>
          </cell>
          <cell r="C40">
            <v>0</v>
          </cell>
          <cell r="D40">
            <v>15</v>
          </cell>
          <cell r="E40">
            <v>0</v>
          </cell>
          <cell r="F40">
            <v>15</v>
          </cell>
          <cell r="G40" t="str">
            <v>PARASOL - VOILE D OMBRAGE - ACCESSOIRE</v>
          </cell>
          <cell r="H40">
            <v>23.9</v>
          </cell>
          <cell r="I40">
            <v>0.16921337792231572</v>
          </cell>
          <cell r="J40">
            <v>0</v>
          </cell>
          <cell r="K40">
            <v>6.63</v>
          </cell>
          <cell r="L40">
            <v>13.26</v>
          </cell>
          <cell r="M40">
            <v>3.383</v>
          </cell>
          <cell r="N40">
            <v>16.643000000000001</v>
          </cell>
          <cell r="O40">
            <v>19.899999999999999</v>
          </cell>
        </row>
        <row r="41">
          <cell r="A41" t="str">
            <v>01-0340</v>
          </cell>
          <cell r="B41">
            <v>13.64</v>
          </cell>
          <cell r="C41">
            <v>0</v>
          </cell>
          <cell r="D41">
            <v>9</v>
          </cell>
          <cell r="E41">
            <v>0</v>
          </cell>
          <cell r="F41">
            <v>4</v>
          </cell>
          <cell r="G41" t="str">
            <v>TRANSAT</v>
          </cell>
          <cell r="H41">
            <v>39.9</v>
          </cell>
          <cell r="I41">
            <v>0.17111613244303214</v>
          </cell>
          <cell r="J41">
            <v>0</v>
          </cell>
          <cell r="K41">
            <v>7.97</v>
          </cell>
          <cell r="L41">
            <v>15.94</v>
          </cell>
          <cell r="M41">
            <v>5.9329999999999998</v>
          </cell>
          <cell r="N41">
            <v>21.872999999999998</v>
          </cell>
          <cell r="O41">
            <v>34.9</v>
          </cell>
        </row>
        <row r="42">
          <cell r="A42" t="str">
            <v>01-0351</v>
          </cell>
          <cell r="B42">
            <v>65.41</v>
          </cell>
          <cell r="C42">
            <v>0</v>
          </cell>
          <cell r="D42">
            <v>8</v>
          </cell>
          <cell r="E42">
            <v>0</v>
          </cell>
          <cell r="F42">
            <v>7</v>
          </cell>
          <cell r="G42" t="str">
            <v>TONNELLE</v>
          </cell>
          <cell r="H42">
            <v>99.9</v>
          </cell>
          <cell r="I42">
            <v>0.21721362677535594</v>
          </cell>
          <cell r="J42">
            <v>0</v>
          </cell>
          <cell r="K42">
            <v>14.31</v>
          </cell>
          <cell r="L42">
            <v>28.62</v>
          </cell>
          <cell r="M42">
            <v>16.983000000000001</v>
          </cell>
          <cell r="N42">
            <v>45.603000000000002</v>
          </cell>
          <cell r="O42">
            <v>99.9</v>
          </cell>
        </row>
        <row r="43">
          <cell r="A43" t="str">
            <v>01-0338</v>
          </cell>
          <cell r="B43">
            <v>10.5</v>
          </cell>
          <cell r="C43">
            <v>0</v>
          </cell>
          <cell r="D43">
            <v>30</v>
          </cell>
          <cell r="E43">
            <v>0</v>
          </cell>
          <cell r="F43">
            <v>27</v>
          </cell>
          <cell r="G43" t="str">
            <v>CHAISE LONGUE</v>
          </cell>
          <cell r="H43">
            <v>32.9</v>
          </cell>
          <cell r="I43">
            <v>0.17176725785802271</v>
          </cell>
          <cell r="J43">
            <v>0</v>
          </cell>
          <cell r="K43">
            <v>7.3</v>
          </cell>
          <cell r="L43">
            <v>14.6</v>
          </cell>
          <cell r="M43">
            <v>4.2329999999999997</v>
          </cell>
          <cell r="N43">
            <v>18.832999999999998</v>
          </cell>
          <cell r="O43">
            <v>24.9</v>
          </cell>
        </row>
        <row r="44">
          <cell r="A44" t="str">
            <v>01-0729</v>
          </cell>
          <cell r="B44">
            <v>76.37</v>
          </cell>
          <cell r="C44">
            <v>0</v>
          </cell>
          <cell r="D44">
            <v>14</v>
          </cell>
          <cell r="E44">
            <v>0</v>
          </cell>
          <cell r="F44">
            <v>14</v>
          </cell>
          <cell r="G44" t="str">
            <v>SALON DE JARDIN - ENSEMBLE TABLE CHAISE FAUTEUIL</v>
          </cell>
          <cell r="H44">
            <v>154.85</v>
          </cell>
          <cell r="I44">
            <v>0.12254875872089577</v>
          </cell>
          <cell r="J44">
            <v>0</v>
          </cell>
          <cell r="K44">
            <v>12.26</v>
          </cell>
          <cell r="L44">
            <v>24.52</v>
          </cell>
          <cell r="M44">
            <v>23.783000000000001</v>
          </cell>
          <cell r="N44">
            <v>48.302999999999997</v>
          </cell>
          <cell r="O44">
            <v>139.9</v>
          </cell>
        </row>
        <row r="45">
          <cell r="A45" t="str">
            <v>A2-0092</v>
          </cell>
          <cell r="B45">
            <v>37.159999999999997</v>
          </cell>
          <cell r="C45">
            <v>0</v>
          </cell>
          <cell r="D45">
            <v>1</v>
          </cell>
          <cell r="E45">
            <v>0</v>
          </cell>
          <cell r="F45">
            <v>1</v>
          </cell>
          <cell r="G45" t="str">
            <v>FAUTEUIL</v>
          </cell>
          <cell r="H45">
            <v>89.9</v>
          </cell>
          <cell r="I45">
            <v>0.17456763880101756</v>
          </cell>
          <cell r="J45">
            <v>0</v>
          </cell>
          <cell r="K45">
            <v>11.34</v>
          </cell>
          <cell r="L45">
            <v>22.68</v>
          </cell>
          <cell r="M45">
            <v>11.883000000000003</v>
          </cell>
          <cell r="N45">
            <v>34.563000000000002</v>
          </cell>
          <cell r="O45">
            <v>69.900000000000006</v>
          </cell>
        </row>
        <row r="46">
          <cell r="A46" t="str">
            <v>02-0697</v>
          </cell>
          <cell r="B46">
            <v>27.63</v>
          </cell>
          <cell r="C46">
            <v>0</v>
          </cell>
          <cell r="D46">
            <v>1</v>
          </cell>
          <cell r="E46">
            <v>0</v>
          </cell>
          <cell r="F46">
            <v>1</v>
          </cell>
          <cell r="G46" t="str">
            <v>FAUTEUIL</v>
          </cell>
          <cell r="H46">
            <v>54.9</v>
          </cell>
          <cell r="I46">
            <v>-1.0952503594727103E-2</v>
          </cell>
          <cell r="J46">
            <v>0</v>
          </cell>
          <cell r="K46">
            <v>9.2899999999999991</v>
          </cell>
          <cell r="L46">
            <v>18.579999999999998</v>
          </cell>
          <cell r="M46">
            <v>9.3330000000000002</v>
          </cell>
          <cell r="N46">
            <v>27.912999999999997</v>
          </cell>
          <cell r="O46">
            <v>54.9</v>
          </cell>
        </row>
        <row r="47">
          <cell r="A47" t="str">
            <v>831-048WT</v>
          </cell>
          <cell r="B47">
            <v>9.57</v>
          </cell>
          <cell r="C47">
            <v>0</v>
          </cell>
          <cell r="D47">
            <v>1</v>
          </cell>
          <cell r="E47">
            <v>0</v>
          </cell>
          <cell r="F47">
            <v>1</v>
          </cell>
          <cell r="G47" t="str">
            <v>MEUBLE ETAGERE</v>
          </cell>
          <cell r="H47">
            <v>29.9</v>
          </cell>
          <cell r="I47">
            <v>5.5139950117704561E-2</v>
          </cell>
          <cell r="J47">
            <v>0</v>
          </cell>
          <cell r="K47">
            <v>8.9600000000000009</v>
          </cell>
          <cell r="L47">
            <v>17.920000000000002</v>
          </cell>
          <cell r="M47">
            <v>5.0830000000000002</v>
          </cell>
          <cell r="N47">
            <v>23.003</v>
          </cell>
          <cell r="O47">
            <v>29.9</v>
          </cell>
        </row>
        <row r="48">
          <cell r="A48" t="str">
            <v>D01-004BU</v>
          </cell>
          <cell r="B48">
            <v>14.42</v>
          </cell>
          <cell r="C48">
            <v>0</v>
          </cell>
          <cell r="D48">
            <v>119</v>
          </cell>
          <cell r="E48">
            <v>0</v>
          </cell>
          <cell r="F48">
            <v>118</v>
          </cell>
          <cell r="G48" t="str">
            <v>BASSIN</v>
          </cell>
          <cell r="H48">
            <v>44.9</v>
          </cell>
          <cell r="I48">
            <v>0.26004334103157789</v>
          </cell>
          <cell r="J48">
            <v>0</v>
          </cell>
          <cell r="K48">
            <v>7.64</v>
          </cell>
          <cell r="L48">
            <v>15.28</v>
          </cell>
          <cell r="M48">
            <v>6.7830000000000004</v>
          </cell>
          <cell r="N48">
            <v>22.062999999999999</v>
          </cell>
          <cell r="O48">
            <v>39.9</v>
          </cell>
        </row>
        <row r="49">
          <cell r="A49" t="str">
            <v>B4-0093</v>
          </cell>
          <cell r="B49">
            <v>28.21</v>
          </cell>
          <cell r="C49">
            <v>0</v>
          </cell>
          <cell r="D49">
            <v>1</v>
          </cell>
          <cell r="E49">
            <v>0</v>
          </cell>
          <cell r="F49">
            <v>1</v>
          </cell>
          <cell r="G49" t="str">
            <v>BARRES DE TOIT</v>
          </cell>
          <cell r="H49">
            <v>64.900000000000006</v>
          </cell>
          <cell r="I49">
            <v>0.16206206937568135</v>
          </cell>
          <cell r="J49">
            <v>0</v>
          </cell>
          <cell r="K49">
            <v>7.3</v>
          </cell>
          <cell r="L49">
            <v>14.6</v>
          </cell>
          <cell r="M49">
            <v>8.4830000000000005</v>
          </cell>
          <cell r="N49">
            <v>23.082999999999998</v>
          </cell>
          <cell r="O49">
            <v>49.9</v>
          </cell>
        </row>
        <row r="50">
          <cell r="A50" t="str">
            <v>D10-014</v>
          </cell>
          <cell r="B50">
            <v>60.45</v>
          </cell>
          <cell r="C50">
            <v>0</v>
          </cell>
          <cell r="D50">
            <v>1</v>
          </cell>
          <cell r="E50">
            <v>0</v>
          </cell>
          <cell r="F50">
            <v>1</v>
          </cell>
          <cell r="G50" t="str">
            <v>CAGE</v>
          </cell>
          <cell r="H50">
            <v>134.9</v>
          </cell>
          <cell r="I50">
            <v>0.16404064673441554</v>
          </cell>
          <cell r="J50">
            <v>0</v>
          </cell>
          <cell r="K50">
            <v>13.19</v>
          </cell>
          <cell r="L50">
            <v>26.38</v>
          </cell>
          <cell r="M50">
            <v>22.933000000000003</v>
          </cell>
          <cell r="N50">
            <v>49.313000000000002</v>
          </cell>
          <cell r="O50">
            <v>134.9</v>
          </cell>
        </row>
        <row r="51">
          <cell r="A51" t="str">
            <v>841-086</v>
          </cell>
          <cell r="B51">
            <v>188.94</v>
          </cell>
          <cell r="C51">
            <v>0</v>
          </cell>
          <cell r="D51">
            <v>3</v>
          </cell>
          <cell r="E51">
            <v>0</v>
          </cell>
          <cell r="F51">
            <v>1</v>
          </cell>
          <cell r="G51" t="str">
            <v>SALON DE JARDIN - ENSEMBLE TABLE CHAISE FAUTEUIL</v>
          </cell>
          <cell r="H51">
            <v>342.9</v>
          </cell>
          <cell r="I51">
            <v>-7.6495543893601581E-2</v>
          </cell>
          <cell r="J51">
            <v>0</v>
          </cell>
          <cell r="K51">
            <v>62.19</v>
          </cell>
          <cell r="L51">
            <v>124.38</v>
          </cell>
          <cell r="M51">
            <v>56.082999999999998</v>
          </cell>
          <cell r="N51">
            <v>180.46299999999999</v>
          </cell>
          <cell r="O51">
            <v>329.9</v>
          </cell>
        </row>
        <row r="52">
          <cell r="A52" t="str">
            <v>831-083</v>
          </cell>
          <cell r="B52">
            <v>41.95</v>
          </cell>
          <cell r="C52">
            <v>0</v>
          </cell>
          <cell r="D52">
            <v>5</v>
          </cell>
          <cell r="E52">
            <v>0</v>
          </cell>
          <cell r="F52">
            <v>4</v>
          </cell>
          <cell r="G52" t="str">
            <v>CHEVET</v>
          </cell>
          <cell r="H52">
            <v>94.9</v>
          </cell>
          <cell r="I52">
            <v>0.15776004683070344</v>
          </cell>
          <cell r="J52">
            <v>0</v>
          </cell>
          <cell r="K52">
            <v>10.220000000000001</v>
          </cell>
          <cell r="L52">
            <v>20.440000000000001</v>
          </cell>
          <cell r="M52">
            <v>13.583000000000002</v>
          </cell>
          <cell r="N52">
            <v>34.023000000000003</v>
          </cell>
          <cell r="O52">
            <v>79.900000000000006</v>
          </cell>
        </row>
        <row r="53">
          <cell r="A53" t="str">
            <v>84B-005CW</v>
          </cell>
          <cell r="B53">
            <v>37.47</v>
          </cell>
          <cell r="C53">
            <v>0</v>
          </cell>
          <cell r="D53">
            <v>26</v>
          </cell>
          <cell r="E53">
            <v>0</v>
          </cell>
          <cell r="F53">
            <v>25</v>
          </cell>
          <cell r="G53" t="str">
            <v>BAIN DE SOLEIL</v>
          </cell>
          <cell r="H53">
            <v>89.9</v>
          </cell>
          <cell r="I53">
            <v>0.15227997767186929</v>
          </cell>
          <cell r="J53">
            <v>0</v>
          </cell>
          <cell r="K53">
            <v>12.26</v>
          </cell>
          <cell r="L53">
            <v>24.52</v>
          </cell>
          <cell r="M53">
            <v>15.283000000000001</v>
          </cell>
          <cell r="N53">
            <v>39.802999999999997</v>
          </cell>
          <cell r="O53">
            <v>89.9</v>
          </cell>
        </row>
        <row r="54">
          <cell r="A54" t="str">
            <v>84B-005GY</v>
          </cell>
          <cell r="B54">
            <v>38.32</v>
          </cell>
          <cell r="C54">
            <v>0</v>
          </cell>
          <cell r="D54">
            <v>7</v>
          </cell>
          <cell r="E54">
            <v>0</v>
          </cell>
          <cell r="F54">
            <v>7</v>
          </cell>
          <cell r="G54" t="str">
            <v>BAIN DE SOLEIL</v>
          </cell>
          <cell r="H54">
            <v>94.9</v>
          </cell>
          <cell r="I54">
            <v>0.18547927398958453</v>
          </cell>
          <cell r="J54">
            <v>0</v>
          </cell>
          <cell r="K54">
            <v>12.26</v>
          </cell>
          <cell r="L54">
            <v>24.52</v>
          </cell>
          <cell r="M54">
            <v>16.133000000000003</v>
          </cell>
          <cell r="N54">
            <v>40.653000000000006</v>
          </cell>
          <cell r="O54">
            <v>94.9</v>
          </cell>
        </row>
        <row r="55">
          <cell r="A55" t="str">
            <v>841-161</v>
          </cell>
          <cell r="B55">
            <v>227.29</v>
          </cell>
          <cell r="C55">
            <v>0</v>
          </cell>
          <cell r="D55">
            <v>1</v>
          </cell>
          <cell r="E55">
            <v>0</v>
          </cell>
          <cell r="F55">
            <v>1</v>
          </cell>
          <cell r="G55" t="str">
            <v>SALON DE JARDIN - ENSEMBLE TABLE CHAISE FAUTEUIL</v>
          </cell>
          <cell r="H55">
            <v>559.9</v>
          </cell>
          <cell r="I55">
            <v>8.7507109047512355E-2</v>
          </cell>
          <cell r="J55">
            <v>0</v>
          </cell>
          <cell r="K55">
            <v>64.83</v>
          </cell>
          <cell r="L55">
            <v>129.66</v>
          </cell>
          <cell r="M55">
            <v>84.983000000000004</v>
          </cell>
          <cell r="N55">
            <v>214.643</v>
          </cell>
          <cell r="O55">
            <v>499.9</v>
          </cell>
        </row>
        <row r="56">
          <cell r="A56" t="str">
            <v>D01-003BU</v>
          </cell>
          <cell r="B56">
            <v>9.44</v>
          </cell>
          <cell r="C56">
            <v>0</v>
          </cell>
          <cell r="D56">
            <v>38</v>
          </cell>
          <cell r="E56">
            <v>0</v>
          </cell>
          <cell r="F56">
            <v>38</v>
          </cell>
          <cell r="G56" t="str">
            <v>BASSIN</v>
          </cell>
          <cell r="H56">
            <v>29.9</v>
          </cell>
          <cell r="I56">
            <v>0.16568222041941483</v>
          </cell>
          <cell r="J56">
            <v>0</v>
          </cell>
          <cell r="K56">
            <v>6.85</v>
          </cell>
          <cell r="L56">
            <v>13.7</v>
          </cell>
          <cell r="M56">
            <v>5.0830000000000002</v>
          </cell>
          <cell r="N56">
            <v>18.783000000000001</v>
          </cell>
          <cell r="O56">
            <v>29.9</v>
          </cell>
        </row>
        <row r="57">
          <cell r="A57" t="str">
            <v>D06-026</v>
          </cell>
          <cell r="B57">
            <v>16.649999999999999</v>
          </cell>
          <cell r="C57">
            <v>0</v>
          </cell>
          <cell r="D57">
            <v>1</v>
          </cell>
          <cell r="E57">
            <v>0</v>
          </cell>
          <cell r="F57">
            <v>1</v>
          </cell>
          <cell r="G57" t="str">
            <v>PARC</v>
          </cell>
          <cell r="H57">
            <v>47.9</v>
          </cell>
          <cell r="I57">
            <v>0.17121591986269746</v>
          </cell>
          <cell r="J57">
            <v>0</v>
          </cell>
          <cell r="K57">
            <v>9.2899999999999991</v>
          </cell>
          <cell r="L57">
            <v>18.579999999999998</v>
          </cell>
          <cell r="M57">
            <v>8.1430000000000007</v>
          </cell>
          <cell r="N57">
            <v>26.722999999999999</v>
          </cell>
          <cell r="O57">
            <v>47.9</v>
          </cell>
        </row>
        <row r="58">
          <cell r="A58" t="str">
            <v>84B-039</v>
          </cell>
          <cell r="B58">
            <v>53.2</v>
          </cell>
          <cell r="C58">
            <v>0</v>
          </cell>
          <cell r="D58">
            <v>26</v>
          </cell>
          <cell r="E58">
            <v>0</v>
          </cell>
          <cell r="F58">
            <v>26</v>
          </cell>
          <cell r="G58" t="str">
            <v>CHAISE LONGUE</v>
          </cell>
          <cell r="H58">
            <v>139.9</v>
          </cell>
          <cell r="I58">
            <v>8.0564292565527218E-2</v>
          </cell>
          <cell r="J58">
            <v>0</v>
          </cell>
          <cell r="K58">
            <v>22.49</v>
          </cell>
          <cell r="L58">
            <v>44.98</v>
          </cell>
          <cell r="M58">
            <v>23.783000000000001</v>
          </cell>
          <cell r="N58">
            <v>68.763000000000005</v>
          </cell>
          <cell r="O58">
            <v>139.9</v>
          </cell>
        </row>
        <row r="59">
          <cell r="A59" t="str">
            <v>846-004</v>
          </cell>
          <cell r="B59">
            <v>44.43</v>
          </cell>
          <cell r="C59">
            <v>0</v>
          </cell>
          <cell r="D59">
            <v>1</v>
          </cell>
          <cell r="E59">
            <v>0</v>
          </cell>
          <cell r="F59">
            <v>1</v>
          </cell>
          <cell r="G59" t="str">
            <v>BARBECUE</v>
          </cell>
          <cell r="H59">
            <v>89.9</v>
          </cell>
          <cell r="I59">
            <v>-1.0745159419917272E-2</v>
          </cell>
          <cell r="J59">
            <v>0</v>
          </cell>
          <cell r="K59">
            <v>9.2899999999999991</v>
          </cell>
          <cell r="L59">
            <v>18.579999999999998</v>
          </cell>
          <cell r="M59">
            <v>15.283000000000001</v>
          </cell>
          <cell r="N59">
            <v>33.863</v>
          </cell>
          <cell r="O59">
            <v>89.9</v>
          </cell>
        </row>
        <row r="60">
          <cell r="A60" t="str">
            <v>84B-006CW</v>
          </cell>
          <cell r="B60">
            <v>37.090000000000003</v>
          </cell>
          <cell r="C60">
            <v>0</v>
          </cell>
          <cell r="D60">
            <v>2</v>
          </cell>
          <cell r="E60">
            <v>0</v>
          </cell>
          <cell r="F60">
            <v>2</v>
          </cell>
          <cell r="G60" t="str">
            <v>BAIN DE SOLEIL</v>
          </cell>
          <cell r="H60">
            <v>88.9</v>
          </cell>
          <cell r="I60">
            <v>0.14116270464940039</v>
          </cell>
          <cell r="J60">
            <v>0</v>
          </cell>
          <cell r="K60">
            <v>12.72</v>
          </cell>
          <cell r="L60">
            <v>25.44</v>
          </cell>
          <cell r="M60">
            <v>15.113000000000001</v>
          </cell>
          <cell r="N60">
            <v>40.553000000000004</v>
          </cell>
          <cell r="O60">
            <v>88.9</v>
          </cell>
        </row>
        <row r="61">
          <cell r="A61" t="str">
            <v>A90-092</v>
          </cell>
          <cell r="B61">
            <v>54.99</v>
          </cell>
          <cell r="C61">
            <v>0</v>
          </cell>
          <cell r="D61">
            <v>2</v>
          </cell>
          <cell r="E61">
            <v>0</v>
          </cell>
          <cell r="F61">
            <v>1</v>
          </cell>
          <cell r="G61" t="str">
            <v>VELO D'APPARTEMENT</v>
          </cell>
          <cell r="H61">
            <v>126.9</v>
          </cell>
          <cell r="I61">
            <v>0.15784660020010532</v>
          </cell>
          <cell r="J61">
            <v>0</v>
          </cell>
          <cell r="K61">
            <v>14.77</v>
          </cell>
          <cell r="L61">
            <v>29.54</v>
          </cell>
          <cell r="M61">
            <v>16.983000000000001</v>
          </cell>
          <cell r="N61">
            <v>46.522999999999996</v>
          </cell>
          <cell r="O61">
            <v>99.9</v>
          </cell>
        </row>
        <row r="62">
          <cell r="A62" t="str">
            <v>A90-093BK</v>
          </cell>
          <cell r="B62">
            <v>26.35</v>
          </cell>
          <cell r="C62">
            <v>0</v>
          </cell>
          <cell r="D62">
            <v>2</v>
          </cell>
          <cell r="E62">
            <v>0</v>
          </cell>
          <cell r="F62">
            <v>2</v>
          </cell>
          <cell r="G62" t="str">
            <v>VELO D'APPARTEMENT</v>
          </cell>
          <cell r="H62">
            <v>64.900000000000006</v>
          </cell>
          <cell r="I62">
            <v>0.14749975565852091</v>
          </cell>
          <cell r="J62">
            <v>0</v>
          </cell>
          <cell r="K62">
            <v>9.75</v>
          </cell>
          <cell r="L62">
            <v>19.5</v>
          </cell>
          <cell r="M62">
            <v>11.033000000000001</v>
          </cell>
          <cell r="N62">
            <v>30.533000000000001</v>
          </cell>
          <cell r="O62">
            <v>64.900000000000006</v>
          </cell>
        </row>
        <row r="63">
          <cell r="A63" t="str">
            <v>84B-064</v>
          </cell>
          <cell r="B63">
            <v>3.7</v>
          </cell>
          <cell r="C63">
            <v>0</v>
          </cell>
          <cell r="D63">
            <v>32</v>
          </cell>
          <cell r="E63">
            <v>0</v>
          </cell>
          <cell r="F63">
            <v>32</v>
          </cell>
          <cell r="G63" t="str">
            <v>PARASOL - VOILE D OMBRAGE - ACCESSOIRE</v>
          </cell>
          <cell r="H63">
            <v>17.899999999999999</v>
          </cell>
          <cell r="I63">
            <v>0.13845467225858377</v>
          </cell>
          <cell r="J63">
            <v>0</v>
          </cell>
          <cell r="K63">
            <v>6.36</v>
          </cell>
          <cell r="L63">
            <v>12.72</v>
          </cell>
          <cell r="M63">
            <v>3.0430000000000001</v>
          </cell>
          <cell r="N63">
            <v>15.763000000000002</v>
          </cell>
          <cell r="O63">
            <v>17.899999999999999</v>
          </cell>
        </row>
        <row r="64">
          <cell r="A64" t="str">
            <v>84B-063</v>
          </cell>
          <cell r="B64">
            <v>9.33</v>
          </cell>
          <cell r="C64">
            <v>0</v>
          </cell>
          <cell r="D64">
            <v>20</v>
          </cell>
          <cell r="E64">
            <v>0</v>
          </cell>
          <cell r="F64">
            <v>19</v>
          </cell>
          <cell r="G64" t="str">
            <v>PARASOL - VOILE D OMBRAGE - ACCESSOIRE</v>
          </cell>
          <cell r="H64">
            <v>28.9</v>
          </cell>
          <cell r="I64">
            <v>0.15392240312663019</v>
          </cell>
          <cell r="J64">
            <v>0</v>
          </cell>
          <cell r="K64">
            <v>6.63</v>
          </cell>
          <cell r="L64">
            <v>13.26</v>
          </cell>
          <cell r="M64">
            <v>4.9130000000000003</v>
          </cell>
          <cell r="N64">
            <v>18.173000000000002</v>
          </cell>
          <cell r="O64">
            <v>28.9</v>
          </cell>
        </row>
        <row r="65">
          <cell r="A65" t="str">
            <v>84A-019</v>
          </cell>
          <cell r="B65">
            <v>39.700000000000003</v>
          </cell>
          <cell r="C65">
            <v>0</v>
          </cell>
          <cell r="D65">
            <v>41</v>
          </cell>
          <cell r="E65">
            <v>0</v>
          </cell>
          <cell r="F65">
            <v>41</v>
          </cell>
          <cell r="G65" t="str">
            <v>HAMAC</v>
          </cell>
          <cell r="H65">
            <v>89.9</v>
          </cell>
          <cell r="I65">
            <v>0.10660650943935313</v>
          </cell>
          <cell r="J65">
            <v>0</v>
          </cell>
          <cell r="K65">
            <v>12.72</v>
          </cell>
          <cell r="L65">
            <v>25.44</v>
          </cell>
          <cell r="M65">
            <v>11.033000000000001</v>
          </cell>
          <cell r="N65">
            <v>36.472999999999999</v>
          </cell>
          <cell r="O65">
            <v>64.900000000000006</v>
          </cell>
        </row>
        <row r="66">
          <cell r="A66" t="str">
            <v>A90-102</v>
          </cell>
          <cell r="B66">
            <v>33.229999999999997</v>
          </cell>
          <cell r="C66">
            <v>0</v>
          </cell>
          <cell r="D66">
            <v>62</v>
          </cell>
          <cell r="E66">
            <v>0</v>
          </cell>
          <cell r="F66">
            <v>62</v>
          </cell>
          <cell r="G66" t="str">
            <v>BANC DE MUSCULATION</v>
          </cell>
          <cell r="H66">
            <v>82.9</v>
          </cell>
          <cell r="I66">
            <v>8.9177234945434947E-2</v>
          </cell>
          <cell r="J66">
            <v>0</v>
          </cell>
          <cell r="K66">
            <v>11.34</v>
          </cell>
          <cell r="L66">
            <v>22.68</v>
          </cell>
          <cell r="M66">
            <v>11.033000000000001</v>
          </cell>
          <cell r="N66">
            <v>33.713000000000001</v>
          </cell>
          <cell r="O66">
            <v>64.900000000000006</v>
          </cell>
        </row>
        <row r="67">
          <cell r="A67" t="str">
            <v>B70-016BK</v>
          </cell>
          <cell r="B67">
            <v>30.18</v>
          </cell>
          <cell r="C67">
            <v>0</v>
          </cell>
          <cell r="D67">
            <v>1</v>
          </cell>
          <cell r="E67">
            <v>0</v>
          </cell>
          <cell r="F67">
            <v>1</v>
          </cell>
          <cell r="G67" t="str">
            <v>AUVENT - STORE - SOLETTE - ABRI</v>
          </cell>
          <cell r="H67">
            <v>74.900000000000006</v>
          </cell>
          <cell r="I67">
            <v>0.23458438190649522</v>
          </cell>
          <cell r="J67">
            <v>0</v>
          </cell>
          <cell r="K67">
            <v>7.64</v>
          </cell>
          <cell r="L67">
            <v>15.28</v>
          </cell>
          <cell r="M67">
            <v>10.183</v>
          </cell>
          <cell r="N67">
            <v>25.463000000000001</v>
          </cell>
          <cell r="O67">
            <v>59.9</v>
          </cell>
        </row>
        <row r="68">
          <cell r="A68" t="str">
            <v>A90-081BK</v>
          </cell>
          <cell r="B68">
            <v>27.32</v>
          </cell>
          <cell r="C68">
            <v>0</v>
          </cell>
          <cell r="D68">
            <v>1</v>
          </cell>
          <cell r="E68">
            <v>0</v>
          </cell>
          <cell r="F68">
            <v>1</v>
          </cell>
          <cell r="G68" t="str">
            <v>APPAREIL - PLANCHE ABDO</v>
          </cell>
          <cell r="H68">
            <v>69.900000000000006</v>
          </cell>
          <cell r="I68">
            <v>0.1319002230328572</v>
          </cell>
          <cell r="J68">
            <v>0</v>
          </cell>
          <cell r="K68">
            <v>12.26</v>
          </cell>
          <cell r="L68">
            <v>24.52</v>
          </cell>
          <cell r="M68">
            <v>9.3330000000000002</v>
          </cell>
          <cell r="N68">
            <v>33.853000000000002</v>
          </cell>
          <cell r="O68">
            <v>54.9</v>
          </cell>
        </row>
        <row r="69">
          <cell r="A69" t="str">
            <v>862-001</v>
          </cell>
          <cell r="B69">
            <v>85.07</v>
          </cell>
          <cell r="C69">
            <v>0</v>
          </cell>
          <cell r="D69">
            <v>5</v>
          </cell>
          <cell r="E69">
            <v>0</v>
          </cell>
          <cell r="F69">
            <v>2</v>
          </cell>
          <cell r="G69" t="str">
            <v>BAIN DE SOLEIL</v>
          </cell>
          <cell r="H69">
            <v>159.9</v>
          </cell>
          <cell r="I69">
            <v>1.8878732034818269E-2</v>
          </cell>
          <cell r="J69">
            <v>0</v>
          </cell>
          <cell r="K69">
            <v>18.53</v>
          </cell>
          <cell r="L69">
            <v>37.06</v>
          </cell>
          <cell r="M69">
            <v>22.083000000000002</v>
          </cell>
          <cell r="N69">
            <v>59.143000000000001</v>
          </cell>
          <cell r="O69">
            <v>129.9</v>
          </cell>
        </row>
        <row r="70">
          <cell r="A70" t="str">
            <v>862-002</v>
          </cell>
          <cell r="B70">
            <v>61.46</v>
          </cell>
          <cell r="C70">
            <v>0</v>
          </cell>
          <cell r="D70">
            <v>54</v>
          </cell>
          <cell r="E70">
            <v>0</v>
          </cell>
          <cell r="F70">
            <v>54</v>
          </cell>
          <cell r="G70" t="str">
            <v>BAIN DE SOLEIL</v>
          </cell>
          <cell r="H70">
            <v>189.9</v>
          </cell>
          <cell r="I70">
            <v>0.21651306812172399</v>
          </cell>
          <cell r="J70">
            <v>0</v>
          </cell>
          <cell r="K70">
            <v>36.340000000000003</v>
          </cell>
          <cell r="L70">
            <v>72.680000000000007</v>
          </cell>
          <cell r="M70">
            <v>28.883000000000003</v>
          </cell>
          <cell r="N70">
            <v>101.56300000000002</v>
          </cell>
          <cell r="O70">
            <v>169.9</v>
          </cell>
        </row>
        <row r="71">
          <cell r="A71" t="str">
            <v>84B-079</v>
          </cell>
          <cell r="B71">
            <v>45.07</v>
          </cell>
          <cell r="C71">
            <v>0</v>
          </cell>
          <cell r="D71">
            <v>2</v>
          </cell>
          <cell r="E71">
            <v>0</v>
          </cell>
          <cell r="F71">
            <v>2</v>
          </cell>
          <cell r="G71" t="str">
            <v>BANC</v>
          </cell>
          <cell r="H71">
            <v>109.9</v>
          </cell>
          <cell r="I71">
            <v>0.11296682569532313</v>
          </cell>
          <cell r="J71">
            <v>0</v>
          </cell>
          <cell r="K71">
            <v>18.53</v>
          </cell>
          <cell r="L71">
            <v>37.06</v>
          </cell>
          <cell r="M71">
            <v>15.283000000000001</v>
          </cell>
          <cell r="N71">
            <v>52.343000000000004</v>
          </cell>
          <cell r="O71">
            <v>89.9</v>
          </cell>
        </row>
        <row r="72">
          <cell r="A72" t="str">
            <v>01-0413</v>
          </cell>
          <cell r="B72">
            <v>13.07</v>
          </cell>
          <cell r="C72">
            <v>0</v>
          </cell>
          <cell r="D72">
            <v>3</v>
          </cell>
          <cell r="E72">
            <v>0</v>
          </cell>
          <cell r="F72">
            <v>3</v>
          </cell>
          <cell r="G72" t="str">
            <v>PARASOL - VOILE D OMBRAGE - ACCESSOIRE</v>
          </cell>
          <cell r="H72">
            <v>59.9</v>
          </cell>
          <cell r="I72">
            <v>7.013492902049312E-2</v>
          </cell>
          <cell r="J72">
            <v>0</v>
          </cell>
          <cell r="K72">
            <v>13.65</v>
          </cell>
          <cell r="L72">
            <v>27.3</v>
          </cell>
          <cell r="M72">
            <v>8.4830000000000005</v>
          </cell>
          <cell r="N72">
            <v>35.783000000000001</v>
          </cell>
          <cell r="O72">
            <v>49.9</v>
          </cell>
        </row>
        <row r="73">
          <cell r="A73" t="str">
            <v>100110-007R</v>
          </cell>
          <cell r="B73">
            <v>66.16</v>
          </cell>
          <cell r="C73">
            <v>0</v>
          </cell>
          <cell r="D73">
            <v>4</v>
          </cell>
          <cell r="E73">
            <v>0</v>
          </cell>
          <cell r="F73">
            <v>3</v>
          </cell>
          <cell r="G73" t="str">
            <v>STORE - STORE BANNE</v>
          </cell>
          <cell r="H73">
            <v>254.9</v>
          </cell>
          <cell r="I73">
            <v>-1.2912193740369338E-2</v>
          </cell>
          <cell r="J73">
            <v>0</v>
          </cell>
          <cell r="K73">
            <v>61.88</v>
          </cell>
          <cell r="L73">
            <v>123.76</v>
          </cell>
          <cell r="M73">
            <v>35.683000000000007</v>
          </cell>
          <cell r="N73">
            <v>159.44300000000001</v>
          </cell>
          <cell r="O73">
            <v>209.9</v>
          </cell>
        </row>
        <row r="74">
          <cell r="A74" t="str">
            <v>84B-033BU</v>
          </cell>
          <cell r="B74">
            <v>27.01</v>
          </cell>
          <cell r="C74">
            <v>0</v>
          </cell>
          <cell r="D74">
            <v>2</v>
          </cell>
          <cell r="E74">
            <v>0</v>
          </cell>
          <cell r="F74">
            <v>2</v>
          </cell>
          <cell r="G74" t="str">
            <v>BAIN DE SOLEIL</v>
          </cell>
          <cell r="H74">
            <v>69.900000000000006</v>
          </cell>
          <cell r="I74">
            <v>0.18611725737349172</v>
          </cell>
          <cell r="J74">
            <v>0</v>
          </cell>
          <cell r="K74">
            <v>10.220000000000001</v>
          </cell>
          <cell r="L74">
            <v>20.440000000000001</v>
          </cell>
          <cell r="M74">
            <v>8.4830000000000005</v>
          </cell>
          <cell r="N74">
            <v>28.923000000000002</v>
          </cell>
          <cell r="O74">
            <v>49.9</v>
          </cell>
        </row>
        <row r="75">
          <cell r="A75" t="str">
            <v>840-123GN</v>
          </cell>
          <cell r="B75">
            <v>45.69</v>
          </cell>
          <cell r="C75">
            <v>0</v>
          </cell>
          <cell r="D75">
            <v>20</v>
          </cell>
          <cell r="E75">
            <v>0</v>
          </cell>
          <cell r="F75">
            <v>20</v>
          </cell>
          <cell r="G75" t="str">
            <v>PARASOL - VOILE D OMBRAGE - ACCESSOIRE</v>
          </cell>
          <cell r="H75">
            <v>92.9</v>
          </cell>
          <cell r="I75">
            <v>0.10946986409096993</v>
          </cell>
          <cell r="J75">
            <v>0</v>
          </cell>
          <cell r="K75">
            <v>8.3000000000000007</v>
          </cell>
          <cell r="L75">
            <v>16.600000000000001</v>
          </cell>
          <cell r="M75">
            <v>13.583000000000002</v>
          </cell>
          <cell r="N75">
            <v>30.183000000000003</v>
          </cell>
          <cell r="O75">
            <v>79.900000000000006</v>
          </cell>
        </row>
        <row r="76">
          <cell r="A76" t="str">
            <v>01-0583</v>
          </cell>
          <cell r="B76">
            <v>12.22</v>
          </cell>
          <cell r="C76">
            <v>0</v>
          </cell>
          <cell r="D76">
            <v>96</v>
          </cell>
          <cell r="E76">
            <v>0</v>
          </cell>
          <cell r="F76">
            <v>96</v>
          </cell>
          <cell r="G76" t="str">
            <v>PARASOL - VOILE D OMBRAGE - ACCESSOIRE</v>
          </cell>
          <cell r="H76">
            <v>37.9</v>
          </cell>
          <cell r="I76">
            <v>0.20092199139220246</v>
          </cell>
          <cell r="J76">
            <v>0</v>
          </cell>
          <cell r="K76">
            <v>7.64</v>
          </cell>
          <cell r="L76">
            <v>15.28</v>
          </cell>
          <cell r="M76">
            <v>5.0830000000000002</v>
          </cell>
          <cell r="N76">
            <v>20.363</v>
          </cell>
          <cell r="O76">
            <v>29.9</v>
          </cell>
        </row>
        <row r="77">
          <cell r="A77" t="str">
            <v>01-0660</v>
          </cell>
          <cell r="B77">
            <v>12.09</v>
          </cell>
          <cell r="C77">
            <v>0</v>
          </cell>
          <cell r="D77">
            <v>63</v>
          </cell>
          <cell r="E77">
            <v>0</v>
          </cell>
          <cell r="F77">
            <v>55</v>
          </cell>
          <cell r="G77" t="str">
            <v>VOILE D OMBRAGE</v>
          </cell>
          <cell r="H77">
            <v>37.9</v>
          </cell>
          <cell r="I77">
            <v>0.16928977486718</v>
          </cell>
          <cell r="J77">
            <v>0</v>
          </cell>
          <cell r="K77">
            <v>6.85</v>
          </cell>
          <cell r="L77">
            <v>13.7</v>
          </cell>
          <cell r="M77">
            <v>5.0830000000000002</v>
          </cell>
          <cell r="N77">
            <v>18.783000000000001</v>
          </cell>
          <cell r="O77">
            <v>29.9</v>
          </cell>
        </row>
        <row r="78">
          <cell r="A78" t="str">
            <v>01-0632</v>
          </cell>
          <cell r="B78">
            <v>10.46</v>
          </cell>
          <cell r="C78">
            <v>0</v>
          </cell>
          <cell r="D78">
            <v>73</v>
          </cell>
          <cell r="E78">
            <v>0</v>
          </cell>
          <cell r="F78">
            <v>71</v>
          </cell>
          <cell r="G78" t="str">
            <v>VOILE D OMBRAGE</v>
          </cell>
          <cell r="H78">
            <v>32.9</v>
          </cell>
          <cell r="I78">
            <v>0.19720300434082128</v>
          </cell>
          <cell r="J78">
            <v>0</v>
          </cell>
          <cell r="K78">
            <v>6.85</v>
          </cell>
          <cell r="L78">
            <v>13.7</v>
          </cell>
          <cell r="M78">
            <v>3.383</v>
          </cell>
          <cell r="N78">
            <v>17.082999999999998</v>
          </cell>
          <cell r="O78">
            <v>19.899999999999999</v>
          </cell>
        </row>
        <row r="79">
          <cell r="A79" t="str">
            <v>01-0238</v>
          </cell>
          <cell r="B79">
            <v>51.53</v>
          </cell>
          <cell r="C79">
            <v>0</v>
          </cell>
          <cell r="D79">
            <v>43</v>
          </cell>
          <cell r="E79">
            <v>0</v>
          </cell>
          <cell r="F79">
            <v>42</v>
          </cell>
          <cell r="G79" t="str">
            <v>TONNELLE</v>
          </cell>
          <cell r="H79">
            <v>114.9</v>
          </cell>
          <cell r="I79">
            <v>0.12763623261360424</v>
          </cell>
          <cell r="J79">
            <v>0</v>
          </cell>
          <cell r="K79">
            <v>13.85</v>
          </cell>
          <cell r="L79">
            <v>27.7</v>
          </cell>
          <cell r="M79">
            <v>15.283000000000001</v>
          </cell>
          <cell r="N79">
            <v>42.983000000000004</v>
          </cell>
          <cell r="O79">
            <v>89.9</v>
          </cell>
        </row>
        <row r="80">
          <cell r="A80" t="str">
            <v>01-0654</v>
          </cell>
          <cell r="B80">
            <v>21.77</v>
          </cell>
          <cell r="C80">
            <v>0</v>
          </cell>
          <cell r="D80">
            <v>2</v>
          </cell>
          <cell r="E80">
            <v>0</v>
          </cell>
          <cell r="F80">
            <v>2</v>
          </cell>
          <cell r="G80" t="str">
            <v>TONNELLE</v>
          </cell>
          <cell r="H80">
            <v>58.9</v>
          </cell>
          <cell r="I80">
            <v>0.20464362177671735</v>
          </cell>
          <cell r="J80">
            <v>0</v>
          </cell>
          <cell r="K80">
            <v>8.9600000000000009</v>
          </cell>
          <cell r="L80">
            <v>17.920000000000002</v>
          </cell>
          <cell r="M80">
            <v>7.633</v>
          </cell>
          <cell r="N80">
            <v>25.553000000000001</v>
          </cell>
          <cell r="O80">
            <v>44.9</v>
          </cell>
        </row>
        <row r="81">
          <cell r="A81" t="str">
            <v>840-062WT</v>
          </cell>
          <cell r="B81">
            <v>36.86</v>
          </cell>
          <cell r="C81">
            <v>0</v>
          </cell>
          <cell r="D81">
            <v>10</v>
          </cell>
          <cell r="E81">
            <v>0</v>
          </cell>
          <cell r="F81">
            <v>9</v>
          </cell>
          <cell r="G81" t="str">
            <v>TONNELLE</v>
          </cell>
          <cell r="H81">
            <v>84.9</v>
          </cell>
          <cell r="I81">
            <v>0.12139978762677206</v>
          </cell>
          <cell r="J81">
            <v>0</v>
          </cell>
          <cell r="K81">
            <v>11.8</v>
          </cell>
          <cell r="L81">
            <v>23.6</v>
          </cell>
          <cell r="M81">
            <v>11.033000000000001</v>
          </cell>
          <cell r="N81">
            <v>34.633000000000003</v>
          </cell>
          <cell r="O81">
            <v>64.900000000000006</v>
          </cell>
        </row>
        <row r="82">
          <cell r="A82" t="str">
            <v>840-063WT</v>
          </cell>
          <cell r="B82">
            <v>49.99</v>
          </cell>
          <cell r="C82">
            <v>0</v>
          </cell>
          <cell r="D82">
            <v>1</v>
          </cell>
          <cell r="E82">
            <v>0</v>
          </cell>
          <cell r="F82">
            <v>1</v>
          </cell>
          <cell r="G82" t="str">
            <v>TONNELLE</v>
          </cell>
          <cell r="H82">
            <v>106.9</v>
          </cell>
          <cell r="I82">
            <v>6.8186669657713583E-2</v>
          </cell>
          <cell r="J82">
            <v>0</v>
          </cell>
          <cell r="K82">
            <v>15.23</v>
          </cell>
          <cell r="L82">
            <v>30.46</v>
          </cell>
          <cell r="M82">
            <v>16.983000000000001</v>
          </cell>
          <cell r="N82">
            <v>47.442999999999998</v>
          </cell>
          <cell r="O82">
            <v>99.9</v>
          </cell>
        </row>
        <row r="83">
          <cell r="A83" t="str">
            <v>01-0633</v>
          </cell>
          <cell r="B83">
            <v>10.4</v>
          </cell>
          <cell r="C83">
            <v>0</v>
          </cell>
          <cell r="D83">
            <v>55</v>
          </cell>
          <cell r="E83">
            <v>0</v>
          </cell>
          <cell r="F83">
            <v>55</v>
          </cell>
          <cell r="G83" t="str">
            <v>VOILE D OMBRAGE</v>
          </cell>
          <cell r="H83">
            <v>30.9</v>
          </cell>
          <cell r="I83">
            <v>0.14408534831124342</v>
          </cell>
          <cell r="J83">
            <v>0</v>
          </cell>
          <cell r="K83">
            <v>6.85</v>
          </cell>
          <cell r="L83">
            <v>13.7</v>
          </cell>
          <cell r="M83">
            <v>3.383</v>
          </cell>
          <cell r="N83">
            <v>17.082999999999998</v>
          </cell>
          <cell r="O83">
            <v>19.899999999999999</v>
          </cell>
        </row>
        <row r="84">
          <cell r="A84" t="str">
            <v>01-0617</v>
          </cell>
          <cell r="B84">
            <v>5.7</v>
          </cell>
          <cell r="C84">
            <v>0</v>
          </cell>
          <cell r="D84">
            <v>8</v>
          </cell>
          <cell r="E84">
            <v>0</v>
          </cell>
          <cell r="F84">
            <v>5</v>
          </cell>
          <cell r="G84" t="str">
            <v>VOILE D OMBRAGE</v>
          </cell>
          <cell r="H84">
            <v>22.9</v>
          </cell>
          <cell r="I84">
            <v>0.1763229455022417</v>
          </cell>
          <cell r="J84">
            <v>0</v>
          </cell>
          <cell r="K84">
            <v>6.63</v>
          </cell>
          <cell r="L84">
            <v>13.26</v>
          </cell>
          <cell r="M84">
            <v>3.383</v>
          </cell>
          <cell r="N84">
            <v>16.643000000000001</v>
          </cell>
          <cell r="O84">
            <v>19.899999999999999</v>
          </cell>
        </row>
        <row r="85">
          <cell r="A85" t="str">
            <v>01-0634</v>
          </cell>
          <cell r="B85">
            <v>6.56</v>
          </cell>
          <cell r="C85">
            <v>0</v>
          </cell>
          <cell r="D85">
            <v>43</v>
          </cell>
          <cell r="E85">
            <v>0</v>
          </cell>
          <cell r="F85">
            <v>42</v>
          </cell>
          <cell r="G85" t="str">
            <v>VOILE D OMBRAGE</v>
          </cell>
          <cell r="H85">
            <v>24.9</v>
          </cell>
          <cell r="I85">
            <v>0.20941134562898656</v>
          </cell>
          <cell r="J85">
            <v>0</v>
          </cell>
          <cell r="K85">
            <v>6.36</v>
          </cell>
          <cell r="L85">
            <v>12.72</v>
          </cell>
          <cell r="M85">
            <v>3.383</v>
          </cell>
          <cell r="N85">
            <v>16.103000000000002</v>
          </cell>
          <cell r="O85">
            <v>19.899999999999999</v>
          </cell>
        </row>
        <row r="86">
          <cell r="A86" t="str">
            <v>01-0655</v>
          </cell>
          <cell r="B86">
            <v>5.8</v>
          </cell>
          <cell r="C86">
            <v>0</v>
          </cell>
          <cell r="D86">
            <v>2</v>
          </cell>
          <cell r="E86">
            <v>0</v>
          </cell>
          <cell r="F86">
            <v>2</v>
          </cell>
          <cell r="G86" t="str">
            <v>VOILE D OMBRAGE</v>
          </cell>
          <cell r="H86">
            <v>18.899999999999999</v>
          </cell>
          <cell r="I86">
            <v>7.1294524343459287E-3</v>
          </cell>
          <cell r="J86">
            <v>0</v>
          </cell>
          <cell r="K86">
            <v>6.63</v>
          </cell>
          <cell r="L86">
            <v>13.26</v>
          </cell>
          <cell r="M86">
            <v>3.2130000000000001</v>
          </cell>
          <cell r="N86">
            <v>16.472999999999999</v>
          </cell>
          <cell r="O86">
            <v>18.899999999999999</v>
          </cell>
        </row>
        <row r="87">
          <cell r="A87" t="str">
            <v>01-0661</v>
          </cell>
          <cell r="B87">
            <v>10.49</v>
          </cell>
          <cell r="C87">
            <v>0</v>
          </cell>
          <cell r="D87">
            <v>25</v>
          </cell>
          <cell r="E87">
            <v>0</v>
          </cell>
          <cell r="F87">
            <v>24</v>
          </cell>
          <cell r="G87" t="str">
            <v>VOILE D OMBRAGE</v>
          </cell>
          <cell r="H87">
            <v>32.9</v>
          </cell>
          <cell r="I87">
            <v>0.19544405857668012</v>
          </cell>
          <cell r="J87">
            <v>0</v>
          </cell>
          <cell r="K87">
            <v>6.85</v>
          </cell>
          <cell r="L87">
            <v>13.7</v>
          </cell>
          <cell r="M87">
            <v>5.0830000000000002</v>
          </cell>
          <cell r="N87">
            <v>18.783000000000001</v>
          </cell>
          <cell r="O87">
            <v>29.9</v>
          </cell>
        </row>
        <row r="88">
          <cell r="A88" t="str">
            <v>845-077WT</v>
          </cell>
          <cell r="B88">
            <v>87.19</v>
          </cell>
          <cell r="C88">
            <v>0</v>
          </cell>
          <cell r="D88">
            <v>28</v>
          </cell>
          <cell r="E88">
            <v>0</v>
          </cell>
          <cell r="F88">
            <v>26</v>
          </cell>
          <cell r="G88" t="str">
            <v>SERRE DE JARDINAGE</v>
          </cell>
          <cell r="H88">
            <v>312.89999999999998</v>
          </cell>
          <cell r="I88">
            <v>0.1980863429114188</v>
          </cell>
          <cell r="J88">
            <v>0</v>
          </cell>
          <cell r="K88">
            <v>77.260000000000005</v>
          </cell>
          <cell r="L88">
            <v>154.52000000000001</v>
          </cell>
          <cell r="M88">
            <v>50.982999999999997</v>
          </cell>
          <cell r="N88">
            <v>205.50300000000001</v>
          </cell>
          <cell r="O88">
            <v>299.89999999999998</v>
          </cell>
        </row>
        <row r="89">
          <cell r="A89" t="str">
            <v>833-180</v>
          </cell>
          <cell r="B89">
            <v>13.67</v>
          </cell>
          <cell r="C89">
            <v>0</v>
          </cell>
          <cell r="D89">
            <v>47</v>
          </cell>
          <cell r="E89">
            <v>3</v>
          </cell>
          <cell r="F89">
            <v>50</v>
          </cell>
          <cell r="G89" t="str">
            <v>TABLE BASSE</v>
          </cell>
          <cell r="H89">
            <v>38.85</v>
          </cell>
          <cell r="I89">
            <v>0.1460768998439137</v>
          </cell>
          <cell r="J89">
            <v>0</v>
          </cell>
          <cell r="K89">
            <v>7.97</v>
          </cell>
          <cell r="L89">
            <v>15.94</v>
          </cell>
          <cell r="M89">
            <v>3.383</v>
          </cell>
          <cell r="N89">
            <v>19.323</v>
          </cell>
          <cell r="O89">
            <v>19.899999999999999</v>
          </cell>
        </row>
        <row r="90">
          <cell r="A90" t="str">
            <v>84B-106</v>
          </cell>
          <cell r="B90">
            <v>44</v>
          </cell>
          <cell r="C90">
            <v>0</v>
          </cell>
          <cell r="D90">
            <v>9</v>
          </cell>
          <cell r="E90">
            <v>0</v>
          </cell>
          <cell r="F90">
            <v>8</v>
          </cell>
          <cell r="G90" t="str">
            <v>MEUBLE DE CAMPING</v>
          </cell>
          <cell r="H90">
            <v>109.9</v>
          </cell>
          <cell r="I90">
            <v>-1.9002026535127947E-2</v>
          </cell>
          <cell r="J90">
            <v>0</v>
          </cell>
          <cell r="K90">
            <v>17.079999999999998</v>
          </cell>
          <cell r="L90">
            <v>34.159999999999997</v>
          </cell>
          <cell r="M90">
            <v>16.983000000000001</v>
          </cell>
          <cell r="N90">
            <v>51.143000000000001</v>
          </cell>
          <cell r="O90">
            <v>99.9</v>
          </cell>
        </row>
        <row r="91">
          <cell r="A91" t="str">
            <v>845-087</v>
          </cell>
          <cell r="B91">
            <v>37.880000000000003</v>
          </cell>
          <cell r="C91">
            <v>0</v>
          </cell>
          <cell r="D91">
            <v>3</v>
          </cell>
          <cell r="E91">
            <v>0</v>
          </cell>
          <cell r="F91">
            <v>3</v>
          </cell>
          <cell r="G91" t="str">
            <v>JARDINIERE - POT DE FLEUR - CACHE-POT</v>
          </cell>
          <cell r="H91">
            <v>89.9</v>
          </cell>
          <cell r="I91">
            <v>-1.3976870875060166E-2</v>
          </cell>
          <cell r="J91">
            <v>0</v>
          </cell>
          <cell r="K91">
            <v>11.34</v>
          </cell>
          <cell r="L91">
            <v>22.68</v>
          </cell>
          <cell r="M91">
            <v>13.583000000000002</v>
          </cell>
          <cell r="N91">
            <v>36.263000000000005</v>
          </cell>
          <cell r="O91">
            <v>79.900000000000006</v>
          </cell>
        </row>
        <row r="92">
          <cell r="A92" t="str">
            <v>833-184</v>
          </cell>
          <cell r="B92">
            <v>28.92</v>
          </cell>
          <cell r="C92">
            <v>0</v>
          </cell>
          <cell r="D92">
            <v>3</v>
          </cell>
          <cell r="E92">
            <v>0</v>
          </cell>
          <cell r="F92">
            <v>2</v>
          </cell>
          <cell r="G92" t="str">
            <v>TABLE BASSE</v>
          </cell>
          <cell r="H92">
            <v>89.9</v>
          </cell>
          <cell r="I92">
            <v>0.19579241173910633</v>
          </cell>
          <cell r="J92">
            <v>0</v>
          </cell>
          <cell r="K92">
            <v>18.45</v>
          </cell>
          <cell r="L92">
            <v>36.9</v>
          </cell>
          <cell r="M92">
            <v>10.183</v>
          </cell>
          <cell r="N92">
            <v>47.082999999999998</v>
          </cell>
          <cell r="O92">
            <v>59.9</v>
          </cell>
        </row>
        <row r="93">
          <cell r="A93" t="str">
            <v>833-185</v>
          </cell>
          <cell r="B93">
            <v>19.14</v>
          </cell>
          <cell r="C93">
            <v>0</v>
          </cell>
          <cell r="D93">
            <v>1</v>
          </cell>
          <cell r="E93">
            <v>0</v>
          </cell>
          <cell r="F93">
            <v>1</v>
          </cell>
          <cell r="G93" t="str">
            <v>TABLE BASSE</v>
          </cell>
          <cell r="H93">
            <v>65.900000000000006</v>
          </cell>
          <cell r="I93">
            <v>0.22494904734321097</v>
          </cell>
          <cell r="J93">
            <v>0</v>
          </cell>
          <cell r="K93">
            <v>14.49</v>
          </cell>
          <cell r="L93">
            <v>28.98</v>
          </cell>
          <cell r="M93">
            <v>8.4830000000000005</v>
          </cell>
          <cell r="N93">
            <v>37.463000000000001</v>
          </cell>
          <cell r="O93">
            <v>49.9</v>
          </cell>
        </row>
        <row r="94">
          <cell r="A94" t="str">
            <v>833-137WT</v>
          </cell>
          <cell r="B94">
            <v>14.96</v>
          </cell>
          <cell r="C94">
            <v>0</v>
          </cell>
          <cell r="D94">
            <v>57</v>
          </cell>
          <cell r="E94">
            <v>0</v>
          </cell>
          <cell r="F94">
            <v>56</v>
          </cell>
          <cell r="G94" t="str">
            <v>TABLE BASSE</v>
          </cell>
          <cell r="H94">
            <v>49.9</v>
          </cell>
          <cell r="I94">
            <v>0.16454262243533968</v>
          </cell>
          <cell r="J94">
            <v>0</v>
          </cell>
          <cell r="K94">
            <v>12.26</v>
          </cell>
          <cell r="L94">
            <v>24.52</v>
          </cell>
          <cell r="M94">
            <v>6.7830000000000004</v>
          </cell>
          <cell r="N94">
            <v>31.303000000000001</v>
          </cell>
          <cell r="O94">
            <v>39.9</v>
          </cell>
        </row>
        <row r="95">
          <cell r="A95" t="str">
            <v>863-020BU</v>
          </cell>
          <cell r="B95">
            <v>57.06</v>
          </cell>
          <cell r="C95">
            <v>0</v>
          </cell>
          <cell r="D95">
            <v>2</v>
          </cell>
          <cell r="E95">
            <v>0</v>
          </cell>
          <cell r="F95">
            <v>2</v>
          </cell>
          <cell r="G95" t="str">
            <v>SALON DE JARDIN - ENSEMBLE TABLE CHAISE FAUTEUIL</v>
          </cell>
          <cell r="H95">
            <v>139.9</v>
          </cell>
          <cell r="I95">
            <v>0.12821812373138197</v>
          </cell>
          <cell r="J95">
            <v>0</v>
          </cell>
          <cell r="K95">
            <v>22.49</v>
          </cell>
          <cell r="L95">
            <v>44.98</v>
          </cell>
          <cell r="M95">
            <v>20.383000000000003</v>
          </cell>
          <cell r="N95">
            <v>65.363</v>
          </cell>
          <cell r="O95">
            <v>119.9</v>
          </cell>
        </row>
        <row r="96">
          <cell r="A96" t="str">
            <v>84C-036</v>
          </cell>
          <cell r="B96">
            <v>69.47</v>
          </cell>
          <cell r="C96">
            <v>0</v>
          </cell>
          <cell r="D96">
            <v>2</v>
          </cell>
          <cell r="E96">
            <v>0</v>
          </cell>
          <cell r="F96">
            <v>2</v>
          </cell>
          <cell r="G96" t="str">
            <v>TONNELLE</v>
          </cell>
          <cell r="H96">
            <v>142.9</v>
          </cell>
          <cell r="I96">
            <v>9.7166299482394525E-2</v>
          </cell>
          <cell r="J96">
            <v>0</v>
          </cell>
          <cell r="K96">
            <v>14.77</v>
          </cell>
          <cell r="L96">
            <v>29.54</v>
          </cell>
          <cell r="M96">
            <v>22.083000000000002</v>
          </cell>
          <cell r="N96">
            <v>51.623000000000005</v>
          </cell>
          <cell r="O96">
            <v>129.9</v>
          </cell>
        </row>
        <row r="97">
          <cell r="A97" t="str">
            <v>867-015</v>
          </cell>
          <cell r="B97">
            <v>66.7</v>
          </cell>
          <cell r="C97">
            <v>0</v>
          </cell>
          <cell r="D97">
            <v>43</v>
          </cell>
          <cell r="E97">
            <v>0</v>
          </cell>
          <cell r="F97">
            <v>43</v>
          </cell>
          <cell r="G97" t="str">
            <v>BALANCELLE</v>
          </cell>
          <cell r="H97">
            <v>174.9</v>
          </cell>
          <cell r="I97">
            <v>0.11997993395643292</v>
          </cell>
          <cell r="J97">
            <v>0</v>
          </cell>
          <cell r="K97">
            <v>33.700000000000003</v>
          </cell>
          <cell r="L97">
            <v>67.400000000000006</v>
          </cell>
          <cell r="M97">
            <v>27.183000000000003</v>
          </cell>
          <cell r="N97">
            <v>94.583000000000013</v>
          </cell>
          <cell r="O97">
            <v>159.9</v>
          </cell>
        </row>
        <row r="98">
          <cell r="A98" t="str">
            <v>84B-113WT</v>
          </cell>
          <cell r="B98">
            <v>71.349999999999994</v>
          </cell>
          <cell r="C98">
            <v>0</v>
          </cell>
          <cell r="D98">
            <v>32</v>
          </cell>
          <cell r="E98">
            <v>0</v>
          </cell>
          <cell r="F98">
            <v>25</v>
          </cell>
          <cell r="G98" t="str">
            <v>SALON DE JARDIN - ENSEMBLE TABLE CHAISE FAUTEUIL</v>
          </cell>
          <cell r="H98">
            <v>159.9</v>
          </cell>
          <cell r="I98">
            <v>5.8618123563906943E-2</v>
          </cell>
          <cell r="J98">
            <v>0</v>
          </cell>
          <cell r="K98">
            <v>21.17</v>
          </cell>
          <cell r="L98">
            <v>42.34</v>
          </cell>
          <cell r="M98">
            <v>22.083000000000002</v>
          </cell>
          <cell r="N98">
            <v>64.423000000000002</v>
          </cell>
          <cell r="O98">
            <v>129.9</v>
          </cell>
        </row>
        <row r="99">
          <cell r="A99" t="str">
            <v>84B-115WT</v>
          </cell>
          <cell r="B99">
            <v>36</v>
          </cell>
          <cell r="C99">
            <v>0</v>
          </cell>
          <cell r="D99">
            <v>2</v>
          </cell>
          <cell r="E99">
            <v>0</v>
          </cell>
          <cell r="F99">
            <v>2</v>
          </cell>
          <cell r="G99" t="str">
            <v>BAIN DE SOLEIL</v>
          </cell>
          <cell r="H99">
            <v>99.9</v>
          </cell>
          <cell r="I99">
            <v>3.8860177961528075E-2</v>
          </cell>
          <cell r="J99">
            <v>0</v>
          </cell>
          <cell r="K99">
            <v>17.670000000000002</v>
          </cell>
          <cell r="L99">
            <v>35.340000000000003</v>
          </cell>
          <cell r="M99">
            <v>13.583000000000002</v>
          </cell>
          <cell r="N99">
            <v>48.923000000000002</v>
          </cell>
          <cell r="O99">
            <v>79.900000000000006</v>
          </cell>
        </row>
        <row r="100">
          <cell r="A100" t="str">
            <v>84B-118</v>
          </cell>
          <cell r="B100">
            <v>62.41</v>
          </cell>
          <cell r="C100">
            <v>0</v>
          </cell>
          <cell r="D100">
            <v>1</v>
          </cell>
          <cell r="E100">
            <v>0</v>
          </cell>
          <cell r="F100">
            <v>1</v>
          </cell>
          <cell r="G100" t="str">
            <v>BAIN DE SOLEIL</v>
          </cell>
          <cell r="H100">
            <v>129.9</v>
          </cell>
          <cell r="I100">
            <v>9.5579634974015892E-2</v>
          </cell>
          <cell r="J100">
            <v>0</v>
          </cell>
          <cell r="K100">
            <v>14.31</v>
          </cell>
          <cell r="L100">
            <v>28.62</v>
          </cell>
          <cell r="M100">
            <v>16.983000000000001</v>
          </cell>
          <cell r="N100">
            <v>45.603000000000002</v>
          </cell>
          <cell r="O100">
            <v>99.9</v>
          </cell>
        </row>
        <row r="101">
          <cell r="A101" t="str">
            <v>A20-029GN</v>
          </cell>
          <cell r="B101">
            <v>12.83</v>
          </cell>
          <cell r="C101">
            <v>0</v>
          </cell>
          <cell r="D101">
            <v>1</v>
          </cell>
          <cell r="E101">
            <v>0</v>
          </cell>
          <cell r="F101">
            <v>1</v>
          </cell>
          <cell r="G101" t="str">
            <v>LIT DE CAMP - MATELAS DE CAMPING - MATELAS GONFLABLE</v>
          </cell>
          <cell r="H101">
            <v>39.9</v>
          </cell>
          <cell r="I101">
            <v>0.20526545203149427</v>
          </cell>
          <cell r="J101">
            <v>0</v>
          </cell>
          <cell r="K101">
            <v>7.97</v>
          </cell>
          <cell r="L101">
            <v>15.94</v>
          </cell>
          <cell r="M101">
            <v>5.0830000000000002</v>
          </cell>
          <cell r="N101">
            <v>21.023</v>
          </cell>
          <cell r="O101">
            <v>29.9</v>
          </cell>
        </row>
        <row r="102">
          <cell r="A102" t="str">
            <v>A20-030BU</v>
          </cell>
          <cell r="B102">
            <v>26.56</v>
          </cell>
          <cell r="C102">
            <v>0</v>
          </cell>
          <cell r="D102">
            <v>1</v>
          </cell>
          <cell r="E102">
            <v>0</v>
          </cell>
          <cell r="F102">
            <v>1</v>
          </cell>
          <cell r="G102" t="str">
            <v>LIT DE CAMP - MATELAS DE CAMPING - MATELAS GONFLABLE</v>
          </cell>
          <cell r="H102">
            <v>72.900000000000006</v>
          </cell>
          <cell r="I102">
            <v>0.24746034184279386</v>
          </cell>
          <cell r="J102">
            <v>0</v>
          </cell>
          <cell r="K102">
            <v>9.75</v>
          </cell>
          <cell r="L102">
            <v>19.5</v>
          </cell>
          <cell r="M102">
            <v>8.4830000000000005</v>
          </cell>
          <cell r="N102">
            <v>27.983000000000001</v>
          </cell>
          <cell r="O102">
            <v>49.9</v>
          </cell>
        </row>
        <row r="103">
          <cell r="A103" t="str">
            <v>A20-028GN</v>
          </cell>
          <cell r="B103">
            <v>15.18</v>
          </cell>
          <cell r="C103">
            <v>0</v>
          </cell>
          <cell r="D103">
            <v>14</v>
          </cell>
          <cell r="E103">
            <v>0</v>
          </cell>
          <cell r="F103">
            <v>14</v>
          </cell>
          <cell r="G103" t="str">
            <v>BAIN DE SOLEIL</v>
          </cell>
          <cell r="H103">
            <v>45.9</v>
          </cell>
          <cell r="I103">
            <v>0.24900324317200839</v>
          </cell>
          <cell r="J103">
            <v>0</v>
          </cell>
          <cell r="K103">
            <v>7.64</v>
          </cell>
          <cell r="L103">
            <v>15.28</v>
          </cell>
          <cell r="M103">
            <v>6.7830000000000004</v>
          </cell>
          <cell r="N103">
            <v>22.062999999999999</v>
          </cell>
          <cell r="O103">
            <v>39.9</v>
          </cell>
        </row>
        <row r="104">
          <cell r="A104" t="str">
            <v>861-003</v>
          </cell>
          <cell r="B104">
            <v>188.89</v>
          </cell>
          <cell r="C104">
            <v>0</v>
          </cell>
          <cell r="D104">
            <v>15</v>
          </cell>
          <cell r="E104">
            <v>0</v>
          </cell>
          <cell r="F104">
            <v>15</v>
          </cell>
          <cell r="G104" t="str">
            <v>SALON DE JARDIN - ENSEMBLE TABLE CHAISE FAUTEUIL</v>
          </cell>
          <cell r="H104">
            <v>439.9</v>
          </cell>
          <cell r="I104">
            <v>8.8362614523348704E-2</v>
          </cell>
          <cell r="J104">
            <v>0</v>
          </cell>
          <cell r="K104">
            <v>49.32</v>
          </cell>
          <cell r="L104">
            <v>98.64</v>
          </cell>
          <cell r="M104">
            <v>67.983000000000004</v>
          </cell>
          <cell r="N104">
            <v>166.62299999999999</v>
          </cell>
          <cell r="O104">
            <v>399.9</v>
          </cell>
        </row>
        <row r="105">
          <cell r="A105" t="str">
            <v>01-0594</v>
          </cell>
          <cell r="B105">
            <v>48.6</v>
          </cell>
          <cell r="C105">
            <v>0</v>
          </cell>
          <cell r="D105">
            <v>72</v>
          </cell>
          <cell r="E105">
            <v>0</v>
          </cell>
          <cell r="F105">
            <v>72</v>
          </cell>
          <cell r="G105" t="str">
            <v>SALON DE JARDIN - ENSEMBLE TABLE CHAISE FAUTEUIL</v>
          </cell>
          <cell r="H105">
            <v>106.9</v>
          </cell>
          <cell r="I105">
            <v>0.12066998585886313</v>
          </cell>
          <cell r="J105">
            <v>0</v>
          </cell>
          <cell r="K105">
            <v>12.72</v>
          </cell>
          <cell r="L105">
            <v>25.44</v>
          </cell>
          <cell r="M105">
            <v>14.433000000000002</v>
          </cell>
          <cell r="N105">
            <v>39.873000000000005</v>
          </cell>
          <cell r="O105">
            <v>84.9</v>
          </cell>
        </row>
        <row r="106">
          <cell r="A106" t="str">
            <v>841-131</v>
          </cell>
          <cell r="B106">
            <v>147.58000000000001</v>
          </cell>
          <cell r="C106">
            <v>0</v>
          </cell>
          <cell r="D106">
            <v>9</v>
          </cell>
          <cell r="E106">
            <v>0</v>
          </cell>
          <cell r="F106">
            <v>1</v>
          </cell>
          <cell r="G106" t="str">
            <v>SALON DE JARDIN - ENSEMBLE TABLE CHAISE FAUTEUIL</v>
          </cell>
          <cell r="H106">
            <v>339.9</v>
          </cell>
          <cell r="I106">
            <v>1.8312147728406725E-2</v>
          </cell>
          <cell r="J106">
            <v>0</v>
          </cell>
          <cell r="K106">
            <v>39.700000000000003</v>
          </cell>
          <cell r="L106">
            <v>79.400000000000006</v>
          </cell>
          <cell r="M106">
            <v>50.982999999999997</v>
          </cell>
          <cell r="N106">
            <v>130.38300000000001</v>
          </cell>
          <cell r="O106">
            <v>299.89999999999998</v>
          </cell>
        </row>
        <row r="107">
          <cell r="A107" t="str">
            <v>84D-020CW</v>
          </cell>
          <cell r="B107">
            <v>74.180000000000007</v>
          </cell>
          <cell r="C107">
            <v>0</v>
          </cell>
          <cell r="D107">
            <v>28</v>
          </cell>
          <cell r="E107">
            <v>0</v>
          </cell>
          <cell r="F107">
            <v>26</v>
          </cell>
          <cell r="G107" t="str">
            <v>PARASOL - VOILE D OMBRAGE - ACCESSOIRE</v>
          </cell>
          <cell r="H107">
            <v>159.9</v>
          </cell>
          <cell r="I107">
            <v>0.14735694472825922</v>
          </cell>
          <cell r="J107">
            <v>0</v>
          </cell>
          <cell r="K107">
            <v>14.77</v>
          </cell>
          <cell r="L107">
            <v>29.54</v>
          </cell>
          <cell r="M107">
            <v>23.783000000000001</v>
          </cell>
          <cell r="N107">
            <v>53.323</v>
          </cell>
          <cell r="O107">
            <v>139.9</v>
          </cell>
        </row>
        <row r="108">
          <cell r="A108" t="str">
            <v>84C-044CW</v>
          </cell>
          <cell r="B108">
            <v>33.72</v>
          </cell>
          <cell r="C108">
            <v>0</v>
          </cell>
          <cell r="D108">
            <v>30</v>
          </cell>
          <cell r="E108">
            <v>0</v>
          </cell>
          <cell r="F108">
            <v>29</v>
          </cell>
          <cell r="G108" t="str">
            <v>TONNELLE</v>
          </cell>
          <cell r="H108">
            <v>72.900000000000006</v>
          </cell>
          <cell r="I108">
            <v>9.6592354504678735E-2</v>
          </cell>
          <cell r="J108">
            <v>0</v>
          </cell>
          <cell r="K108">
            <v>9.2899999999999991</v>
          </cell>
          <cell r="L108">
            <v>18.579999999999998</v>
          </cell>
          <cell r="M108">
            <v>11.033000000000001</v>
          </cell>
          <cell r="N108">
            <v>29.613</v>
          </cell>
          <cell r="O108">
            <v>64.900000000000006</v>
          </cell>
        </row>
        <row r="109">
          <cell r="A109" t="str">
            <v>84D-023CW</v>
          </cell>
          <cell r="B109">
            <v>14.51</v>
          </cell>
          <cell r="C109">
            <v>0</v>
          </cell>
          <cell r="D109">
            <v>36</v>
          </cell>
          <cell r="E109">
            <v>0</v>
          </cell>
          <cell r="F109">
            <v>35</v>
          </cell>
          <cell r="G109" t="str">
            <v>PARASOL - VOILE D OMBRAGE - ACCESSOIRE</v>
          </cell>
          <cell r="H109">
            <v>39.9</v>
          </cell>
          <cell r="I109">
            <v>0.16298046374233155</v>
          </cell>
          <cell r="J109">
            <v>0</v>
          </cell>
          <cell r="K109">
            <v>7.3</v>
          </cell>
          <cell r="L109">
            <v>14.6</v>
          </cell>
          <cell r="M109">
            <v>5.9329999999999998</v>
          </cell>
          <cell r="N109">
            <v>20.533000000000001</v>
          </cell>
          <cell r="O109">
            <v>34.9</v>
          </cell>
        </row>
        <row r="110">
          <cell r="A110" t="str">
            <v>84D-023WR</v>
          </cell>
          <cell r="B110">
            <v>14.51</v>
          </cell>
          <cell r="C110">
            <v>0</v>
          </cell>
          <cell r="D110">
            <v>2</v>
          </cell>
          <cell r="E110">
            <v>0</v>
          </cell>
          <cell r="F110">
            <v>1</v>
          </cell>
          <cell r="G110" t="str">
            <v>PARASOL - VOILE D OMBRAGE - ACCESSOIRE</v>
          </cell>
          <cell r="H110">
            <v>44.9</v>
          </cell>
          <cell r="I110">
            <v>0.27093199270795432</v>
          </cell>
          <cell r="J110">
            <v>0</v>
          </cell>
          <cell r="K110">
            <v>7.3</v>
          </cell>
          <cell r="L110">
            <v>14.6</v>
          </cell>
          <cell r="M110">
            <v>5.9329999999999998</v>
          </cell>
          <cell r="N110">
            <v>20.533000000000001</v>
          </cell>
          <cell r="O110">
            <v>34.9</v>
          </cell>
        </row>
        <row r="111">
          <cell r="A111" t="str">
            <v>84D-024WR</v>
          </cell>
          <cell r="B111">
            <v>23.61</v>
          </cell>
          <cell r="C111">
            <v>0</v>
          </cell>
          <cell r="D111">
            <v>24</v>
          </cell>
          <cell r="E111">
            <v>0</v>
          </cell>
          <cell r="F111">
            <v>24</v>
          </cell>
          <cell r="G111" t="str">
            <v>PARASOL - VOILE D OMBRAGE - ACCESSOIRE</v>
          </cell>
          <cell r="H111">
            <v>57.9</v>
          </cell>
          <cell r="I111">
            <v>0.16493592873374618</v>
          </cell>
          <cell r="J111">
            <v>0</v>
          </cell>
          <cell r="K111">
            <v>7.97</v>
          </cell>
          <cell r="L111">
            <v>15.94</v>
          </cell>
          <cell r="M111">
            <v>9.3330000000000002</v>
          </cell>
          <cell r="N111">
            <v>25.273</v>
          </cell>
          <cell r="O111">
            <v>54.9</v>
          </cell>
        </row>
        <row r="112">
          <cell r="A112" t="str">
            <v>84D-024CW</v>
          </cell>
          <cell r="B112">
            <v>23.61</v>
          </cell>
          <cell r="C112">
            <v>0</v>
          </cell>
          <cell r="D112">
            <v>20</v>
          </cell>
          <cell r="E112">
            <v>0</v>
          </cell>
          <cell r="F112">
            <v>17</v>
          </cell>
          <cell r="G112" t="str">
            <v>PARASOL - VOILE D OMBRAGE - ACCESSOIRE</v>
          </cell>
          <cell r="H112">
            <v>59.9</v>
          </cell>
          <cell r="I112">
            <v>0.14953432899042363</v>
          </cell>
          <cell r="J112">
            <v>0</v>
          </cell>
          <cell r="K112">
            <v>7.97</v>
          </cell>
          <cell r="L112">
            <v>15.94</v>
          </cell>
          <cell r="M112">
            <v>9.3330000000000002</v>
          </cell>
          <cell r="N112">
            <v>25.273</v>
          </cell>
          <cell r="O112">
            <v>54.9</v>
          </cell>
        </row>
        <row r="113">
          <cell r="A113" t="str">
            <v>84D-025CW</v>
          </cell>
          <cell r="B113">
            <v>20.260000000000002</v>
          </cell>
          <cell r="C113">
            <v>0</v>
          </cell>
          <cell r="D113">
            <v>17</v>
          </cell>
          <cell r="E113">
            <v>0</v>
          </cell>
          <cell r="F113">
            <v>17</v>
          </cell>
          <cell r="G113" t="str">
            <v>PARASOL - VOILE D OMBRAGE - ACCESSOIRE</v>
          </cell>
          <cell r="H113">
            <v>52.9</v>
          </cell>
          <cell r="I113">
            <v>0.16355187143637617</v>
          </cell>
          <cell r="J113">
            <v>0</v>
          </cell>
          <cell r="K113">
            <v>8.6300000000000008</v>
          </cell>
          <cell r="L113">
            <v>17.260000000000002</v>
          </cell>
          <cell r="M113">
            <v>8.4830000000000005</v>
          </cell>
          <cell r="N113">
            <v>25.743000000000002</v>
          </cell>
          <cell r="O113">
            <v>49.9</v>
          </cell>
        </row>
        <row r="114">
          <cell r="A114" t="str">
            <v>84B-134</v>
          </cell>
          <cell r="B114">
            <v>19.059999999999999</v>
          </cell>
          <cell r="C114">
            <v>0</v>
          </cell>
          <cell r="D114">
            <v>14</v>
          </cell>
          <cell r="E114">
            <v>0</v>
          </cell>
          <cell r="F114">
            <v>14</v>
          </cell>
          <cell r="G114" t="str">
            <v>MEUBLE DE CAMPING</v>
          </cell>
          <cell r="H114">
            <v>48.9</v>
          </cell>
          <cell r="I114">
            <v>0.14225739727885478</v>
          </cell>
          <cell r="J114">
            <v>0</v>
          </cell>
          <cell r="K114">
            <v>8.3000000000000007</v>
          </cell>
          <cell r="L114">
            <v>16.600000000000001</v>
          </cell>
          <cell r="M114">
            <v>6.7830000000000004</v>
          </cell>
          <cell r="N114">
            <v>23.383000000000003</v>
          </cell>
          <cell r="O114">
            <v>39.9</v>
          </cell>
        </row>
        <row r="115">
          <cell r="A115" t="str">
            <v>84B-135</v>
          </cell>
          <cell r="B115">
            <v>33.880000000000003</v>
          </cell>
          <cell r="C115">
            <v>0</v>
          </cell>
          <cell r="D115">
            <v>28</v>
          </cell>
          <cell r="E115">
            <v>0</v>
          </cell>
          <cell r="F115">
            <v>28</v>
          </cell>
          <cell r="G115" t="str">
            <v>MEUBLE DE CAMPING</v>
          </cell>
          <cell r="H115">
            <v>79.900000000000006</v>
          </cell>
          <cell r="I115">
            <v>0.12354655305952922</v>
          </cell>
          <cell r="J115">
            <v>0</v>
          </cell>
          <cell r="K115">
            <v>11.8</v>
          </cell>
          <cell r="L115">
            <v>23.6</v>
          </cell>
          <cell r="M115">
            <v>10.183</v>
          </cell>
          <cell r="N115">
            <v>33.783000000000001</v>
          </cell>
          <cell r="O115">
            <v>59.9</v>
          </cell>
        </row>
        <row r="116">
          <cell r="A116" t="str">
            <v>833-212GY</v>
          </cell>
          <cell r="B116">
            <v>94.4</v>
          </cell>
          <cell r="C116">
            <v>0</v>
          </cell>
          <cell r="D116">
            <v>2</v>
          </cell>
          <cell r="E116">
            <v>0</v>
          </cell>
          <cell r="F116">
            <v>1</v>
          </cell>
          <cell r="G116" t="str">
            <v>CANAPE</v>
          </cell>
          <cell r="H116">
            <v>239.9</v>
          </cell>
          <cell r="I116">
            <v>0.13837336833051994</v>
          </cell>
          <cell r="J116">
            <v>0</v>
          </cell>
          <cell r="K116">
            <v>40.43</v>
          </cell>
          <cell r="L116">
            <v>80.86</v>
          </cell>
          <cell r="M116">
            <v>33.983000000000004</v>
          </cell>
          <cell r="N116">
            <v>114.843</v>
          </cell>
          <cell r="O116">
            <v>199.9</v>
          </cell>
        </row>
        <row r="117">
          <cell r="A117" t="str">
            <v>831-142</v>
          </cell>
          <cell r="B117">
            <v>45.83</v>
          </cell>
          <cell r="C117">
            <v>0</v>
          </cell>
          <cell r="D117">
            <v>2</v>
          </cell>
          <cell r="E117">
            <v>0</v>
          </cell>
          <cell r="F117">
            <v>2</v>
          </cell>
          <cell r="G117" t="str">
            <v>LIT</v>
          </cell>
          <cell r="H117">
            <v>86.9</v>
          </cell>
          <cell r="I117">
            <v>1.5774611116481374E-4</v>
          </cell>
          <cell r="J117">
            <v>0</v>
          </cell>
          <cell r="K117">
            <v>11.8</v>
          </cell>
          <cell r="L117">
            <v>23.6</v>
          </cell>
          <cell r="M117">
            <v>10.183</v>
          </cell>
          <cell r="N117">
            <v>33.783000000000001</v>
          </cell>
          <cell r="O117">
            <v>59.9</v>
          </cell>
        </row>
        <row r="118">
          <cell r="A118" t="str">
            <v>A20-035</v>
          </cell>
          <cell r="B118">
            <v>27.21</v>
          </cell>
          <cell r="C118">
            <v>0</v>
          </cell>
          <cell r="D118">
            <v>48</v>
          </cell>
          <cell r="E118">
            <v>0</v>
          </cell>
          <cell r="F118">
            <v>48</v>
          </cell>
          <cell r="G118" t="str">
            <v>MEUBLE DE CAMPING</v>
          </cell>
          <cell r="H118">
            <v>64.900000000000006</v>
          </cell>
          <cell r="I118">
            <v>0.13775742471701546</v>
          </cell>
          <cell r="J118">
            <v>0</v>
          </cell>
          <cell r="K118">
            <v>9.2899999999999991</v>
          </cell>
          <cell r="L118">
            <v>18.579999999999998</v>
          </cell>
          <cell r="M118">
            <v>5.0830000000000002</v>
          </cell>
          <cell r="N118">
            <v>23.662999999999997</v>
          </cell>
          <cell r="O118">
            <v>29.9</v>
          </cell>
        </row>
        <row r="119">
          <cell r="A119" t="str">
            <v>A20-036GN</v>
          </cell>
          <cell r="B119">
            <v>6.63</v>
          </cell>
          <cell r="C119">
            <v>0</v>
          </cell>
          <cell r="D119">
            <v>23</v>
          </cell>
          <cell r="E119">
            <v>0</v>
          </cell>
          <cell r="F119">
            <v>23</v>
          </cell>
          <cell r="G119" t="str">
            <v>TENTE DE CAMPING</v>
          </cell>
          <cell r="H119">
            <v>24.9</v>
          </cell>
          <cell r="I119">
            <v>0.18585536943494874</v>
          </cell>
          <cell r="J119">
            <v>0</v>
          </cell>
          <cell r="K119">
            <v>6.63</v>
          </cell>
          <cell r="L119">
            <v>13.26</v>
          </cell>
          <cell r="M119">
            <v>3.383</v>
          </cell>
          <cell r="N119">
            <v>16.643000000000001</v>
          </cell>
          <cell r="O119">
            <v>19.899999999999999</v>
          </cell>
        </row>
        <row r="120">
          <cell r="A120" t="str">
            <v>923-027BK</v>
          </cell>
          <cell r="B120">
            <v>86.46</v>
          </cell>
          <cell r="C120">
            <v>0</v>
          </cell>
          <cell r="D120">
            <v>4</v>
          </cell>
          <cell r="E120">
            <v>0</v>
          </cell>
          <cell r="F120">
            <v>3</v>
          </cell>
          <cell r="G120" t="str">
            <v>MEUBLE INFORMATIQUE - MULTIMEDIA</v>
          </cell>
          <cell r="H120">
            <v>179.9</v>
          </cell>
          <cell r="I120">
            <v>-2.1244619533181686E-3</v>
          </cell>
          <cell r="J120">
            <v>0</v>
          </cell>
          <cell r="K120">
            <v>15.23</v>
          </cell>
          <cell r="L120">
            <v>30.46</v>
          </cell>
          <cell r="M120">
            <v>25.483000000000004</v>
          </cell>
          <cell r="N120">
            <v>55.943000000000005</v>
          </cell>
          <cell r="O120">
            <v>149.9</v>
          </cell>
        </row>
        <row r="121">
          <cell r="A121" t="str">
            <v>C00-005</v>
          </cell>
          <cell r="B121">
            <v>27.17</v>
          </cell>
          <cell r="C121">
            <v>0</v>
          </cell>
          <cell r="D121">
            <v>7</v>
          </cell>
          <cell r="E121">
            <v>0</v>
          </cell>
          <cell r="F121">
            <v>5</v>
          </cell>
          <cell r="G121" t="str">
            <v>GLACIERE</v>
          </cell>
          <cell r="H121">
            <v>60.9</v>
          </cell>
          <cell r="I121">
            <v>0.12367757128889445</v>
          </cell>
          <cell r="J121">
            <v>0</v>
          </cell>
          <cell r="K121">
            <v>7.64</v>
          </cell>
          <cell r="L121">
            <v>15.28</v>
          </cell>
          <cell r="M121">
            <v>9.3330000000000002</v>
          </cell>
          <cell r="N121">
            <v>24.613</v>
          </cell>
          <cell r="O121">
            <v>54.9</v>
          </cell>
        </row>
        <row r="122">
          <cell r="A122" t="str">
            <v>C00-007</v>
          </cell>
          <cell r="B122">
            <v>31.73</v>
          </cell>
          <cell r="C122">
            <v>0</v>
          </cell>
          <cell r="D122">
            <v>4</v>
          </cell>
          <cell r="E122">
            <v>0</v>
          </cell>
          <cell r="F122">
            <v>4</v>
          </cell>
          <cell r="G122" t="str">
            <v>GLACIERE</v>
          </cell>
          <cell r="H122">
            <v>69.900000000000006</v>
          </cell>
          <cell r="I122">
            <v>0.12920532650093342</v>
          </cell>
          <cell r="J122">
            <v>0</v>
          </cell>
          <cell r="K122">
            <v>7.97</v>
          </cell>
          <cell r="L122">
            <v>15.94</v>
          </cell>
          <cell r="M122">
            <v>8.4830000000000005</v>
          </cell>
          <cell r="N122">
            <v>24.423000000000002</v>
          </cell>
          <cell r="O122">
            <v>49.9</v>
          </cell>
        </row>
        <row r="123">
          <cell r="A123" t="str">
            <v>833-256BK</v>
          </cell>
          <cell r="B123">
            <v>32.17</v>
          </cell>
          <cell r="C123">
            <v>0</v>
          </cell>
          <cell r="D123">
            <v>1</v>
          </cell>
          <cell r="E123">
            <v>0</v>
          </cell>
          <cell r="F123">
            <v>1</v>
          </cell>
          <cell r="G123" t="str">
            <v>BIBLIOTHEQUE</v>
          </cell>
          <cell r="H123">
            <v>83.9</v>
          </cell>
          <cell r="I123">
            <v>0.15981034031021535</v>
          </cell>
          <cell r="J123">
            <v>0</v>
          </cell>
          <cell r="K123">
            <v>13.85</v>
          </cell>
          <cell r="L123">
            <v>27.7</v>
          </cell>
          <cell r="M123">
            <v>11.883000000000003</v>
          </cell>
          <cell r="N123">
            <v>39.582999999999998</v>
          </cell>
          <cell r="O123">
            <v>69.900000000000006</v>
          </cell>
        </row>
        <row r="124">
          <cell r="A124" t="str">
            <v>801-036</v>
          </cell>
          <cell r="B124">
            <v>51.56</v>
          </cell>
          <cell r="C124">
            <v>0</v>
          </cell>
          <cell r="D124">
            <v>19</v>
          </cell>
          <cell r="E124">
            <v>0</v>
          </cell>
          <cell r="F124">
            <v>19</v>
          </cell>
          <cell r="G124" t="str">
            <v>CASIER DE RANGEMENT</v>
          </cell>
          <cell r="H124">
            <v>102.9</v>
          </cell>
          <cell r="I124">
            <v>1.7432549299789102E-2</v>
          </cell>
          <cell r="J124">
            <v>0</v>
          </cell>
          <cell r="K124">
            <v>15.23</v>
          </cell>
          <cell r="L124">
            <v>30.46</v>
          </cell>
          <cell r="M124">
            <v>15.283000000000001</v>
          </cell>
          <cell r="N124">
            <v>45.743000000000002</v>
          </cell>
          <cell r="O124">
            <v>89.9</v>
          </cell>
        </row>
        <row r="125">
          <cell r="A125" t="str">
            <v>834-117</v>
          </cell>
          <cell r="B125">
            <v>27.02</v>
          </cell>
          <cell r="C125">
            <v>0</v>
          </cell>
          <cell r="D125">
            <v>7</v>
          </cell>
          <cell r="E125">
            <v>0</v>
          </cell>
          <cell r="F125">
            <v>7</v>
          </cell>
          <cell r="G125" t="str">
            <v>ARMOIRE DE RANGEMENT</v>
          </cell>
          <cell r="H125">
            <v>69.900000000000006</v>
          </cell>
          <cell r="I125">
            <v>4.2425525264289332E-2</v>
          </cell>
          <cell r="J125">
            <v>0</v>
          </cell>
          <cell r="K125">
            <v>10.68</v>
          </cell>
          <cell r="L125">
            <v>21.36</v>
          </cell>
          <cell r="M125">
            <v>9.3330000000000002</v>
          </cell>
          <cell r="N125">
            <v>30.692999999999998</v>
          </cell>
          <cell r="O125">
            <v>54.9</v>
          </cell>
        </row>
        <row r="126">
          <cell r="A126" t="str">
            <v>B20-051BK</v>
          </cell>
          <cell r="B126">
            <v>63.62</v>
          </cell>
          <cell r="C126">
            <v>0</v>
          </cell>
          <cell r="D126">
            <v>17</v>
          </cell>
          <cell r="E126">
            <v>0</v>
          </cell>
          <cell r="F126">
            <v>17</v>
          </cell>
          <cell r="G126" t="str">
            <v>DESSERTE DE CHANTIER - SERVANTE</v>
          </cell>
          <cell r="H126">
            <v>139.9</v>
          </cell>
          <cell r="I126">
            <v>4.0421567885800203E-2</v>
          </cell>
          <cell r="J126">
            <v>0</v>
          </cell>
          <cell r="K126">
            <v>17.079999999999998</v>
          </cell>
          <cell r="L126">
            <v>34.159999999999997</v>
          </cell>
          <cell r="M126">
            <v>20.383000000000003</v>
          </cell>
          <cell r="N126">
            <v>54.542999999999999</v>
          </cell>
          <cell r="O126">
            <v>119.9</v>
          </cell>
        </row>
        <row r="127">
          <cell r="A127" t="str">
            <v>343-013BU</v>
          </cell>
          <cell r="B127">
            <v>11.33</v>
          </cell>
          <cell r="C127">
            <v>0</v>
          </cell>
          <cell r="D127">
            <v>9</v>
          </cell>
          <cell r="E127">
            <v>0</v>
          </cell>
          <cell r="F127">
            <v>9</v>
          </cell>
          <cell r="G127" t="str">
            <v xml:space="preserve">BACS A SABLE </v>
          </cell>
          <cell r="H127">
            <v>29.9</v>
          </cell>
          <cell r="I127">
            <v>4.2833109332122588E-2</v>
          </cell>
          <cell r="J127">
            <v>0</v>
          </cell>
          <cell r="K127">
            <v>6.85</v>
          </cell>
          <cell r="L127">
            <v>13.7</v>
          </cell>
          <cell r="M127">
            <v>3.383</v>
          </cell>
          <cell r="N127">
            <v>17.082999999999998</v>
          </cell>
          <cell r="O127">
            <v>19.899999999999999</v>
          </cell>
        </row>
        <row r="128">
          <cell r="A128" t="str">
            <v>343-013PK</v>
          </cell>
          <cell r="B128">
            <v>11.31</v>
          </cell>
          <cell r="C128">
            <v>0</v>
          </cell>
          <cell r="D128">
            <v>33</v>
          </cell>
          <cell r="E128">
            <v>0</v>
          </cell>
          <cell r="F128">
            <v>31</v>
          </cell>
          <cell r="G128" t="str">
            <v xml:space="preserve">BACS A SABLE </v>
          </cell>
          <cell r="H128">
            <v>29.9</v>
          </cell>
          <cell r="I128">
            <v>4.3718622310139343E-2</v>
          </cell>
          <cell r="J128">
            <v>0</v>
          </cell>
          <cell r="K128">
            <v>6.85</v>
          </cell>
          <cell r="L128">
            <v>13.7</v>
          </cell>
          <cell r="M128">
            <v>3.383</v>
          </cell>
          <cell r="N128">
            <v>17.082999999999998</v>
          </cell>
          <cell r="O128">
            <v>19.899999999999999</v>
          </cell>
        </row>
        <row r="129">
          <cell r="A129" t="str">
            <v>343-020</v>
          </cell>
          <cell r="B129">
            <v>6.25</v>
          </cell>
          <cell r="C129">
            <v>0</v>
          </cell>
          <cell r="D129">
            <v>38</v>
          </cell>
          <cell r="E129">
            <v>0</v>
          </cell>
          <cell r="F129">
            <v>37</v>
          </cell>
          <cell r="G129" t="str">
            <v xml:space="preserve">BACS A SABLE </v>
          </cell>
          <cell r="H129">
            <v>22.9</v>
          </cell>
          <cell r="I129">
            <v>1.9851318842709631E-2</v>
          </cell>
          <cell r="J129">
            <v>0</v>
          </cell>
          <cell r="K129">
            <v>6.63</v>
          </cell>
          <cell r="L129">
            <v>13.26</v>
          </cell>
          <cell r="M129">
            <v>3.383</v>
          </cell>
          <cell r="N129">
            <v>16.643000000000001</v>
          </cell>
          <cell r="O129">
            <v>19.899999999999999</v>
          </cell>
        </row>
        <row r="130">
          <cell r="A130" t="str">
            <v>833-306BK</v>
          </cell>
          <cell r="B130">
            <v>17.29</v>
          </cell>
          <cell r="C130">
            <v>0</v>
          </cell>
          <cell r="D130">
            <v>3</v>
          </cell>
          <cell r="E130">
            <v>0</v>
          </cell>
          <cell r="F130">
            <v>3</v>
          </cell>
          <cell r="G130" t="str">
            <v>MEUBLE TV</v>
          </cell>
          <cell r="H130">
            <v>49.9</v>
          </cell>
          <cell r="I130">
            <v>5.0848748847334146E-2</v>
          </cell>
          <cell r="J130">
            <v>0</v>
          </cell>
          <cell r="K130">
            <v>10.68</v>
          </cell>
          <cell r="L130">
            <v>21.36</v>
          </cell>
          <cell r="M130">
            <v>5.0830000000000002</v>
          </cell>
          <cell r="N130">
            <v>26.442999999999998</v>
          </cell>
          <cell r="O130">
            <v>29.9</v>
          </cell>
        </row>
        <row r="131">
          <cell r="A131" t="str">
            <v>84B-166</v>
          </cell>
          <cell r="B131">
            <v>39.409999999999997</v>
          </cell>
          <cell r="C131">
            <v>0</v>
          </cell>
          <cell r="D131">
            <v>2</v>
          </cell>
          <cell r="E131">
            <v>0</v>
          </cell>
          <cell r="F131">
            <v>1</v>
          </cell>
          <cell r="G131" t="str">
            <v>CHAISE DE JARDIN</v>
          </cell>
          <cell r="H131">
            <v>89.9</v>
          </cell>
          <cell r="I131">
            <v>0.13794549483057938</v>
          </cell>
          <cell r="J131">
            <v>0</v>
          </cell>
          <cell r="K131">
            <v>11.14</v>
          </cell>
          <cell r="L131">
            <v>22.28</v>
          </cell>
          <cell r="M131">
            <v>11.033000000000001</v>
          </cell>
          <cell r="N131">
            <v>33.313000000000002</v>
          </cell>
          <cell r="O131">
            <v>64.900000000000006</v>
          </cell>
        </row>
        <row r="132">
          <cell r="A132" t="str">
            <v>850-071</v>
          </cell>
          <cell r="B132">
            <v>16.600000000000001</v>
          </cell>
          <cell r="C132">
            <v>40</v>
          </cell>
          <cell r="D132">
            <v>28</v>
          </cell>
          <cell r="E132">
            <v>0</v>
          </cell>
          <cell r="F132">
            <v>68</v>
          </cell>
          <cell r="G132" t="str">
            <v>PORTANT</v>
          </cell>
          <cell r="H132">
            <v>39.9</v>
          </cell>
          <cell r="I132">
            <v>8.379011035567796E-2</v>
          </cell>
          <cell r="J132">
            <v>0</v>
          </cell>
          <cell r="K132">
            <v>7.3</v>
          </cell>
          <cell r="L132">
            <v>14.6</v>
          </cell>
          <cell r="M132">
            <v>5.0830000000000002</v>
          </cell>
          <cell r="N132">
            <v>19.683</v>
          </cell>
          <cell r="O132">
            <v>29.9</v>
          </cell>
        </row>
        <row r="133">
          <cell r="A133" t="str">
            <v>850-072</v>
          </cell>
          <cell r="B133">
            <v>10.01</v>
          </cell>
          <cell r="C133">
            <v>50</v>
          </cell>
          <cell r="D133">
            <v>34</v>
          </cell>
          <cell r="E133">
            <v>0</v>
          </cell>
          <cell r="F133">
            <v>84</v>
          </cell>
          <cell r="G133" t="str">
            <v>PORTANT</v>
          </cell>
          <cell r="H133">
            <v>29.9</v>
          </cell>
          <cell r="I133">
            <v>0.12198728995534047</v>
          </cell>
          <cell r="J133">
            <v>0</v>
          </cell>
          <cell r="K133">
            <v>7.11</v>
          </cell>
          <cell r="L133">
            <v>14.22</v>
          </cell>
          <cell r="M133">
            <v>4.2329999999999997</v>
          </cell>
          <cell r="N133">
            <v>18.452999999999999</v>
          </cell>
          <cell r="O133">
            <v>24.9</v>
          </cell>
        </row>
        <row r="134">
          <cell r="A134" t="str">
            <v>833-327</v>
          </cell>
          <cell r="B134">
            <v>29.52</v>
          </cell>
          <cell r="C134">
            <v>0</v>
          </cell>
          <cell r="D134">
            <v>33</v>
          </cell>
          <cell r="E134">
            <v>0</v>
          </cell>
          <cell r="F134">
            <v>32</v>
          </cell>
          <cell r="G134" t="str">
            <v>MEUBLE TV</v>
          </cell>
          <cell r="H134">
            <v>69.900000000000006</v>
          </cell>
          <cell r="I134">
            <v>9.4773490836793872E-2</v>
          </cell>
          <cell r="J134">
            <v>0</v>
          </cell>
          <cell r="K134">
            <v>11.8</v>
          </cell>
          <cell r="L134">
            <v>23.6</v>
          </cell>
          <cell r="M134">
            <v>8.4830000000000005</v>
          </cell>
          <cell r="N134">
            <v>32.082999999999998</v>
          </cell>
          <cell r="O134">
            <v>49.9</v>
          </cell>
        </row>
        <row r="135">
          <cell r="A135" t="str">
            <v>833-332CW</v>
          </cell>
          <cell r="B135">
            <v>47.88</v>
          </cell>
          <cell r="C135">
            <v>0</v>
          </cell>
          <cell r="D135">
            <v>12</v>
          </cell>
          <cell r="E135">
            <v>0</v>
          </cell>
          <cell r="F135">
            <v>11</v>
          </cell>
          <cell r="G135" t="str">
            <v>BANQUETTE</v>
          </cell>
          <cell r="H135">
            <v>99.9</v>
          </cell>
          <cell r="I135">
            <v>9.5397611865295717E-2</v>
          </cell>
          <cell r="J135">
            <v>0</v>
          </cell>
          <cell r="K135">
            <v>11.14</v>
          </cell>
          <cell r="L135">
            <v>22.28</v>
          </cell>
          <cell r="M135">
            <v>15.283000000000001</v>
          </cell>
          <cell r="N135">
            <v>37.563000000000002</v>
          </cell>
          <cell r="O135">
            <v>89.9</v>
          </cell>
        </row>
        <row r="136">
          <cell r="A136" t="str">
            <v>833-332GY</v>
          </cell>
          <cell r="B136">
            <v>47.88</v>
          </cell>
          <cell r="C136">
            <v>0</v>
          </cell>
          <cell r="D136">
            <v>7</v>
          </cell>
          <cell r="E136">
            <v>0</v>
          </cell>
          <cell r="F136">
            <v>4</v>
          </cell>
          <cell r="G136" t="str">
            <v>BANQUETTE</v>
          </cell>
          <cell r="H136">
            <v>99.9</v>
          </cell>
          <cell r="I136">
            <v>9.5397611865295717E-2</v>
          </cell>
          <cell r="J136">
            <v>0</v>
          </cell>
          <cell r="K136">
            <v>11.14</v>
          </cell>
          <cell r="L136">
            <v>22.28</v>
          </cell>
          <cell r="M136">
            <v>15.283000000000001</v>
          </cell>
          <cell r="N136">
            <v>37.563000000000002</v>
          </cell>
          <cell r="O136">
            <v>89.9</v>
          </cell>
        </row>
        <row r="137">
          <cell r="A137" t="str">
            <v>833-329</v>
          </cell>
          <cell r="B137">
            <v>44.57</v>
          </cell>
          <cell r="C137">
            <v>0</v>
          </cell>
          <cell r="D137">
            <v>3</v>
          </cell>
          <cell r="E137">
            <v>0</v>
          </cell>
          <cell r="F137">
            <v>3</v>
          </cell>
          <cell r="G137" t="str">
            <v>BANQUETTE</v>
          </cell>
          <cell r="H137">
            <v>99.9</v>
          </cell>
          <cell r="I137">
            <v>8.2717529990614436E-2</v>
          </cell>
          <cell r="J137">
            <v>0</v>
          </cell>
          <cell r="K137">
            <v>11.14</v>
          </cell>
          <cell r="L137">
            <v>22.28</v>
          </cell>
          <cell r="M137">
            <v>15.283000000000001</v>
          </cell>
          <cell r="N137">
            <v>37.563000000000002</v>
          </cell>
          <cell r="O137">
            <v>89.9</v>
          </cell>
        </row>
        <row r="138">
          <cell r="A138" t="str">
            <v>830-110GY</v>
          </cell>
          <cell r="B138">
            <v>4.9000000000000004</v>
          </cell>
          <cell r="C138">
            <v>0</v>
          </cell>
          <cell r="D138">
            <v>37</v>
          </cell>
          <cell r="E138">
            <v>0</v>
          </cell>
          <cell r="F138">
            <v>34</v>
          </cell>
          <cell r="G138" t="str">
            <v>MEUBLE ETAGERE</v>
          </cell>
          <cell r="H138">
            <v>21.9</v>
          </cell>
          <cell r="I138">
            <v>0.19616697006896655</v>
          </cell>
          <cell r="J138">
            <v>0</v>
          </cell>
          <cell r="K138">
            <v>6.63</v>
          </cell>
          <cell r="L138">
            <v>13.26</v>
          </cell>
          <cell r="M138">
            <v>3.383</v>
          </cell>
          <cell r="N138">
            <v>16.643000000000001</v>
          </cell>
          <cell r="O138">
            <v>19.899999999999999</v>
          </cell>
        </row>
        <row r="139">
          <cell r="A139" t="str">
            <v>350-016</v>
          </cell>
          <cell r="B139">
            <v>41.25</v>
          </cell>
          <cell r="C139">
            <v>0</v>
          </cell>
          <cell r="D139">
            <v>42</v>
          </cell>
          <cell r="E139">
            <v>0</v>
          </cell>
          <cell r="F139">
            <v>42</v>
          </cell>
          <cell r="G139" t="str">
            <v>DINETTE - CUISINE</v>
          </cell>
          <cell r="H139">
            <v>89.9</v>
          </cell>
          <cell r="I139">
            <v>5.8807709563547084E-2</v>
          </cell>
          <cell r="J139">
            <v>0</v>
          </cell>
          <cell r="K139">
            <v>11.14</v>
          </cell>
          <cell r="L139">
            <v>22.28</v>
          </cell>
          <cell r="M139">
            <v>8.4830000000000005</v>
          </cell>
          <cell r="N139">
            <v>30.763000000000002</v>
          </cell>
          <cell r="O139">
            <v>49.9</v>
          </cell>
        </row>
        <row r="140">
          <cell r="A140" t="str">
            <v>350-015</v>
          </cell>
          <cell r="B140">
            <v>33.82</v>
          </cell>
          <cell r="C140">
            <v>0</v>
          </cell>
          <cell r="D140">
            <v>5</v>
          </cell>
          <cell r="E140">
            <v>0</v>
          </cell>
          <cell r="F140">
            <v>3</v>
          </cell>
          <cell r="G140" t="str">
            <v>DINETTE - CUISINE</v>
          </cell>
          <cell r="H140">
            <v>79.900000000000006</v>
          </cell>
          <cell r="I140">
            <v>3.3126532351042792E-2</v>
          </cell>
          <cell r="J140">
            <v>0</v>
          </cell>
          <cell r="K140">
            <v>10.68</v>
          </cell>
          <cell r="L140">
            <v>21.36</v>
          </cell>
          <cell r="M140">
            <v>11.033000000000001</v>
          </cell>
          <cell r="N140">
            <v>32.393000000000001</v>
          </cell>
          <cell r="O140">
            <v>64.900000000000006</v>
          </cell>
        </row>
        <row r="141">
          <cell r="A141" t="str">
            <v>A90-129</v>
          </cell>
          <cell r="B141">
            <v>48.71</v>
          </cell>
          <cell r="C141">
            <v>0</v>
          </cell>
          <cell r="D141">
            <v>84</v>
          </cell>
          <cell r="E141">
            <v>0</v>
          </cell>
          <cell r="F141">
            <v>84</v>
          </cell>
          <cell r="G141" t="str">
            <v>BANC DE MUSCULATION</v>
          </cell>
          <cell r="H141">
            <v>116.9</v>
          </cell>
          <cell r="I141">
            <v>0.18175061734571041</v>
          </cell>
          <cell r="J141">
            <v>0</v>
          </cell>
          <cell r="K141">
            <v>13.85</v>
          </cell>
          <cell r="L141">
            <v>27.7</v>
          </cell>
          <cell r="M141">
            <v>15.283000000000001</v>
          </cell>
          <cell r="N141">
            <v>42.983000000000004</v>
          </cell>
          <cell r="O141">
            <v>89.9</v>
          </cell>
        </row>
        <row r="142">
          <cell r="A142" t="str">
            <v>B8-0001</v>
          </cell>
          <cell r="B142">
            <v>15.09</v>
          </cell>
          <cell r="C142">
            <v>0</v>
          </cell>
          <cell r="D142">
            <v>0</v>
          </cell>
          <cell r="E142">
            <v>3</v>
          </cell>
          <cell r="F142">
            <v>3</v>
          </cell>
          <cell r="G142" t="str">
            <v>TABLE POKER</v>
          </cell>
          <cell r="H142">
            <v>44.9</v>
          </cell>
          <cell r="I142">
            <v>5.711451979166049E-2</v>
          </cell>
          <cell r="J142">
            <v>0</v>
          </cell>
          <cell r="K142">
            <v>8.9600000000000009</v>
          </cell>
          <cell r="L142">
            <v>17.920000000000002</v>
          </cell>
          <cell r="M142">
            <v>5.0830000000000002</v>
          </cell>
          <cell r="N142">
            <v>23.003</v>
          </cell>
          <cell r="O142">
            <v>29.9</v>
          </cell>
        </row>
        <row r="143">
          <cell r="A143" t="str">
            <v>5662-0339</v>
          </cell>
          <cell r="B143">
            <v>11.02</v>
          </cell>
          <cell r="C143">
            <v>0</v>
          </cell>
          <cell r="D143">
            <v>0</v>
          </cell>
          <cell r="E143">
            <v>1</v>
          </cell>
          <cell r="F143">
            <v>1</v>
          </cell>
          <cell r="G143" t="str">
            <v>VOILE D OMBRAGE</v>
          </cell>
          <cell r="H143">
            <v>37.9</v>
          </cell>
          <cell r="I143">
            <v>0.31105157489581581</v>
          </cell>
          <cell r="J143">
            <v>0</v>
          </cell>
          <cell r="K143">
            <v>6.63</v>
          </cell>
          <cell r="L143">
            <v>13.26</v>
          </cell>
          <cell r="M143">
            <v>5.0830000000000002</v>
          </cell>
          <cell r="N143">
            <v>18.343</v>
          </cell>
          <cell r="O143">
            <v>29.9</v>
          </cell>
        </row>
        <row r="144">
          <cell r="A144" t="str">
            <v>01-0486</v>
          </cell>
          <cell r="B144">
            <v>53.58</v>
          </cell>
          <cell r="C144">
            <v>0</v>
          </cell>
          <cell r="D144">
            <v>0</v>
          </cell>
          <cell r="E144">
            <v>1</v>
          </cell>
          <cell r="F144">
            <v>1</v>
          </cell>
          <cell r="G144" t="str">
            <v>SERRE DE JARDINAGE</v>
          </cell>
          <cell r="H144">
            <v>119.9</v>
          </cell>
          <cell r="I144">
            <v>0.12028540081851991</v>
          </cell>
          <cell r="J144">
            <v>0</v>
          </cell>
          <cell r="K144">
            <v>15.23</v>
          </cell>
          <cell r="L144">
            <v>30.46</v>
          </cell>
          <cell r="M144">
            <v>16.983000000000001</v>
          </cell>
          <cell r="N144">
            <v>47.442999999999998</v>
          </cell>
          <cell r="O144">
            <v>99.9</v>
          </cell>
        </row>
        <row r="145">
          <cell r="A145" t="str">
            <v>02-0353</v>
          </cell>
          <cell r="B145">
            <v>22.43</v>
          </cell>
          <cell r="C145">
            <v>0</v>
          </cell>
          <cell r="D145">
            <v>0</v>
          </cell>
          <cell r="E145">
            <v>1</v>
          </cell>
          <cell r="F145">
            <v>1</v>
          </cell>
          <cell r="G145" t="str">
            <v>SAPIN DE NOEL</v>
          </cell>
          <cell r="H145">
            <v>44.9</v>
          </cell>
          <cell r="I145">
            <v>-2.4644082103546405E-2</v>
          </cell>
          <cell r="J145">
            <v>0</v>
          </cell>
          <cell r="K145">
            <v>8.3000000000000007</v>
          </cell>
          <cell r="L145">
            <v>16.600000000000001</v>
          </cell>
          <cell r="M145">
            <v>4.2329999999999997</v>
          </cell>
          <cell r="N145">
            <v>20.833000000000002</v>
          </cell>
          <cell r="O145">
            <v>24.9</v>
          </cell>
        </row>
        <row r="146">
          <cell r="A146" t="str">
            <v>831-035</v>
          </cell>
          <cell r="B146">
            <v>35.950000000000003</v>
          </cell>
          <cell r="C146">
            <v>0</v>
          </cell>
          <cell r="D146">
            <v>0</v>
          </cell>
          <cell r="E146">
            <v>1</v>
          </cell>
          <cell r="F146">
            <v>1</v>
          </cell>
          <cell r="G146" t="str">
            <v>TABOURET</v>
          </cell>
          <cell r="H146">
            <v>59.9</v>
          </cell>
          <cell r="I146">
            <v>-0.15178280894757334</v>
          </cell>
          <cell r="J146">
            <v>0</v>
          </cell>
          <cell r="K146">
            <v>12.72</v>
          </cell>
          <cell r="L146">
            <v>25.44</v>
          </cell>
          <cell r="M146">
            <v>5.9329999999999998</v>
          </cell>
          <cell r="N146">
            <v>31.373000000000001</v>
          </cell>
          <cell r="O146">
            <v>34.9</v>
          </cell>
        </row>
        <row r="147">
          <cell r="A147" t="str">
            <v>02-0550</v>
          </cell>
          <cell r="B147">
            <v>32.86</v>
          </cell>
          <cell r="C147">
            <v>0</v>
          </cell>
          <cell r="D147">
            <v>0</v>
          </cell>
          <cell r="E147">
            <v>3</v>
          </cell>
          <cell r="F147">
            <v>2</v>
          </cell>
          <cell r="G147" t="str">
            <v>ARMOIRE DE TOILETTE</v>
          </cell>
          <cell r="H147">
            <v>99.9</v>
          </cell>
          <cell r="I147">
            <v>-1.8448388866628695E-3</v>
          </cell>
          <cell r="J147">
            <v>0</v>
          </cell>
          <cell r="K147">
            <v>8.3000000000000007</v>
          </cell>
          <cell r="L147">
            <v>16.600000000000001</v>
          </cell>
          <cell r="M147">
            <v>11.883000000000003</v>
          </cell>
          <cell r="N147">
            <v>28.483000000000004</v>
          </cell>
          <cell r="O147">
            <v>69.900000000000006</v>
          </cell>
        </row>
        <row r="148">
          <cell r="A148" t="str">
            <v>01-0434</v>
          </cell>
          <cell r="B148">
            <v>26.15</v>
          </cell>
          <cell r="C148">
            <v>0</v>
          </cell>
          <cell r="D148">
            <v>0</v>
          </cell>
          <cell r="E148">
            <v>3</v>
          </cell>
          <cell r="F148">
            <v>3</v>
          </cell>
          <cell r="G148" t="str">
            <v>CHARIOT</v>
          </cell>
          <cell r="H148">
            <v>59.9</v>
          </cell>
          <cell r="I148">
            <v>-2.8211794633547838E-2</v>
          </cell>
          <cell r="J148">
            <v>0</v>
          </cell>
          <cell r="K148">
            <v>10.220000000000001</v>
          </cell>
          <cell r="L148">
            <v>20.440000000000001</v>
          </cell>
          <cell r="M148">
            <v>6.7830000000000004</v>
          </cell>
          <cell r="N148">
            <v>27.223000000000003</v>
          </cell>
          <cell r="O148">
            <v>39.9</v>
          </cell>
        </row>
        <row r="149">
          <cell r="A149" t="str">
            <v>D1-0083</v>
          </cell>
          <cell r="B149">
            <v>46.29</v>
          </cell>
          <cell r="C149">
            <v>0</v>
          </cell>
          <cell r="D149">
            <v>0</v>
          </cell>
          <cell r="E149">
            <v>1</v>
          </cell>
          <cell r="F149">
            <v>1</v>
          </cell>
          <cell r="G149" t="str">
            <v>RAMPE POUR CHARGEMENT</v>
          </cell>
          <cell r="H149">
            <v>88.85</v>
          </cell>
          <cell r="I149">
            <v>5.2436104976202991E-2</v>
          </cell>
          <cell r="J149">
            <v>0</v>
          </cell>
          <cell r="K149">
            <v>8.9600000000000009</v>
          </cell>
          <cell r="L149">
            <v>17.920000000000002</v>
          </cell>
          <cell r="M149">
            <v>10.183</v>
          </cell>
          <cell r="N149">
            <v>28.103000000000002</v>
          </cell>
          <cell r="O149">
            <v>59.9</v>
          </cell>
        </row>
        <row r="150">
          <cell r="A150" t="str">
            <v>01-0463</v>
          </cell>
          <cell r="B150">
            <v>76.489999999999995</v>
          </cell>
          <cell r="C150">
            <v>0</v>
          </cell>
          <cell r="D150">
            <v>0</v>
          </cell>
          <cell r="E150">
            <v>2</v>
          </cell>
          <cell r="F150">
            <v>2</v>
          </cell>
          <cell r="G150" t="str">
            <v>SERRE DE JARDINAGE</v>
          </cell>
          <cell r="H150">
            <v>169.9</v>
          </cell>
          <cell r="I150">
            <v>4.925922560683671E-2</v>
          </cell>
          <cell r="J150">
            <v>0</v>
          </cell>
          <cell r="K150">
            <v>17.079999999999998</v>
          </cell>
          <cell r="L150">
            <v>34.159999999999997</v>
          </cell>
          <cell r="M150">
            <v>20.383000000000003</v>
          </cell>
          <cell r="N150">
            <v>54.542999999999999</v>
          </cell>
          <cell r="O150">
            <v>119.9</v>
          </cell>
        </row>
        <row r="151">
          <cell r="A151" t="str">
            <v>831-029WT</v>
          </cell>
          <cell r="B151">
            <v>71.290000000000006</v>
          </cell>
          <cell r="C151">
            <v>0</v>
          </cell>
          <cell r="D151">
            <v>0</v>
          </cell>
          <cell r="E151">
            <v>3</v>
          </cell>
          <cell r="F151">
            <v>2</v>
          </cell>
          <cell r="G151" t="str">
            <v>COMMODE - CHIFFONNIER - SEMAINIER</v>
          </cell>
          <cell r="H151">
            <v>139.9</v>
          </cell>
          <cell r="I151">
            <v>-0.12948982045037605</v>
          </cell>
          <cell r="J151">
            <v>0</v>
          </cell>
          <cell r="K151">
            <v>15.23</v>
          </cell>
          <cell r="L151">
            <v>30.46</v>
          </cell>
          <cell r="M151">
            <v>16.983000000000001</v>
          </cell>
          <cell r="N151">
            <v>47.442999999999998</v>
          </cell>
          <cell r="O151">
            <v>99.9</v>
          </cell>
        </row>
        <row r="152">
          <cell r="A152" t="str">
            <v>5662-0333</v>
          </cell>
          <cell r="B152">
            <v>7.8</v>
          </cell>
          <cell r="C152">
            <v>0</v>
          </cell>
          <cell r="D152">
            <v>0</v>
          </cell>
          <cell r="E152">
            <v>1</v>
          </cell>
          <cell r="F152">
            <v>1</v>
          </cell>
          <cell r="G152" t="str">
            <v>VOILE D OMBRAGE</v>
          </cell>
          <cell r="H152">
            <v>32.9</v>
          </cell>
          <cell r="I152">
            <v>0.36900433212568307</v>
          </cell>
          <cell r="J152">
            <v>0</v>
          </cell>
          <cell r="K152">
            <v>6.63</v>
          </cell>
          <cell r="L152">
            <v>13.26</v>
          </cell>
          <cell r="M152">
            <v>5.0830000000000002</v>
          </cell>
          <cell r="N152">
            <v>18.343</v>
          </cell>
          <cell r="O152">
            <v>29.9</v>
          </cell>
        </row>
        <row r="153">
          <cell r="A153" t="str">
            <v>D2-0032</v>
          </cell>
          <cell r="B153">
            <v>4.57</v>
          </cell>
          <cell r="C153">
            <v>0</v>
          </cell>
          <cell r="D153">
            <v>0</v>
          </cell>
          <cell r="E153">
            <v>1</v>
          </cell>
          <cell r="F153">
            <v>1</v>
          </cell>
          <cell r="G153" t="str">
            <v>NICHE-PANIER-COUSSIN</v>
          </cell>
          <cell r="H153">
            <v>19.899999999999999</v>
          </cell>
          <cell r="I153">
            <v>0.13721067704508472</v>
          </cell>
          <cell r="J153">
            <v>0</v>
          </cell>
          <cell r="K153">
            <v>6.63</v>
          </cell>
          <cell r="L153">
            <v>13.26</v>
          </cell>
          <cell r="M153">
            <v>3.0430000000000001</v>
          </cell>
          <cell r="N153">
            <v>16.303000000000001</v>
          </cell>
          <cell r="O153">
            <v>17.899999999999999</v>
          </cell>
        </row>
        <row r="154">
          <cell r="A154" t="str">
            <v>5550-3289</v>
          </cell>
          <cell r="B154">
            <v>59.65</v>
          </cell>
          <cell r="C154">
            <v>0</v>
          </cell>
          <cell r="D154">
            <v>0</v>
          </cell>
          <cell r="E154">
            <v>1</v>
          </cell>
          <cell r="F154">
            <v>1</v>
          </cell>
          <cell r="G154" t="str">
            <v>TABLE DE MASSAGE</v>
          </cell>
          <cell r="H154">
            <v>109.9</v>
          </cell>
          <cell r="I154">
            <v>-4.8168086983127245E-2</v>
          </cell>
          <cell r="J154">
            <v>0</v>
          </cell>
          <cell r="K154">
            <v>13.65</v>
          </cell>
          <cell r="L154">
            <v>27.3</v>
          </cell>
          <cell r="M154">
            <v>16.983000000000001</v>
          </cell>
          <cell r="N154">
            <v>44.283000000000001</v>
          </cell>
          <cell r="O154">
            <v>99.9</v>
          </cell>
        </row>
        <row r="155">
          <cell r="A155" t="str">
            <v>02-0159</v>
          </cell>
          <cell r="B155">
            <v>84.61</v>
          </cell>
          <cell r="C155">
            <v>0</v>
          </cell>
          <cell r="D155">
            <v>0</v>
          </cell>
          <cell r="E155">
            <v>5</v>
          </cell>
          <cell r="F155">
            <v>5</v>
          </cell>
          <cell r="G155" t="str">
            <v>BANQUETTE -Arrêt</v>
          </cell>
          <cell r="H155">
            <v>199.9</v>
          </cell>
          <cell r="I155" t="e">
            <v>#N/A</v>
          </cell>
          <cell r="J155">
            <v>0</v>
          </cell>
          <cell r="K155">
            <v>22.48</v>
          </cell>
          <cell r="L155">
            <v>44.96</v>
          </cell>
          <cell r="M155">
            <v>22.083000000000002</v>
          </cell>
          <cell r="N155">
            <v>67.043000000000006</v>
          </cell>
          <cell r="O155">
            <v>129.9</v>
          </cell>
        </row>
        <row r="156">
          <cell r="A156" t="str">
            <v>D2-0040</v>
          </cell>
          <cell r="B156">
            <v>51.8</v>
          </cell>
          <cell r="C156">
            <v>0</v>
          </cell>
          <cell r="D156">
            <v>0</v>
          </cell>
          <cell r="E156">
            <v>1</v>
          </cell>
          <cell r="F156">
            <v>1</v>
          </cell>
          <cell r="G156" t="str">
            <v>CAGE</v>
          </cell>
          <cell r="H156">
            <v>149.9</v>
          </cell>
          <cell r="I156" t="e">
            <v>#N/A</v>
          </cell>
          <cell r="J156">
            <v>0</v>
          </cell>
          <cell r="K156">
            <v>33.1</v>
          </cell>
          <cell r="L156">
            <v>66.2</v>
          </cell>
          <cell r="M156">
            <v>16.983000000000001</v>
          </cell>
          <cell r="N156">
            <v>83.183000000000007</v>
          </cell>
          <cell r="O156">
            <v>99.9</v>
          </cell>
        </row>
        <row r="157">
          <cell r="A157" t="str">
            <v>A2-0088</v>
          </cell>
          <cell r="B157">
            <v>37.880000000000003</v>
          </cell>
          <cell r="C157">
            <v>0</v>
          </cell>
          <cell r="D157">
            <v>0</v>
          </cell>
          <cell r="E157">
            <v>1</v>
          </cell>
          <cell r="F157">
            <v>1</v>
          </cell>
          <cell r="G157" t="str">
            <v>CHAISE - FAUTEUIL DE BUREAU</v>
          </cell>
          <cell r="H157">
            <v>73.900000000000006</v>
          </cell>
          <cell r="I157">
            <v>-1.0530214790254622E-2</v>
          </cell>
          <cell r="J157">
            <v>0</v>
          </cell>
          <cell r="K157">
            <v>11.8</v>
          </cell>
          <cell r="L157">
            <v>23.6</v>
          </cell>
          <cell r="M157">
            <v>8.4830000000000005</v>
          </cell>
          <cell r="N157">
            <v>32.082999999999998</v>
          </cell>
          <cell r="O157">
            <v>49.9</v>
          </cell>
        </row>
        <row r="158">
          <cell r="A158" t="str">
            <v>831-011</v>
          </cell>
          <cell r="B158">
            <v>107.25</v>
          </cell>
          <cell r="C158">
            <v>0</v>
          </cell>
          <cell r="D158">
            <v>0</v>
          </cell>
          <cell r="E158">
            <v>1</v>
          </cell>
          <cell r="F158">
            <v>1</v>
          </cell>
          <cell r="G158" t="str">
            <v>BUREAU</v>
          </cell>
          <cell r="H158">
            <v>289.89999999999998</v>
          </cell>
          <cell r="I158">
            <v>7.3274752667673138E-2</v>
          </cell>
          <cell r="J158">
            <v>0</v>
          </cell>
          <cell r="K158">
            <v>26.11</v>
          </cell>
          <cell r="L158">
            <v>52.22</v>
          </cell>
          <cell r="M158">
            <v>33.983000000000004</v>
          </cell>
          <cell r="N158">
            <v>86.203000000000003</v>
          </cell>
          <cell r="O158">
            <v>199.9</v>
          </cell>
        </row>
        <row r="159">
          <cell r="A159" t="str">
            <v>D01-001</v>
          </cell>
          <cell r="B159">
            <v>16.11</v>
          </cell>
          <cell r="C159">
            <v>0</v>
          </cell>
          <cell r="D159">
            <v>0</v>
          </cell>
          <cell r="E159">
            <v>1</v>
          </cell>
          <cell r="F159">
            <v>1</v>
          </cell>
          <cell r="G159" t="str">
            <v>TONDEUSE</v>
          </cell>
          <cell r="H159">
            <v>42.85</v>
          </cell>
          <cell r="I159">
            <v>0.18945453246190791</v>
          </cell>
          <cell r="J159">
            <v>0</v>
          </cell>
          <cell r="K159">
            <v>6.63</v>
          </cell>
          <cell r="L159">
            <v>13.26</v>
          </cell>
          <cell r="M159">
            <v>5.0830000000000002</v>
          </cell>
          <cell r="N159">
            <v>18.343</v>
          </cell>
          <cell r="O159">
            <v>29.9</v>
          </cell>
        </row>
        <row r="160">
          <cell r="A160" t="str">
            <v>850-001</v>
          </cell>
          <cell r="B160">
            <v>11.35</v>
          </cell>
          <cell r="C160">
            <v>0</v>
          </cell>
          <cell r="D160">
            <v>0</v>
          </cell>
          <cell r="E160">
            <v>4</v>
          </cell>
          <cell r="F160">
            <v>4</v>
          </cell>
          <cell r="G160" t="str">
            <v>FIL A LINGE - TANCARVILLE - ETENDOIR - SAC DE SECHAGE</v>
          </cell>
          <cell r="H160">
            <v>34.9</v>
          </cell>
          <cell r="I160">
            <v>-2.6815265745134265E-2</v>
          </cell>
          <cell r="J160">
            <v>0</v>
          </cell>
          <cell r="K160">
            <v>7.11</v>
          </cell>
          <cell r="L160">
            <v>14.22</v>
          </cell>
          <cell r="M160">
            <v>5.0830000000000002</v>
          </cell>
          <cell r="N160">
            <v>19.303000000000001</v>
          </cell>
          <cell r="O160">
            <v>29.9</v>
          </cell>
        </row>
        <row r="161">
          <cell r="A161" t="str">
            <v>611-002WT</v>
          </cell>
          <cell r="B161">
            <v>19.63</v>
          </cell>
          <cell r="C161">
            <v>0</v>
          </cell>
          <cell r="D161">
            <v>0</v>
          </cell>
          <cell r="E161">
            <v>1</v>
          </cell>
          <cell r="F161">
            <v>1</v>
          </cell>
          <cell r="G161" t="str">
            <v>MANNEQUIN COUTURE</v>
          </cell>
          <cell r="H161">
            <v>42.9</v>
          </cell>
          <cell r="I161">
            <v>5.0547129971956428E-2</v>
          </cell>
          <cell r="J161">
            <v>0</v>
          </cell>
          <cell r="K161">
            <v>7.11</v>
          </cell>
          <cell r="L161">
            <v>14.22</v>
          </cell>
          <cell r="M161">
            <v>5.0830000000000002</v>
          </cell>
          <cell r="N161">
            <v>19.303000000000001</v>
          </cell>
          <cell r="O161">
            <v>29.9</v>
          </cell>
        </row>
        <row r="162">
          <cell r="A162" t="str">
            <v>5550-3293</v>
          </cell>
          <cell r="B162">
            <v>42.44</v>
          </cell>
          <cell r="C162">
            <v>0</v>
          </cell>
          <cell r="D162">
            <v>0</v>
          </cell>
          <cell r="E162">
            <v>1</v>
          </cell>
          <cell r="F162">
            <v>1</v>
          </cell>
          <cell r="G162" t="str">
            <v>TABLE DE MASSAGE</v>
          </cell>
          <cell r="H162">
            <v>79.900000000000006</v>
          </cell>
          <cell r="I162">
            <v>-8.6050200867129334E-3</v>
          </cell>
          <cell r="J162">
            <v>0</v>
          </cell>
          <cell r="K162">
            <v>11.14</v>
          </cell>
          <cell r="L162">
            <v>22.28</v>
          </cell>
          <cell r="M162">
            <v>8.4830000000000005</v>
          </cell>
          <cell r="N162">
            <v>30.763000000000002</v>
          </cell>
          <cell r="O162">
            <v>49.9</v>
          </cell>
        </row>
        <row r="163">
          <cell r="A163" t="str">
            <v>845-007</v>
          </cell>
          <cell r="B163">
            <v>19.48</v>
          </cell>
          <cell r="C163">
            <v>0</v>
          </cell>
          <cell r="D163">
            <v>0</v>
          </cell>
          <cell r="E163">
            <v>1</v>
          </cell>
          <cell r="F163">
            <v>1</v>
          </cell>
          <cell r="G163" t="str">
            <v>CHARIOT</v>
          </cell>
          <cell r="H163">
            <v>42.9</v>
          </cell>
          <cell r="I163">
            <v>4.30473355885308E-4</v>
          </cell>
          <cell r="J163">
            <v>0</v>
          </cell>
          <cell r="K163">
            <v>8.9600000000000009</v>
          </cell>
          <cell r="L163">
            <v>17.920000000000002</v>
          </cell>
          <cell r="M163">
            <v>5.0830000000000002</v>
          </cell>
          <cell r="N163">
            <v>23.003</v>
          </cell>
          <cell r="O163">
            <v>29.9</v>
          </cell>
        </row>
        <row r="164">
          <cell r="A164" t="str">
            <v>820-013</v>
          </cell>
          <cell r="B164">
            <v>61.9</v>
          </cell>
          <cell r="C164">
            <v>0</v>
          </cell>
          <cell r="D164">
            <v>0</v>
          </cell>
          <cell r="E164">
            <v>3</v>
          </cell>
          <cell r="F164">
            <v>3</v>
          </cell>
          <cell r="G164" t="str">
            <v>CHEMINEE</v>
          </cell>
          <cell r="H164">
            <v>129.9</v>
          </cell>
          <cell r="I164">
            <v>-6.384588272225189E-2</v>
          </cell>
          <cell r="J164">
            <v>0</v>
          </cell>
          <cell r="K164">
            <v>13.65</v>
          </cell>
          <cell r="L164">
            <v>27.3</v>
          </cell>
          <cell r="M164">
            <v>16.983000000000001</v>
          </cell>
          <cell r="N164">
            <v>44.283000000000001</v>
          </cell>
          <cell r="O164">
            <v>99.9</v>
          </cell>
        </row>
        <row r="165">
          <cell r="A165" t="str">
            <v>831-068</v>
          </cell>
          <cell r="B165">
            <v>59.21</v>
          </cell>
          <cell r="C165">
            <v>0</v>
          </cell>
          <cell r="D165">
            <v>0</v>
          </cell>
          <cell r="E165">
            <v>2</v>
          </cell>
          <cell r="F165">
            <v>2</v>
          </cell>
          <cell r="G165" t="str">
            <v>BANQUETTE</v>
          </cell>
          <cell r="H165">
            <v>109.9</v>
          </cell>
          <cell r="I165">
            <v>-7.1896757234587216E-2</v>
          </cell>
          <cell r="J165">
            <v>0</v>
          </cell>
          <cell r="K165">
            <v>15.69</v>
          </cell>
          <cell r="L165">
            <v>31.38</v>
          </cell>
          <cell r="M165">
            <v>16.983000000000001</v>
          </cell>
          <cell r="N165">
            <v>48.363</v>
          </cell>
          <cell r="O165">
            <v>99.9</v>
          </cell>
        </row>
        <row r="166">
          <cell r="A166" t="str">
            <v>833-013BK</v>
          </cell>
          <cell r="B166">
            <v>6.61</v>
          </cell>
          <cell r="C166">
            <v>0</v>
          </cell>
          <cell r="D166">
            <v>0</v>
          </cell>
          <cell r="E166">
            <v>11</v>
          </cell>
          <cell r="F166">
            <v>10</v>
          </cell>
          <cell r="G166" t="str">
            <v>MEUBLE A CHAUSSURES</v>
          </cell>
          <cell r="H166">
            <v>22.9</v>
          </cell>
          <cell r="I166">
            <v>0.11370149142429709</v>
          </cell>
          <cell r="J166">
            <v>0</v>
          </cell>
          <cell r="K166">
            <v>6.63</v>
          </cell>
          <cell r="L166">
            <v>13.26</v>
          </cell>
          <cell r="M166">
            <v>2.8729999999999998</v>
          </cell>
          <cell r="N166">
            <v>16.132999999999999</v>
          </cell>
          <cell r="O166">
            <v>16.899999999999999</v>
          </cell>
        </row>
        <row r="167">
          <cell r="A167" t="str">
            <v>D00-038</v>
          </cell>
          <cell r="B167">
            <v>6.33</v>
          </cell>
          <cell r="C167">
            <v>0</v>
          </cell>
          <cell r="D167">
            <v>0</v>
          </cell>
          <cell r="E167">
            <v>4</v>
          </cell>
          <cell r="F167">
            <v>2</v>
          </cell>
          <cell r="G167" t="str">
            <v>NICHE-PANIER-COUSSIN</v>
          </cell>
          <cell r="H167">
            <v>19.899999999999999</v>
          </cell>
          <cell r="I167">
            <v>3.1621263845365233E-2</v>
          </cell>
          <cell r="J167">
            <v>0</v>
          </cell>
          <cell r="K167">
            <v>6.36</v>
          </cell>
          <cell r="L167">
            <v>12.72</v>
          </cell>
          <cell r="M167">
            <v>2.8729999999999998</v>
          </cell>
          <cell r="N167">
            <v>15.593</v>
          </cell>
          <cell r="O167">
            <v>16.899999999999999</v>
          </cell>
        </row>
        <row r="168">
          <cell r="A168" t="str">
            <v>D00-039</v>
          </cell>
          <cell r="B168">
            <v>5.36</v>
          </cell>
          <cell r="C168">
            <v>0</v>
          </cell>
          <cell r="D168">
            <v>0</v>
          </cell>
          <cell r="E168">
            <v>3</v>
          </cell>
          <cell r="F168">
            <v>3</v>
          </cell>
          <cell r="G168" t="str">
            <v>NICHE-PANIER-COUSSIN</v>
          </cell>
          <cell r="H168">
            <v>17.899999999999999</v>
          </cell>
          <cell r="I168">
            <v>1.0607586601005581E-2</v>
          </cell>
          <cell r="J168">
            <v>0</v>
          </cell>
          <cell r="K168">
            <v>6.36</v>
          </cell>
          <cell r="L168">
            <v>12.72</v>
          </cell>
          <cell r="M168">
            <v>2.8729999999999998</v>
          </cell>
          <cell r="N168">
            <v>15.593</v>
          </cell>
          <cell r="O168">
            <v>16.899999999999999</v>
          </cell>
        </row>
        <row r="169">
          <cell r="A169" t="str">
            <v>D06-021</v>
          </cell>
          <cell r="B169">
            <v>17.100000000000001</v>
          </cell>
          <cell r="C169">
            <v>0</v>
          </cell>
          <cell r="D169">
            <v>0</v>
          </cell>
          <cell r="E169">
            <v>1</v>
          </cell>
          <cell r="F169">
            <v>1</v>
          </cell>
          <cell r="G169" t="str">
            <v>PARC</v>
          </cell>
          <cell r="H169">
            <v>47.9</v>
          </cell>
          <cell r="I169">
            <v>0.14083775870589332</v>
          </cell>
          <cell r="J169">
            <v>0</v>
          </cell>
          <cell r="K169">
            <v>9.75</v>
          </cell>
          <cell r="L169">
            <v>19.5</v>
          </cell>
          <cell r="M169">
            <v>5.0830000000000002</v>
          </cell>
          <cell r="N169">
            <v>24.582999999999998</v>
          </cell>
          <cell r="O169">
            <v>29.9</v>
          </cell>
        </row>
        <row r="170">
          <cell r="A170" t="str">
            <v>D06-022</v>
          </cell>
          <cell r="B170">
            <v>17.48</v>
          </cell>
          <cell r="C170">
            <v>0</v>
          </cell>
          <cell r="D170">
            <v>0</v>
          </cell>
          <cell r="E170">
            <v>1</v>
          </cell>
          <cell r="F170">
            <v>1</v>
          </cell>
          <cell r="G170" t="str">
            <v>PARC</v>
          </cell>
          <cell r="H170">
            <v>49.9</v>
          </cell>
          <cell r="I170">
            <v>0.1349759148066616</v>
          </cell>
          <cell r="J170">
            <v>0</v>
          </cell>
          <cell r="K170">
            <v>10.68</v>
          </cell>
          <cell r="L170">
            <v>21.36</v>
          </cell>
          <cell r="M170">
            <v>5.0830000000000002</v>
          </cell>
          <cell r="N170">
            <v>26.442999999999998</v>
          </cell>
          <cell r="O170">
            <v>29.9</v>
          </cell>
        </row>
        <row r="171">
          <cell r="A171" t="str">
            <v>A90-038</v>
          </cell>
          <cell r="B171">
            <v>80.48</v>
          </cell>
          <cell r="C171">
            <v>0</v>
          </cell>
          <cell r="D171">
            <v>0</v>
          </cell>
          <cell r="E171">
            <v>1</v>
          </cell>
          <cell r="F171">
            <v>1</v>
          </cell>
          <cell r="G171" t="str">
            <v>BANC DE MUSCULATION</v>
          </cell>
          <cell r="H171">
            <v>154.9</v>
          </cell>
          <cell r="I171">
            <v>2.9844865081535055E-2</v>
          </cell>
          <cell r="J171">
            <v>0</v>
          </cell>
          <cell r="K171">
            <v>18.53</v>
          </cell>
          <cell r="L171">
            <v>37.06</v>
          </cell>
          <cell r="M171">
            <v>16.983000000000001</v>
          </cell>
          <cell r="N171">
            <v>54.043000000000006</v>
          </cell>
          <cell r="O171">
            <v>99.9</v>
          </cell>
        </row>
        <row r="172">
          <cell r="A172" t="str">
            <v>833-021</v>
          </cell>
          <cell r="B172">
            <v>51.85</v>
          </cell>
          <cell r="C172">
            <v>0</v>
          </cell>
          <cell r="D172">
            <v>0</v>
          </cell>
          <cell r="E172">
            <v>2</v>
          </cell>
          <cell r="F172">
            <v>2</v>
          </cell>
          <cell r="G172" t="str">
            <v>COFFRE D'EXTERIEUR - RANGEMENTS</v>
          </cell>
          <cell r="H172">
            <v>109.9</v>
          </cell>
          <cell r="I172">
            <v>-6.6221313849612384E-2</v>
          </cell>
          <cell r="J172">
            <v>0</v>
          </cell>
          <cell r="K172">
            <v>22.49</v>
          </cell>
          <cell r="L172">
            <v>44.98</v>
          </cell>
          <cell r="M172">
            <v>16.983000000000001</v>
          </cell>
          <cell r="N172">
            <v>61.962999999999994</v>
          </cell>
          <cell r="O172">
            <v>99.9</v>
          </cell>
        </row>
        <row r="173">
          <cell r="A173" t="str">
            <v>835-002</v>
          </cell>
          <cell r="B173">
            <v>26.01</v>
          </cell>
          <cell r="C173">
            <v>0</v>
          </cell>
          <cell r="D173">
            <v>0</v>
          </cell>
          <cell r="E173">
            <v>1</v>
          </cell>
          <cell r="F173">
            <v>1</v>
          </cell>
          <cell r="G173" t="str">
            <v>TABLE CUISINE</v>
          </cell>
          <cell r="H173">
            <v>49.9</v>
          </cell>
          <cell r="I173">
            <v>-1.3105213384666081E-2</v>
          </cell>
          <cell r="J173">
            <v>0</v>
          </cell>
          <cell r="K173">
            <v>7.64</v>
          </cell>
          <cell r="L173">
            <v>15.28</v>
          </cell>
          <cell r="M173">
            <v>5.0830000000000002</v>
          </cell>
          <cell r="N173">
            <v>20.363</v>
          </cell>
          <cell r="O173">
            <v>29.9</v>
          </cell>
        </row>
        <row r="174">
          <cell r="A174" t="str">
            <v>611-001BK</v>
          </cell>
          <cell r="B174">
            <v>21.57</v>
          </cell>
          <cell r="C174">
            <v>0</v>
          </cell>
          <cell r="D174">
            <v>0</v>
          </cell>
          <cell r="E174">
            <v>2</v>
          </cell>
          <cell r="F174">
            <v>2</v>
          </cell>
          <cell r="G174" t="str">
            <v>MANNEQUIN COUTURE</v>
          </cell>
          <cell r="H174">
            <v>49.9</v>
          </cell>
          <cell r="I174">
            <v>-6.1935308799065947E-3</v>
          </cell>
          <cell r="J174">
            <v>0</v>
          </cell>
          <cell r="K174">
            <v>7.11</v>
          </cell>
          <cell r="L174">
            <v>14.22</v>
          </cell>
          <cell r="M174">
            <v>5.0830000000000002</v>
          </cell>
          <cell r="N174">
            <v>19.303000000000001</v>
          </cell>
          <cell r="O174">
            <v>29.9</v>
          </cell>
        </row>
        <row r="175">
          <cell r="A175" t="str">
            <v>840-101WT</v>
          </cell>
          <cell r="B175">
            <v>11.08</v>
          </cell>
          <cell r="C175">
            <v>0</v>
          </cell>
          <cell r="D175">
            <v>0</v>
          </cell>
          <cell r="E175">
            <v>2</v>
          </cell>
          <cell r="F175">
            <v>1</v>
          </cell>
          <cell r="G175" t="str">
            <v>VOILE D OMBRAGE</v>
          </cell>
          <cell r="H175">
            <v>34.9</v>
          </cell>
          <cell r="I175">
            <v>-3.9887335099850763E-3</v>
          </cell>
          <cell r="J175">
            <v>0</v>
          </cell>
          <cell r="K175">
            <v>6.85</v>
          </cell>
          <cell r="L175">
            <v>13.7</v>
          </cell>
          <cell r="M175">
            <v>5.0830000000000002</v>
          </cell>
          <cell r="N175">
            <v>18.783000000000001</v>
          </cell>
          <cell r="O175">
            <v>29.9</v>
          </cell>
        </row>
        <row r="176">
          <cell r="A176" t="str">
            <v>840-101SD</v>
          </cell>
          <cell r="B176">
            <v>11.1</v>
          </cell>
          <cell r="C176">
            <v>0</v>
          </cell>
          <cell r="D176">
            <v>0</v>
          </cell>
          <cell r="E176">
            <v>4</v>
          </cell>
          <cell r="F176">
            <v>2</v>
          </cell>
          <cell r="G176" t="str">
            <v>VOILE D OMBRAGE</v>
          </cell>
          <cell r="H176">
            <v>34.9</v>
          </cell>
          <cell r="I176">
            <v>-4.543512614023415E-3</v>
          </cell>
          <cell r="J176">
            <v>0</v>
          </cell>
          <cell r="K176">
            <v>6.85</v>
          </cell>
          <cell r="L176">
            <v>13.7</v>
          </cell>
          <cell r="M176">
            <v>5.0830000000000002</v>
          </cell>
          <cell r="N176">
            <v>18.783000000000001</v>
          </cell>
          <cell r="O176">
            <v>29.9</v>
          </cell>
        </row>
        <row r="177">
          <cell r="A177" t="str">
            <v>833-031BN</v>
          </cell>
          <cell r="B177">
            <v>16.45</v>
          </cell>
          <cell r="C177">
            <v>0</v>
          </cell>
          <cell r="D177">
            <v>0</v>
          </cell>
          <cell r="E177">
            <v>1</v>
          </cell>
          <cell r="F177">
            <v>1</v>
          </cell>
          <cell r="G177" t="str">
            <v>MEUBLE A CHAUSSURES</v>
          </cell>
          <cell r="H177">
            <v>29.9</v>
          </cell>
          <cell r="I177">
            <v>-0.13579759589659379</v>
          </cell>
          <cell r="J177">
            <v>0</v>
          </cell>
          <cell r="K177">
            <v>7.3</v>
          </cell>
          <cell r="L177">
            <v>14.6</v>
          </cell>
          <cell r="M177">
            <v>3.383</v>
          </cell>
          <cell r="N177">
            <v>17.983000000000001</v>
          </cell>
          <cell r="O177">
            <v>19.899999999999999</v>
          </cell>
        </row>
        <row r="178">
          <cell r="A178" t="str">
            <v>B71-008</v>
          </cell>
          <cell r="B178">
            <v>19.579999999999998</v>
          </cell>
          <cell r="C178">
            <v>0</v>
          </cell>
          <cell r="D178">
            <v>0</v>
          </cell>
          <cell r="E178">
            <v>2</v>
          </cell>
          <cell r="F178">
            <v>2</v>
          </cell>
          <cell r="G178" t="str">
            <v>MEUBLE ETAGERE</v>
          </cell>
          <cell r="H178">
            <v>59.9</v>
          </cell>
          <cell r="I178">
            <v>2.3500419650348769E-2</v>
          </cell>
          <cell r="J178">
            <v>0</v>
          </cell>
          <cell r="K178">
            <v>13.85</v>
          </cell>
          <cell r="L178">
            <v>27.7</v>
          </cell>
          <cell r="M178">
            <v>6.2730000000000006</v>
          </cell>
          <cell r="N178">
            <v>33.972999999999999</v>
          </cell>
          <cell r="O178">
            <v>36.9</v>
          </cell>
        </row>
        <row r="179">
          <cell r="A179" t="str">
            <v>845-046</v>
          </cell>
          <cell r="B179">
            <v>23.44</v>
          </cell>
          <cell r="C179">
            <v>0</v>
          </cell>
          <cell r="D179">
            <v>0</v>
          </cell>
          <cell r="E179">
            <v>15</v>
          </cell>
          <cell r="F179">
            <v>15</v>
          </cell>
          <cell r="G179" t="str">
            <v>ABRI DE JARDIN</v>
          </cell>
          <cell r="H179">
            <v>59.9</v>
          </cell>
          <cell r="I179">
            <v>8.7583095852159953E-2</v>
          </cell>
          <cell r="J179">
            <v>0</v>
          </cell>
          <cell r="K179">
            <v>9.2899999999999991</v>
          </cell>
          <cell r="L179">
            <v>18.579999999999998</v>
          </cell>
          <cell r="M179">
            <v>8.4830000000000005</v>
          </cell>
          <cell r="N179">
            <v>27.062999999999999</v>
          </cell>
          <cell r="O179">
            <v>49.9</v>
          </cell>
        </row>
        <row r="180">
          <cell r="A180" t="str">
            <v>920-028</v>
          </cell>
          <cell r="B180">
            <v>43.96</v>
          </cell>
          <cell r="C180">
            <v>0</v>
          </cell>
          <cell r="D180">
            <v>0</v>
          </cell>
          <cell r="E180">
            <v>2</v>
          </cell>
          <cell r="F180">
            <v>2</v>
          </cell>
          <cell r="G180" t="str">
            <v>BUREAU</v>
          </cell>
          <cell r="H180">
            <v>174.9</v>
          </cell>
          <cell r="I180">
            <v>-0.42977165514542315</v>
          </cell>
          <cell r="J180">
            <v>0</v>
          </cell>
          <cell r="K180">
            <v>72.14</v>
          </cell>
          <cell r="L180">
            <v>144.28</v>
          </cell>
          <cell r="M180">
            <v>29.733000000000004</v>
          </cell>
          <cell r="N180">
            <v>174.01300000000001</v>
          </cell>
          <cell r="O180">
            <v>174.9</v>
          </cell>
        </row>
        <row r="181">
          <cell r="A181" t="str">
            <v>831-132WT</v>
          </cell>
          <cell r="B181">
            <v>25.98</v>
          </cell>
          <cell r="C181">
            <v>0</v>
          </cell>
          <cell r="D181">
            <v>0</v>
          </cell>
          <cell r="E181">
            <v>2</v>
          </cell>
          <cell r="F181">
            <v>2</v>
          </cell>
          <cell r="G181" t="str">
            <v>COMMODE</v>
          </cell>
          <cell r="H181">
            <v>69.900000000000006</v>
          </cell>
          <cell r="I181">
            <v>-2.7534574464643358E-2</v>
          </cell>
          <cell r="J181">
            <v>0</v>
          </cell>
          <cell r="K181">
            <v>8.3000000000000007</v>
          </cell>
          <cell r="L181">
            <v>16.600000000000001</v>
          </cell>
          <cell r="M181">
            <v>8.4830000000000005</v>
          </cell>
          <cell r="N181">
            <v>25.083000000000002</v>
          </cell>
          <cell r="O181">
            <v>49.9</v>
          </cell>
        </row>
        <row r="182">
          <cell r="A182" t="str">
            <v>D51-040</v>
          </cell>
          <cell r="B182">
            <v>120.78</v>
          </cell>
          <cell r="C182">
            <v>0</v>
          </cell>
          <cell r="D182">
            <v>0</v>
          </cell>
          <cell r="E182">
            <v>1</v>
          </cell>
          <cell r="F182">
            <v>1</v>
          </cell>
          <cell r="G182" t="str">
            <v>CLAPIER</v>
          </cell>
          <cell r="H182">
            <v>399.9</v>
          </cell>
          <cell r="I182" t="e">
            <v>#N/A</v>
          </cell>
          <cell r="J182">
            <v>0</v>
          </cell>
          <cell r="K182">
            <v>35.74</v>
          </cell>
          <cell r="L182">
            <v>71.48</v>
          </cell>
          <cell r="M182">
            <v>67.983000000000004</v>
          </cell>
          <cell r="N182">
            <v>139.46300000000002</v>
          </cell>
          <cell r="O182">
            <v>399.9</v>
          </cell>
        </row>
        <row r="183">
          <cell r="A183" t="str">
            <v>D51-044</v>
          </cell>
          <cell r="B183">
            <v>36.130000000000003</v>
          </cell>
          <cell r="C183">
            <v>0</v>
          </cell>
          <cell r="D183">
            <v>0</v>
          </cell>
          <cell r="E183">
            <v>2</v>
          </cell>
          <cell r="F183">
            <v>2</v>
          </cell>
          <cell r="G183" t="str">
            <v>CLAPIER</v>
          </cell>
          <cell r="H183">
            <v>79.900000000000006</v>
          </cell>
          <cell r="I183">
            <v>-4.0949605763302088E-2</v>
          </cell>
          <cell r="J183">
            <v>0</v>
          </cell>
          <cell r="K183">
            <v>12.72</v>
          </cell>
          <cell r="L183">
            <v>25.44</v>
          </cell>
          <cell r="M183">
            <v>8.4830000000000005</v>
          </cell>
          <cell r="N183">
            <v>33.923000000000002</v>
          </cell>
          <cell r="O183">
            <v>49.9</v>
          </cell>
        </row>
        <row r="184">
          <cell r="A184" t="str">
            <v>D51-053</v>
          </cell>
          <cell r="B184">
            <v>86.89</v>
          </cell>
          <cell r="C184">
            <v>0</v>
          </cell>
          <cell r="D184">
            <v>0</v>
          </cell>
          <cell r="E184">
            <v>1</v>
          </cell>
          <cell r="F184">
            <v>1</v>
          </cell>
          <cell r="G184" t="str">
            <v>CLAPIER</v>
          </cell>
          <cell r="H184">
            <v>299.89999999999998</v>
          </cell>
          <cell r="I184">
            <v>3.0321867302820049E-2</v>
          </cell>
          <cell r="J184">
            <v>0</v>
          </cell>
          <cell r="K184">
            <v>34.42</v>
          </cell>
          <cell r="L184">
            <v>68.84</v>
          </cell>
          <cell r="M184">
            <v>32.283000000000001</v>
          </cell>
          <cell r="N184">
            <v>101.123</v>
          </cell>
          <cell r="O184">
            <v>189.9</v>
          </cell>
        </row>
        <row r="185">
          <cell r="A185" t="str">
            <v>310-011</v>
          </cell>
          <cell r="B185">
            <v>48.86</v>
          </cell>
          <cell r="C185">
            <v>0</v>
          </cell>
          <cell r="D185">
            <v>0</v>
          </cell>
          <cell r="E185">
            <v>11</v>
          </cell>
          <cell r="F185">
            <v>11</v>
          </cell>
          <cell r="G185" t="str">
            <v>FAUTEUIL ENFANT</v>
          </cell>
          <cell r="H185">
            <v>99.9</v>
          </cell>
          <cell r="I185">
            <v>-3.4105331109556603E-2</v>
          </cell>
          <cell r="J185">
            <v>0</v>
          </cell>
          <cell r="K185">
            <v>11.34</v>
          </cell>
          <cell r="L185">
            <v>22.68</v>
          </cell>
          <cell r="M185">
            <v>11.883000000000003</v>
          </cell>
          <cell r="N185">
            <v>34.563000000000002</v>
          </cell>
          <cell r="O185">
            <v>69.900000000000006</v>
          </cell>
        </row>
        <row r="186">
          <cell r="A186" t="str">
            <v>310-013</v>
          </cell>
          <cell r="B186">
            <v>48.52</v>
          </cell>
          <cell r="C186">
            <v>0</v>
          </cell>
          <cell r="D186">
            <v>0</v>
          </cell>
          <cell r="E186">
            <v>24</v>
          </cell>
          <cell r="F186">
            <v>24</v>
          </cell>
          <cell r="G186" t="str">
            <v>FAUTEUIL ENFANT</v>
          </cell>
          <cell r="H186">
            <v>99.9</v>
          </cell>
          <cell r="I186">
            <v>7.6946477830219573E-2</v>
          </cell>
          <cell r="J186">
            <v>0</v>
          </cell>
          <cell r="K186">
            <v>11.8</v>
          </cell>
          <cell r="L186">
            <v>23.6</v>
          </cell>
          <cell r="M186">
            <v>11.883000000000003</v>
          </cell>
          <cell r="N186">
            <v>35.483000000000004</v>
          </cell>
          <cell r="O186">
            <v>69.900000000000006</v>
          </cell>
        </row>
        <row r="187">
          <cell r="A187" t="str">
            <v>84B-086BU</v>
          </cell>
          <cell r="B187">
            <v>25.57</v>
          </cell>
          <cell r="C187">
            <v>0</v>
          </cell>
          <cell r="D187">
            <v>0</v>
          </cell>
          <cell r="E187">
            <v>20</v>
          </cell>
          <cell r="F187">
            <v>20</v>
          </cell>
          <cell r="G187" t="str">
            <v>SALON DE JARDIN - ENSEMBLE TABLE CHAISE FAUTEUIL</v>
          </cell>
          <cell r="H187">
            <v>62.9</v>
          </cell>
          <cell r="I187">
            <v>0.15076572937439114</v>
          </cell>
          <cell r="J187">
            <v>0</v>
          </cell>
          <cell r="K187">
            <v>9.2899999999999991</v>
          </cell>
          <cell r="L187">
            <v>18.579999999999998</v>
          </cell>
          <cell r="M187">
            <v>8.4830000000000005</v>
          </cell>
          <cell r="N187">
            <v>27.062999999999999</v>
          </cell>
          <cell r="O187">
            <v>49.9</v>
          </cell>
        </row>
        <row r="188">
          <cell r="A188" t="str">
            <v>84B-086GN</v>
          </cell>
          <cell r="B188">
            <v>25.57</v>
          </cell>
          <cell r="C188">
            <v>0</v>
          </cell>
          <cell r="D188">
            <v>0</v>
          </cell>
          <cell r="E188">
            <v>14</v>
          </cell>
          <cell r="F188">
            <v>14</v>
          </cell>
          <cell r="G188" t="str">
            <v>SALON DE JARDIN - ENSEMBLE TABLE CHAISE FAUTEUIL</v>
          </cell>
          <cell r="H188">
            <v>64.900000000000006</v>
          </cell>
          <cell r="I188">
            <v>0.17855878934730973</v>
          </cell>
          <cell r="J188">
            <v>0</v>
          </cell>
          <cell r="K188">
            <v>9.2899999999999991</v>
          </cell>
          <cell r="L188">
            <v>18.579999999999998</v>
          </cell>
          <cell r="M188">
            <v>8.4830000000000005</v>
          </cell>
          <cell r="N188">
            <v>27.062999999999999</v>
          </cell>
          <cell r="O188">
            <v>49.9</v>
          </cell>
        </row>
        <row r="189">
          <cell r="A189" t="str">
            <v>A91-035</v>
          </cell>
          <cell r="B189">
            <v>103.94</v>
          </cell>
          <cell r="C189">
            <v>0</v>
          </cell>
          <cell r="D189">
            <v>0</v>
          </cell>
          <cell r="E189">
            <v>2</v>
          </cell>
          <cell r="F189">
            <v>2</v>
          </cell>
          <cell r="G189" t="str">
            <v>BANC DE MUSCULATION</v>
          </cell>
          <cell r="H189">
            <v>399.9</v>
          </cell>
          <cell r="I189">
            <v>-4.3278642559514635E-2</v>
          </cell>
          <cell r="J189">
            <v>0</v>
          </cell>
          <cell r="K189">
            <v>36.200000000000003</v>
          </cell>
          <cell r="L189">
            <v>72.400000000000006</v>
          </cell>
          <cell r="M189">
            <v>50.982999999999997</v>
          </cell>
          <cell r="N189">
            <v>123.38300000000001</v>
          </cell>
          <cell r="O189">
            <v>299.89999999999998</v>
          </cell>
        </row>
        <row r="190">
          <cell r="A190" t="str">
            <v>84B-076</v>
          </cell>
          <cell r="B190">
            <v>51.48</v>
          </cell>
          <cell r="C190">
            <v>0</v>
          </cell>
          <cell r="D190">
            <v>0</v>
          </cell>
          <cell r="E190">
            <v>9</v>
          </cell>
          <cell r="F190">
            <v>8</v>
          </cell>
          <cell r="G190" t="str">
            <v>SALON DE JARDIN - ENSEMBLE TABLE CHAISE FAUTEUIL</v>
          </cell>
          <cell r="H190">
            <v>139.9</v>
          </cell>
          <cell r="I190">
            <v>0.20893675971082404</v>
          </cell>
          <cell r="J190">
            <v>0</v>
          </cell>
          <cell r="K190">
            <v>21.17</v>
          </cell>
          <cell r="L190">
            <v>42.34</v>
          </cell>
          <cell r="M190">
            <v>13.583000000000002</v>
          </cell>
          <cell r="N190">
            <v>55.923000000000002</v>
          </cell>
          <cell r="O190">
            <v>79.900000000000006</v>
          </cell>
        </row>
        <row r="191">
          <cell r="A191" t="str">
            <v>84B-085</v>
          </cell>
          <cell r="B191">
            <v>12.69</v>
          </cell>
          <cell r="C191">
            <v>0</v>
          </cell>
          <cell r="D191">
            <v>0</v>
          </cell>
          <cell r="E191">
            <v>12</v>
          </cell>
          <cell r="F191">
            <v>11</v>
          </cell>
          <cell r="G191" t="str">
            <v>SIEGE DE PECHE</v>
          </cell>
          <cell r="H191">
            <v>36.9</v>
          </cell>
          <cell r="I191">
            <v>0.17099178000023829</v>
          </cell>
          <cell r="J191">
            <v>0</v>
          </cell>
          <cell r="K191">
            <v>7.3</v>
          </cell>
          <cell r="L191">
            <v>14.6</v>
          </cell>
          <cell r="M191">
            <v>5.0830000000000002</v>
          </cell>
          <cell r="N191">
            <v>19.683</v>
          </cell>
          <cell r="O191">
            <v>29.9</v>
          </cell>
        </row>
        <row r="192">
          <cell r="A192" t="str">
            <v>834-069</v>
          </cell>
          <cell r="B192">
            <v>33.96</v>
          </cell>
          <cell r="C192">
            <v>0</v>
          </cell>
          <cell r="D192">
            <v>0</v>
          </cell>
          <cell r="E192">
            <v>3</v>
          </cell>
          <cell r="F192">
            <v>3</v>
          </cell>
          <cell r="G192" t="str">
            <v>ARMOIRE DE TOILETTE</v>
          </cell>
          <cell r="H192">
            <v>79.900000000000006</v>
          </cell>
          <cell r="I192">
            <v>8.2303492655739108E-2</v>
          </cell>
          <cell r="J192">
            <v>0</v>
          </cell>
          <cell r="K192">
            <v>9.75</v>
          </cell>
          <cell r="L192">
            <v>19.5</v>
          </cell>
          <cell r="M192">
            <v>10.183</v>
          </cell>
          <cell r="N192">
            <v>29.683</v>
          </cell>
          <cell r="O192">
            <v>59.9</v>
          </cell>
        </row>
        <row r="193">
          <cell r="A193" t="str">
            <v>867-010</v>
          </cell>
          <cell r="B193">
            <v>112.93</v>
          </cell>
          <cell r="C193">
            <v>0</v>
          </cell>
          <cell r="D193">
            <v>0</v>
          </cell>
          <cell r="E193">
            <v>1</v>
          </cell>
          <cell r="F193">
            <v>1</v>
          </cell>
          <cell r="G193" t="str">
            <v>BAIN DE SOLEIL</v>
          </cell>
          <cell r="H193">
            <v>324.89999999999998</v>
          </cell>
          <cell r="I193">
            <v>0.1513458744788776</v>
          </cell>
          <cell r="J193">
            <v>0</v>
          </cell>
          <cell r="K193">
            <v>67</v>
          </cell>
          <cell r="L193">
            <v>134</v>
          </cell>
          <cell r="M193">
            <v>50.982999999999997</v>
          </cell>
          <cell r="N193">
            <v>184.983</v>
          </cell>
          <cell r="O193">
            <v>299.89999999999998</v>
          </cell>
        </row>
        <row r="194">
          <cell r="A194" t="str">
            <v>862-006BN</v>
          </cell>
          <cell r="B194">
            <v>132.79</v>
          </cell>
          <cell r="C194">
            <v>0</v>
          </cell>
          <cell r="D194">
            <v>0</v>
          </cell>
          <cell r="E194">
            <v>1</v>
          </cell>
          <cell r="F194">
            <v>1</v>
          </cell>
          <cell r="G194" t="str">
            <v>BAIN DE SOLEIL</v>
          </cell>
          <cell r="H194">
            <v>264.89999999999998</v>
          </cell>
          <cell r="I194">
            <v>8.7207388142838127E-3</v>
          </cell>
          <cell r="J194">
            <v>0</v>
          </cell>
          <cell r="K194">
            <v>41.02</v>
          </cell>
          <cell r="L194">
            <v>82.04</v>
          </cell>
          <cell r="M194">
            <v>33.983000000000004</v>
          </cell>
          <cell r="N194">
            <v>116.02300000000001</v>
          </cell>
          <cell r="O194">
            <v>199.9</v>
          </cell>
        </row>
        <row r="195">
          <cell r="A195" t="str">
            <v>845-088</v>
          </cell>
          <cell r="B195">
            <v>42.34</v>
          </cell>
          <cell r="C195">
            <v>0</v>
          </cell>
          <cell r="D195">
            <v>0</v>
          </cell>
          <cell r="E195">
            <v>13</v>
          </cell>
          <cell r="F195">
            <v>13</v>
          </cell>
          <cell r="G195" t="str">
            <v>JARDINIERE - POT DE FLEUR - CACHE-POT</v>
          </cell>
          <cell r="H195">
            <v>99.9</v>
          </cell>
          <cell r="I195">
            <v>-2.664162079348753E-2</v>
          </cell>
          <cell r="J195">
            <v>0</v>
          </cell>
          <cell r="K195">
            <v>11.8</v>
          </cell>
          <cell r="L195">
            <v>23.6</v>
          </cell>
          <cell r="M195">
            <v>8.4830000000000005</v>
          </cell>
          <cell r="N195">
            <v>32.082999999999998</v>
          </cell>
          <cell r="O195">
            <v>49.9</v>
          </cell>
        </row>
        <row r="196">
          <cell r="A196" t="str">
            <v>845-100</v>
          </cell>
          <cell r="B196">
            <v>15.48</v>
          </cell>
          <cell r="C196">
            <v>0</v>
          </cell>
          <cell r="D196">
            <v>0</v>
          </cell>
          <cell r="E196">
            <v>2</v>
          </cell>
          <cell r="F196">
            <v>1</v>
          </cell>
          <cell r="G196" t="str">
            <v>JARDINIERE - POT DE FLEUR - CACHE-POT</v>
          </cell>
          <cell r="H196">
            <v>39.9</v>
          </cell>
          <cell r="I196">
            <v>7.6139788369548933E-2</v>
          </cell>
          <cell r="J196">
            <v>0</v>
          </cell>
          <cell r="K196">
            <v>8.6300000000000008</v>
          </cell>
          <cell r="L196">
            <v>17.260000000000002</v>
          </cell>
          <cell r="M196">
            <v>5.0830000000000002</v>
          </cell>
          <cell r="N196">
            <v>22.343000000000004</v>
          </cell>
          <cell r="O196">
            <v>29.9</v>
          </cell>
        </row>
        <row r="197">
          <cell r="A197" t="str">
            <v>921-045BK</v>
          </cell>
          <cell r="B197">
            <v>53.1</v>
          </cell>
          <cell r="C197">
            <v>0</v>
          </cell>
          <cell r="D197">
            <v>0</v>
          </cell>
          <cell r="E197">
            <v>12</v>
          </cell>
          <cell r="F197">
            <v>12</v>
          </cell>
          <cell r="G197" t="str">
            <v>CHAISE - FAUTEUIL DE BUREAU</v>
          </cell>
          <cell r="H197">
            <v>109.9</v>
          </cell>
          <cell r="I197">
            <v>-3.8394903423050519E-2</v>
          </cell>
          <cell r="J197">
            <v>0</v>
          </cell>
          <cell r="K197">
            <v>10.220000000000001</v>
          </cell>
          <cell r="L197">
            <v>20.440000000000001</v>
          </cell>
          <cell r="M197">
            <v>15.283000000000001</v>
          </cell>
          <cell r="N197">
            <v>35.722999999999999</v>
          </cell>
          <cell r="O197">
            <v>89.9</v>
          </cell>
        </row>
        <row r="198">
          <cell r="A198" t="str">
            <v>921-041</v>
          </cell>
          <cell r="B198">
            <v>51.88</v>
          </cell>
          <cell r="C198">
            <v>0</v>
          </cell>
          <cell r="D198">
            <v>0</v>
          </cell>
          <cell r="E198">
            <v>1</v>
          </cell>
          <cell r="F198">
            <v>1</v>
          </cell>
          <cell r="G198" t="str">
            <v>CHAISE - FAUTEUIL DE BUREAU</v>
          </cell>
          <cell r="H198">
            <v>92.9</v>
          </cell>
          <cell r="I198">
            <v>-1.1910792651395274E-2</v>
          </cell>
          <cell r="J198">
            <v>0</v>
          </cell>
          <cell r="K198">
            <v>10.68</v>
          </cell>
          <cell r="L198">
            <v>21.36</v>
          </cell>
          <cell r="M198">
            <v>11.883000000000003</v>
          </cell>
          <cell r="N198">
            <v>33.243000000000002</v>
          </cell>
          <cell r="O198">
            <v>69.900000000000006</v>
          </cell>
        </row>
        <row r="199">
          <cell r="A199" t="str">
            <v>921-043BK</v>
          </cell>
          <cell r="B199">
            <v>55.97</v>
          </cell>
          <cell r="C199">
            <v>0</v>
          </cell>
          <cell r="D199">
            <v>0</v>
          </cell>
          <cell r="E199">
            <v>1</v>
          </cell>
          <cell r="F199">
            <v>1</v>
          </cell>
          <cell r="G199" t="str">
            <v>CHAISE - FAUTEUIL DE BUREAU</v>
          </cell>
          <cell r="H199">
            <v>96.9</v>
          </cell>
          <cell r="I199">
            <v>-3.3949824694940456E-2</v>
          </cell>
          <cell r="J199">
            <v>0</v>
          </cell>
          <cell r="K199">
            <v>11.14</v>
          </cell>
          <cell r="L199">
            <v>22.28</v>
          </cell>
          <cell r="M199">
            <v>11.883000000000003</v>
          </cell>
          <cell r="N199">
            <v>34.163000000000004</v>
          </cell>
          <cell r="O199">
            <v>69.900000000000006</v>
          </cell>
        </row>
        <row r="200">
          <cell r="A200" t="str">
            <v>845-109</v>
          </cell>
          <cell r="B200">
            <v>19.600000000000001</v>
          </cell>
          <cell r="C200">
            <v>0</v>
          </cell>
          <cell r="D200">
            <v>0</v>
          </cell>
          <cell r="E200">
            <v>1</v>
          </cell>
          <cell r="F200">
            <v>1</v>
          </cell>
          <cell r="G200" t="str">
            <v>JARDINIERE - POT DE FLEUR - CACHE-POT</v>
          </cell>
          <cell r="H200">
            <v>56.9</v>
          </cell>
          <cell r="I200">
            <v>0.22956622634188162</v>
          </cell>
          <cell r="J200">
            <v>0</v>
          </cell>
          <cell r="K200">
            <v>9.2899999999999991</v>
          </cell>
          <cell r="L200">
            <v>18.579999999999998</v>
          </cell>
          <cell r="M200">
            <v>5.0830000000000002</v>
          </cell>
          <cell r="N200">
            <v>23.662999999999997</v>
          </cell>
          <cell r="O200">
            <v>29.9</v>
          </cell>
        </row>
        <row r="201">
          <cell r="A201" t="str">
            <v>D10-041</v>
          </cell>
          <cell r="B201">
            <v>24.04</v>
          </cell>
          <cell r="C201">
            <v>0</v>
          </cell>
          <cell r="D201">
            <v>0</v>
          </cell>
          <cell r="E201">
            <v>16</v>
          </cell>
          <cell r="F201">
            <v>16</v>
          </cell>
          <cell r="G201" t="str">
            <v>NICHOIR - NID</v>
          </cell>
          <cell r="H201">
            <v>54.9</v>
          </cell>
          <cell r="I201">
            <v>9.0817727435689832E-2</v>
          </cell>
          <cell r="J201">
            <v>0</v>
          </cell>
          <cell r="K201">
            <v>7.97</v>
          </cell>
          <cell r="L201">
            <v>15.94</v>
          </cell>
          <cell r="M201">
            <v>5.0830000000000002</v>
          </cell>
          <cell r="N201">
            <v>21.023</v>
          </cell>
          <cell r="O201">
            <v>29.9</v>
          </cell>
        </row>
        <row r="202">
          <cell r="A202" t="str">
            <v>841-084</v>
          </cell>
          <cell r="B202">
            <v>100.93</v>
          </cell>
          <cell r="C202">
            <v>0</v>
          </cell>
          <cell r="D202">
            <v>0</v>
          </cell>
          <cell r="E202">
            <v>3</v>
          </cell>
          <cell r="F202">
            <v>1</v>
          </cell>
          <cell r="G202" t="str">
            <v>FAUTEUIL - CANAPE DE JARDIN</v>
          </cell>
          <cell r="H202">
            <v>199.9</v>
          </cell>
          <cell r="I202">
            <v>-4.9973839181652435E-2</v>
          </cell>
          <cell r="J202">
            <v>0</v>
          </cell>
          <cell r="K202">
            <v>40.43</v>
          </cell>
          <cell r="L202">
            <v>80.86</v>
          </cell>
          <cell r="M202">
            <v>20.383000000000003</v>
          </cell>
          <cell r="N202">
            <v>101.24299999999999</v>
          </cell>
          <cell r="O202">
            <v>119.9</v>
          </cell>
        </row>
        <row r="203">
          <cell r="A203" t="str">
            <v>850-042</v>
          </cell>
          <cell r="B203">
            <v>15.19</v>
          </cell>
          <cell r="C203">
            <v>0</v>
          </cell>
          <cell r="D203">
            <v>0</v>
          </cell>
          <cell r="E203">
            <v>8</v>
          </cell>
          <cell r="F203">
            <v>7</v>
          </cell>
          <cell r="G203" t="str">
            <v>PORTANT</v>
          </cell>
          <cell r="H203">
            <v>49.9</v>
          </cell>
          <cell r="I203">
            <v>-1.1503459232550362E-2</v>
          </cell>
          <cell r="J203">
            <v>0</v>
          </cell>
          <cell r="K203">
            <v>8.3000000000000007</v>
          </cell>
          <cell r="L203">
            <v>16.600000000000001</v>
          </cell>
          <cell r="M203">
            <v>5.0830000000000002</v>
          </cell>
          <cell r="N203">
            <v>21.683</v>
          </cell>
          <cell r="O203">
            <v>29.9</v>
          </cell>
        </row>
        <row r="204">
          <cell r="A204" t="str">
            <v>84B-132</v>
          </cell>
          <cell r="B204">
            <v>39.75</v>
          </cell>
          <cell r="C204">
            <v>0</v>
          </cell>
          <cell r="D204">
            <v>0</v>
          </cell>
          <cell r="E204">
            <v>11</v>
          </cell>
          <cell r="F204">
            <v>10</v>
          </cell>
          <cell r="G204" t="str">
            <v>TABLE DE CAMPING</v>
          </cell>
          <cell r="H204">
            <v>99.9</v>
          </cell>
          <cell r="I204">
            <v>6.4802442243327762E-2</v>
          </cell>
          <cell r="J204">
            <v>0</v>
          </cell>
          <cell r="K204">
            <v>12.26</v>
          </cell>
          <cell r="L204">
            <v>24.52</v>
          </cell>
          <cell r="M204">
            <v>8.4830000000000005</v>
          </cell>
          <cell r="N204">
            <v>33.003</v>
          </cell>
          <cell r="O204">
            <v>49.9</v>
          </cell>
        </row>
        <row r="205">
          <cell r="A205" t="str">
            <v>A20-036BU</v>
          </cell>
          <cell r="B205">
            <v>7.08</v>
          </cell>
          <cell r="C205">
            <v>0</v>
          </cell>
          <cell r="D205">
            <v>0</v>
          </cell>
          <cell r="E205">
            <v>27</v>
          </cell>
          <cell r="F205">
            <v>27</v>
          </cell>
          <cell r="G205" t="str">
            <v>TENTE DE CAMPING</v>
          </cell>
          <cell r="H205">
            <v>24.9</v>
          </cell>
          <cell r="I205">
            <v>0.15644857976347182</v>
          </cell>
          <cell r="J205">
            <v>0</v>
          </cell>
          <cell r="K205">
            <v>6.63</v>
          </cell>
          <cell r="L205">
            <v>13.26</v>
          </cell>
          <cell r="M205">
            <v>3.383</v>
          </cell>
          <cell r="N205">
            <v>16.643000000000001</v>
          </cell>
          <cell r="O205">
            <v>19.899999999999999</v>
          </cell>
        </row>
        <row r="206">
          <cell r="A206" t="str">
            <v>E7-0006</v>
          </cell>
          <cell r="B206">
            <v>12.7</v>
          </cell>
          <cell r="C206">
            <v>30</v>
          </cell>
          <cell r="D206">
            <v>0</v>
          </cell>
          <cell r="E206">
            <v>0</v>
          </cell>
          <cell r="F206">
            <v>29</v>
          </cell>
          <cell r="G206" t="str">
            <v>CHARIOT</v>
          </cell>
          <cell r="H206">
            <v>36.9</v>
          </cell>
          <cell r="I206">
            <v>0.17897871788399966</v>
          </cell>
          <cell r="J206">
            <v>6.35</v>
          </cell>
          <cell r="K206">
            <v>7.1139613526570056</v>
          </cell>
          <cell r="L206">
            <v>14.227922705314011</v>
          </cell>
          <cell r="M206">
            <v>5.9329999999999998</v>
          </cell>
          <cell r="N206">
            <v>26.510922705314009</v>
          </cell>
          <cell r="O206">
            <v>34.9</v>
          </cell>
        </row>
        <row r="207">
          <cell r="A207" t="str">
            <v>831-049</v>
          </cell>
          <cell r="B207">
            <v>13.54</v>
          </cell>
          <cell r="C207">
            <v>3</v>
          </cell>
          <cell r="D207">
            <v>0</v>
          </cell>
          <cell r="E207">
            <v>0</v>
          </cell>
          <cell r="F207">
            <v>1</v>
          </cell>
          <cell r="G207" t="str">
            <v>TABLE BASSE</v>
          </cell>
          <cell r="H207">
            <v>39.9</v>
          </cell>
          <cell r="I207">
            <v>0.13556576060425507</v>
          </cell>
          <cell r="J207">
            <v>6.77</v>
          </cell>
          <cell r="K207">
            <v>8.9600483091787435</v>
          </cell>
          <cell r="L207">
            <v>17.920096618357487</v>
          </cell>
          <cell r="M207">
            <v>5.593</v>
          </cell>
          <cell r="N207">
            <v>30.283096618357487</v>
          </cell>
          <cell r="O207">
            <v>32.9</v>
          </cell>
        </row>
        <row r="208">
          <cell r="A208" t="str">
            <v>B1-0178</v>
          </cell>
          <cell r="B208">
            <v>18.600000000000001</v>
          </cell>
          <cell r="C208">
            <v>61</v>
          </cell>
          <cell r="D208">
            <v>0</v>
          </cell>
          <cell r="E208">
            <v>0</v>
          </cell>
          <cell r="F208">
            <v>49</v>
          </cell>
          <cell r="G208" t="str">
            <v>VELO D'APPARTEMENT</v>
          </cell>
          <cell r="H208">
            <v>49.9</v>
          </cell>
          <cell r="I208">
            <v>0.18615502572489717</v>
          </cell>
          <cell r="J208">
            <v>9.3000000000000007</v>
          </cell>
          <cell r="K208">
            <v>7.9717391304347833</v>
          </cell>
          <cell r="L208">
            <v>15.943478260869567</v>
          </cell>
          <cell r="M208">
            <v>6.7830000000000004</v>
          </cell>
          <cell r="N208">
            <v>32.026478260869567</v>
          </cell>
          <cell r="O208">
            <v>39.9</v>
          </cell>
        </row>
        <row r="209">
          <cell r="A209" t="str">
            <v>920-021WT</v>
          </cell>
          <cell r="B209">
            <v>32</v>
          </cell>
          <cell r="C209">
            <v>46</v>
          </cell>
          <cell r="D209">
            <v>0</v>
          </cell>
          <cell r="E209">
            <v>0</v>
          </cell>
          <cell r="F209">
            <v>44</v>
          </cell>
          <cell r="G209" t="str">
            <v>BUREAU</v>
          </cell>
          <cell r="H209">
            <v>87.9</v>
          </cell>
          <cell r="I209">
            <v>0.11871707976580392</v>
          </cell>
          <cell r="J209">
            <v>16</v>
          </cell>
          <cell r="K209">
            <v>18.526135265700486</v>
          </cell>
          <cell r="L209">
            <v>37.052270531400971</v>
          </cell>
          <cell r="M209">
            <v>13.583000000000002</v>
          </cell>
          <cell r="N209">
            <v>66.635270531400977</v>
          </cell>
          <cell r="O209">
            <v>79.900000000000006</v>
          </cell>
        </row>
        <row r="210">
          <cell r="A210" t="str">
            <v>820-039</v>
          </cell>
          <cell r="B210">
            <v>29.39</v>
          </cell>
          <cell r="C210">
            <v>2</v>
          </cell>
          <cell r="D210">
            <v>0</v>
          </cell>
          <cell r="E210">
            <v>0</v>
          </cell>
          <cell r="F210">
            <v>1</v>
          </cell>
          <cell r="G210" t="str">
            <v>CHEMINEE</v>
          </cell>
          <cell r="H210">
            <v>84.9</v>
          </cell>
          <cell r="I210">
            <v>0.34880644712433062</v>
          </cell>
          <cell r="J210">
            <v>14.695</v>
          </cell>
          <cell r="K210">
            <v>8.6337198067632848</v>
          </cell>
          <cell r="L210">
            <v>17.26743961352657</v>
          </cell>
          <cell r="M210">
            <v>11.883000000000003</v>
          </cell>
          <cell r="N210">
            <v>43.845439613526572</v>
          </cell>
          <cell r="O210">
            <v>69.900000000000006</v>
          </cell>
        </row>
        <row r="211">
          <cell r="A211" t="str">
            <v>A90-097</v>
          </cell>
          <cell r="B211">
            <v>83.24</v>
          </cell>
          <cell r="C211">
            <v>4</v>
          </cell>
          <cell r="D211">
            <v>0</v>
          </cell>
          <cell r="E211">
            <v>0</v>
          </cell>
          <cell r="F211">
            <v>3</v>
          </cell>
          <cell r="G211" t="str">
            <v>VELO D'APPARTEMENT</v>
          </cell>
          <cell r="H211">
            <v>179.85</v>
          </cell>
          <cell r="I211">
            <v>0.14496608233590891</v>
          </cell>
          <cell r="J211">
            <v>41.62</v>
          </cell>
          <cell r="K211">
            <v>17.08096618357488</v>
          </cell>
          <cell r="L211">
            <v>34.16193236714976</v>
          </cell>
          <cell r="M211">
            <v>25.483000000000004</v>
          </cell>
          <cell r="N211">
            <v>101.26493236714975</v>
          </cell>
          <cell r="O211">
            <v>149.9</v>
          </cell>
        </row>
        <row r="212">
          <cell r="A212" t="str">
            <v>845-043</v>
          </cell>
          <cell r="B212">
            <v>22.06</v>
          </cell>
          <cell r="C212">
            <v>3</v>
          </cell>
          <cell r="D212">
            <v>0</v>
          </cell>
          <cell r="E212">
            <v>0</v>
          </cell>
          <cell r="F212">
            <v>2</v>
          </cell>
          <cell r="G212" t="str">
            <v>SERRE DE JARDINAGE</v>
          </cell>
          <cell r="H212">
            <v>59.9</v>
          </cell>
          <cell r="I212">
            <v>0.22132192769557135</v>
          </cell>
          <cell r="J212">
            <v>11.03</v>
          </cell>
          <cell r="K212">
            <v>8.6337198067632848</v>
          </cell>
          <cell r="L212">
            <v>17.26743961352657</v>
          </cell>
          <cell r="M212">
            <v>6.7830000000000004</v>
          </cell>
          <cell r="N212">
            <v>35.080439613526572</v>
          </cell>
          <cell r="O212">
            <v>39.9</v>
          </cell>
        </row>
        <row r="213">
          <cell r="A213" t="str">
            <v>833-136WT</v>
          </cell>
          <cell r="B213">
            <v>11.64</v>
          </cell>
          <cell r="C213">
            <v>41</v>
          </cell>
          <cell r="D213">
            <v>0</v>
          </cell>
          <cell r="E213">
            <v>0</v>
          </cell>
          <cell r="F213">
            <v>39</v>
          </cell>
          <cell r="G213" t="str">
            <v>TABLE BASSE</v>
          </cell>
          <cell r="H213">
            <v>44.9</v>
          </cell>
          <cell r="I213">
            <v>0.22214084522485833</v>
          </cell>
          <cell r="J213">
            <v>5.82</v>
          </cell>
          <cell r="K213">
            <v>11.337584541062801</v>
          </cell>
          <cell r="L213">
            <v>22.675169082125603</v>
          </cell>
          <cell r="M213">
            <v>6.7830000000000004</v>
          </cell>
          <cell r="N213">
            <v>35.278169082125601</v>
          </cell>
          <cell r="O213">
            <v>39.9</v>
          </cell>
        </row>
        <row r="214">
          <cell r="A214" t="str">
            <v>833-136BK</v>
          </cell>
          <cell r="B214">
            <v>11.67</v>
          </cell>
          <cell r="C214">
            <v>53</v>
          </cell>
          <cell r="D214">
            <v>0</v>
          </cell>
          <cell r="E214">
            <v>0</v>
          </cell>
          <cell r="F214">
            <v>53</v>
          </cell>
          <cell r="G214" t="str">
            <v>TABLE BASSE</v>
          </cell>
          <cell r="H214">
            <v>44.9</v>
          </cell>
          <cell r="I214">
            <v>0.22099779374524831</v>
          </cell>
          <cell r="J214">
            <v>5.835</v>
          </cell>
          <cell r="K214">
            <v>11.337584541062801</v>
          </cell>
          <cell r="L214">
            <v>22.675169082125603</v>
          </cell>
          <cell r="M214">
            <v>6.7830000000000004</v>
          </cell>
          <cell r="N214">
            <v>35.293169082125601</v>
          </cell>
          <cell r="O214">
            <v>39.9</v>
          </cell>
        </row>
        <row r="215">
          <cell r="A215" t="str">
            <v>A90-105</v>
          </cell>
          <cell r="B215">
            <v>39.21</v>
          </cell>
          <cell r="C215">
            <v>21</v>
          </cell>
          <cell r="D215">
            <v>0</v>
          </cell>
          <cell r="E215">
            <v>0</v>
          </cell>
          <cell r="F215">
            <v>13</v>
          </cell>
          <cell r="G215" t="str">
            <v>VELO D'APPARTEMENT</v>
          </cell>
          <cell r="H215">
            <v>98.9</v>
          </cell>
          <cell r="I215">
            <v>0.22355414712837618</v>
          </cell>
          <cell r="J215">
            <v>19.605</v>
          </cell>
          <cell r="K215">
            <v>11.337584541062801</v>
          </cell>
          <cell r="L215">
            <v>22.675169082125603</v>
          </cell>
          <cell r="M215">
            <v>13.583000000000002</v>
          </cell>
          <cell r="N215">
            <v>55.863169082125609</v>
          </cell>
          <cell r="O215">
            <v>79.900000000000006</v>
          </cell>
        </row>
        <row r="216">
          <cell r="A216" t="str">
            <v>B70-011BK</v>
          </cell>
          <cell r="B216">
            <v>15.5</v>
          </cell>
          <cell r="C216">
            <v>14</v>
          </cell>
          <cell r="D216">
            <v>0</v>
          </cell>
          <cell r="E216">
            <v>0</v>
          </cell>
          <cell r="F216">
            <v>14</v>
          </cell>
          <cell r="G216" t="str">
            <v>AUVENT - STORE - SOLETTE - ABRI</v>
          </cell>
          <cell r="H216">
            <v>42.9</v>
          </cell>
          <cell r="I216">
            <v>0.19563169506861033</v>
          </cell>
          <cell r="J216">
            <v>7.75</v>
          </cell>
          <cell r="K216">
            <v>7.1139613526570056</v>
          </cell>
          <cell r="L216">
            <v>14.227922705314011</v>
          </cell>
          <cell r="M216">
            <v>7.2930000000000001</v>
          </cell>
          <cell r="N216">
            <v>29.27092270531401</v>
          </cell>
          <cell r="O216">
            <v>42.9</v>
          </cell>
        </row>
        <row r="217">
          <cell r="A217" t="str">
            <v>D51-068</v>
          </cell>
          <cell r="B217">
            <v>29.93</v>
          </cell>
          <cell r="C217">
            <v>28</v>
          </cell>
          <cell r="D217">
            <v>0</v>
          </cell>
          <cell r="E217">
            <v>0</v>
          </cell>
          <cell r="F217">
            <v>26</v>
          </cell>
          <cell r="G217" t="str">
            <v>CLAPIER</v>
          </cell>
          <cell r="H217">
            <v>74.900000000000006</v>
          </cell>
          <cell r="I217">
            <v>0.17000623455668018</v>
          </cell>
          <cell r="J217">
            <v>14.965</v>
          </cell>
          <cell r="K217">
            <v>10.675603864734299</v>
          </cell>
          <cell r="L217">
            <v>21.351207729468598</v>
          </cell>
          <cell r="M217">
            <v>11.883000000000003</v>
          </cell>
          <cell r="N217">
            <v>48.199207729468597</v>
          </cell>
          <cell r="O217">
            <v>69.900000000000006</v>
          </cell>
        </row>
        <row r="218">
          <cell r="A218" t="str">
            <v>D10-042</v>
          </cell>
          <cell r="B218">
            <v>11.92</v>
          </cell>
          <cell r="C218">
            <v>16</v>
          </cell>
          <cell r="D218">
            <v>0</v>
          </cell>
          <cell r="E218">
            <v>0</v>
          </cell>
          <cell r="F218">
            <v>15</v>
          </cell>
          <cell r="G218" t="str">
            <v>NICHOIR - NID</v>
          </cell>
          <cell r="H218">
            <v>39.9</v>
          </cell>
          <cell r="I218">
            <v>7.5907564709009057E-2</v>
          </cell>
          <cell r="J218">
            <v>5.96</v>
          </cell>
          <cell r="K218">
            <v>7.9717391304347833</v>
          </cell>
          <cell r="L218">
            <v>15.943478260869567</v>
          </cell>
          <cell r="M218">
            <v>5.9329999999999998</v>
          </cell>
          <cell r="N218">
            <v>27.836478260869569</v>
          </cell>
          <cell r="O218">
            <v>34.9</v>
          </cell>
        </row>
        <row r="219">
          <cell r="A219" t="str">
            <v>C10-007</v>
          </cell>
          <cell r="B219">
            <v>21.18</v>
          </cell>
          <cell r="C219">
            <v>2</v>
          </cell>
          <cell r="D219">
            <v>0</v>
          </cell>
          <cell r="E219">
            <v>0</v>
          </cell>
          <cell r="F219">
            <v>1</v>
          </cell>
          <cell r="G219" t="str">
            <v>BARRES DE TOIT</v>
          </cell>
          <cell r="H219">
            <v>64.849999999999994</v>
          </cell>
          <cell r="I219">
            <v>0.36796349459103395</v>
          </cell>
          <cell r="J219">
            <v>10.59</v>
          </cell>
          <cell r="K219">
            <v>7.3004347826086962</v>
          </cell>
          <cell r="L219">
            <v>14.600869565217392</v>
          </cell>
          <cell r="M219">
            <v>9.3330000000000002</v>
          </cell>
          <cell r="N219">
            <v>34.523869565217396</v>
          </cell>
          <cell r="O219">
            <v>54.9</v>
          </cell>
        </row>
        <row r="220">
          <cell r="A220" t="str">
            <v>72-0007</v>
          </cell>
          <cell r="B220">
            <v>15.14</v>
          </cell>
          <cell r="C220">
            <v>3</v>
          </cell>
          <cell r="D220">
            <v>0</v>
          </cell>
          <cell r="E220">
            <v>0</v>
          </cell>
          <cell r="F220">
            <v>3</v>
          </cell>
          <cell r="G220" t="str">
            <v>CHAISE DE DOUCHE</v>
          </cell>
          <cell r="H220">
            <v>49.9</v>
          </cell>
          <cell r="I220">
            <v>0.34479284618124306</v>
          </cell>
          <cell r="J220">
            <v>7.57</v>
          </cell>
          <cell r="K220">
            <v>7.3004347826086962</v>
          </cell>
          <cell r="L220">
            <v>14.600869565217392</v>
          </cell>
          <cell r="M220">
            <v>7.633</v>
          </cell>
          <cell r="N220">
            <v>29.803869565217394</v>
          </cell>
          <cell r="O220">
            <v>44.9</v>
          </cell>
        </row>
        <row r="221">
          <cell r="A221" t="str">
            <v>72-0012</v>
          </cell>
          <cell r="B221">
            <v>9.0399999999999991</v>
          </cell>
          <cell r="C221">
            <v>4</v>
          </cell>
          <cell r="D221">
            <v>0</v>
          </cell>
          <cell r="E221">
            <v>0</v>
          </cell>
          <cell r="F221">
            <v>4</v>
          </cell>
          <cell r="G221" t="str">
            <v>CHAISE DE DOUCHE</v>
          </cell>
          <cell r="H221">
            <v>30.9</v>
          </cell>
          <cell r="I221">
            <v>0.21784171442813727</v>
          </cell>
          <cell r="J221">
            <v>4.5199999999999996</v>
          </cell>
          <cell r="K221">
            <v>6.852898550724638</v>
          </cell>
          <cell r="L221">
            <v>13.705797101449276</v>
          </cell>
          <cell r="M221">
            <v>4.2329999999999997</v>
          </cell>
          <cell r="N221">
            <v>22.458797101449274</v>
          </cell>
          <cell r="O221">
            <v>24.9</v>
          </cell>
        </row>
        <row r="222">
          <cell r="A222" t="str">
            <v>330-067</v>
          </cell>
          <cell r="B222">
            <v>21.53</v>
          </cell>
          <cell r="C222">
            <v>3</v>
          </cell>
          <cell r="D222">
            <v>0</v>
          </cell>
          <cell r="E222">
            <v>0</v>
          </cell>
          <cell r="F222">
            <v>3</v>
          </cell>
          <cell r="G222" t="str">
            <v>JOUET A BASCULE</v>
          </cell>
          <cell r="H222">
            <v>54.9</v>
          </cell>
          <cell r="I222">
            <v>0.19877933842647333</v>
          </cell>
          <cell r="J222">
            <v>10.765000000000001</v>
          </cell>
          <cell r="K222">
            <v>7.3004347826086962</v>
          </cell>
          <cell r="L222">
            <v>14.600869565217392</v>
          </cell>
          <cell r="M222">
            <v>5.9329999999999998</v>
          </cell>
          <cell r="N222">
            <v>31.298869565217394</v>
          </cell>
          <cell r="O222">
            <v>34.9</v>
          </cell>
        </row>
        <row r="223">
          <cell r="A223" t="str">
            <v>330-069</v>
          </cell>
          <cell r="B223">
            <v>20.350000000000001</v>
          </cell>
          <cell r="C223">
            <v>50</v>
          </cell>
          <cell r="D223">
            <v>0</v>
          </cell>
          <cell r="E223">
            <v>0</v>
          </cell>
          <cell r="F223">
            <v>50</v>
          </cell>
          <cell r="G223" t="str">
            <v>JOUET A BASCULE</v>
          </cell>
          <cell r="H223">
            <v>49.9</v>
          </cell>
          <cell r="I223">
            <v>0.15685836065896042</v>
          </cell>
          <cell r="J223">
            <v>10.175000000000001</v>
          </cell>
          <cell r="K223">
            <v>7.1139613526570056</v>
          </cell>
          <cell r="L223">
            <v>14.227922705314011</v>
          </cell>
          <cell r="M223">
            <v>5.9329999999999998</v>
          </cell>
          <cell r="N223">
            <v>30.335922705314012</v>
          </cell>
          <cell r="O223">
            <v>34.9</v>
          </cell>
        </row>
        <row r="224">
          <cell r="A224" t="str">
            <v>330-070</v>
          </cell>
          <cell r="B224">
            <v>20.350000000000001</v>
          </cell>
          <cell r="C224">
            <v>41</v>
          </cell>
          <cell r="D224">
            <v>0</v>
          </cell>
          <cell r="E224">
            <v>0</v>
          </cell>
          <cell r="F224">
            <v>41</v>
          </cell>
          <cell r="G224" t="str">
            <v>JOUET A BASCULE</v>
          </cell>
          <cell r="H224">
            <v>49.9</v>
          </cell>
          <cell r="I224">
            <v>0.15685836065896042</v>
          </cell>
          <cell r="J224">
            <v>10.175000000000001</v>
          </cell>
          <cell r="K224">
            <v>7.1139613526570056</v>
          </cell>
          <cell r="L224">
            <v>14.227922705314011</v>
          </cell>
          <cell r="M224">
            <v>5.9329999999999998</v>
          </cell>
          <cell r="N224">
            <v>30.335922705314012</v>
          </cell>
          <cell r="O224">
            <v>34.9</v>
          </cell>
        </row>
        <row r="225">
          <cell r="A225" t="str">
            <v>330-072</v>
          </cell>
          <cell r="B225">
            <v>22.27</v>
          </cell>
          <cell r="C225">
            <v>95</v>
          </cell>
          <cell r="D225">
            <v>0</v>
          </cell>
          <cell r="E225">
            <v>0</v>
          </cell>
          <cell r="F225">
            <v>95</v>
          </cell>
          <cell r="G225" t="str">
            <v>JOUET A BASCULE</v>
          </cell>
          <cell r="H225">
            <v>52.9</v>
          </cell>
          <cell r="I225">
            <v>6.3916150939970606E-2</v>
          </cell>
          <cell r="J225">
            <v>11.135</v>
          </cell>
          <cell r="K225">
            <v>7.1139613526570056</v>
          </cell>
          <cell r="L225">
            <v>14.227922705314011</v>
          </cell>
          <cell r="M225">
            <v>5.9329999999999998</v>
          </cell>
          <cell r="N225">
            <v>31.295922705314013</v>
          </cell>
          <cell r="O225">
            <v>34.9</v>
          </cell>
        </row>
        <row r="226">
          <cell r="A226" t="str">
            <v>B31-019</v>
          </cell>
          <cell r="B226">
            <v>13.18</v>
          </cell>
          <cell r="C226">
            <v>2</v>
          </cell>
          <cell r="D226">
            <v>0</v>
          </cell>
          <cell r="E226">
            <v>0</v>
          </cell>
          <cell r="F226">
            <v>2</v>
          </cell>
          <cell r="G226" t="str">
            <v>ECLAIRAGE - LAMPE</v>
          </cell>
          <cell r="H226">
            <v>38.9</v>
          </cell>
          <cell r="I226">
            <v>0.19651327640512939</v>
          </cell>
          <cell r="J226">
            <v>6.59</v>
          </cell>
          <cell r="K226">
            <v>7.3004347826086962</v>
          </cell>
          <cell r="L226">
            <v>14.600869565217392</v>
          </cell>
          <cell r="M226">
            <v>5.9329999999999998</v>
          </cell>
          <cell r="N226">
            <v>27.123869565217394</v>
          </cell>
          <cell r="O226">
            <v>34.9</v>
          </cell>
        </row>
        <row r="227">
          <cell r="A227" t="str">
            <v>B31-023GY</v>
          </cell>
          <cell r="B227">
            <v>12.94</v>
          </cell>
          <cell r="C227">
            <v>38</v>
          </cell>
          <cell r="D227">
            <v>0</v>
          </cell>
          <cell r="E227">
            <v>0</v>
          </cell>
          <cell r="F227">
            <v>38</v>
          </cell>
          <cell r="G227" t="str">
            <v>ECLAIRAGE - LAMPE</v>
          </cell>
          <cell r="H227">
            <v>34.9</v>
          </cell>
          <cell r="I227">
            <v>0.13077984005433652</v>
          </cell>
          <cell r="J227">
            <v>6.47</v>
          </cell>
          <cell r="K227">
            <v>6.852898550724638</v>
          </cell>
          <cell r="L227">
            <v>13.705797101449276</v>
          </cell>
          <cell r="M227">
            <v>5.0830000000000002</v>
          </cell>
          <cell r="N227">
            <v>25.258797101449275</v>
          </cell>
          <cell r="O227">
            <v>29.9</v>
          </cell>
        </row>
        <row r="228">
          <cell r="A228" t="str">
            <v>B31-023CW</v>
          </cell>
          <cell r="B228">
            <v>12.94</v>
          </cell>
          <cell r="C228">
            <v>12</v>
          </cell>
          <cell r="D228">
            <v>0</v>
          </cell>
          <cell r="E228">
            <v>0</v>
          </cell>
          <cell r="F228">
            <v>12</v>
          </cell>
          <cell r="G228" t="str">
            <v>ECLAIRAGE - LAMPE</v>
          </cell>
          <cell r="H228">
            <v>33.9</v>
          </cell>
          <cell r="I228">
            <v>0.10568755224387383</v>
          </cell>
          <cell r="J228">
            <v>6.47</v>
          </cell>
          <cell r="K228">
            <v>6.852898550724638</v>
          </cell>
          <cell r="L228">
            <v>13.705797101449276</v>
          </cell>
          <cell r="M228">
            <v>5.0830000000000002</v>
          </cell>
          <cell r="N228">
            <v>25.258797101449275</v>
          </cell>
          <cell r="O228">
            <v>29.9</v>
          </cell>
        </row>
        <row r="229">
          <cell r="A229" t="str">
            <v>D04-085</v>
          </cell>
          <cell r="B229">
            <v>11.17</v>
          </cell>
          <cell r="C229">
            <v>34</v>
          </cell>
          <cell r="D229">
            <v>0</v>
          </cell>
          <cell r="E229">
            <v>0</v>
          </cell>
          <cell r="F229">
            <v>34</v>
          </cell>
          <cell r="G229" t="str">
            <v>NICHE-PANIER-COUSSIN</v>
          </cell>
          <cell r="H229">
            <v>32.9</v>
          </cell>
          <cell r="I229">
            <v>0.13922237087512879</v>
          </cell>
          <cell r="J229">
            <v>5.585</v>
          </cell>
          <cell r="K229">
            <v>7.3004347826086962</v>
          </cell>
          <cell r="L229">
            <v>14.600869565217392</v>
          </cell>
          <cell r="M229">
            <v>4.7430000000000003</v>
          </cell>
          <cell r="N229">
            <v>24.928869565217394</v>
          </cell>
          <cell r="O229">
            <v>27.9</v>
          </cell>
        </row>
        <row r="230">
          <cell r="A230" t="str">
            <v>AA0-026</v>
          </cell>
          <cell r="B230">
            <v>14.38</v>
          </cell>
          <cell r="C230">
            <v>4</v>
          </cell>
          <cell r="D230">
            <v>0</v>
          </cell>
          <cell r="E230">
            <v>0</v>
          </cell>
          <cell r="F230">
            <v>2</v>
          </cell>
          <cell r="G230" t="str">
            <v>PORTE-VELO - ACCESSOIRES</v>
          </cell>
          <cell r="H230">
            <v>44.9</v>
          </cell>
          <cell r="I230">
            <v>0.2341840662587531</v>
          </cell>
          <cell r="J230">
            <v>7.19</v>
          </cell>
          <cell r="K230">
            <v>8.298067632850243</v>
          </cell>
          <cell r="L230">
            <v>16.596135265700486</v>
          </cell>
          <cell r="M230">
            <v>5.593</v>
          </cell>
          <cell r="N230">
            <v>29.379135265700487</v>
          </cell>
          <cell r="O230">
            <v>32.9</v>
          </cell>
        </row>
        <row r="231">
          <cell r="A231" t="str">
            <v>D06-050BN</v>
          </cell>
          <cell r="B231">
            <v>10.84</v>
          </cell>
          <cell r="C231">
            <v>1</v>
          </cell>
          <cell r="D231">
            <v>0</v>
          </cell>
          <cell r="E231">
            <v>0</v>
          </cell>
          <cell r="F231">
            <v>1</v>
          </cell>
          <cell r="G231" t="str">
            <v>ENTRAINEMENT - DRESSAGE</v>
          </cell>
          <cell r="H231">
            <v>31.9</v>
          </cell>
          <cell r="I231">
            <v>0.16113785717903717</v>
          </cell>
          <cell r="J231">
            <v>5.42</v>
          </cell>
          <cell r="K231">
            <v>6.6291304347826099</v>
          </cell>
          <cell r="L231">
            <v>13.25826086956522</v>
          </cell>
          <cell r="M231">
            <v>5.423</v>
          </cell>
          <cell r="N231">
            <v>24.101260869565223</v>
          </cell>
          <cell r="O231">
            <v>31.9</v>
          </cell>
        </row>
        <row r="232">
          <cell r="A232" t="str">
            <v>845-144</v>
          </cell>
          <cell r="B232">
            <v>11.7</v>
          </cell>
          <cell r="C232">
            <v>4</v>
          </cell>
          <cell r="D232">
            <v>0</v>
          </cell>
          <cell r="E232">
            <v>0</v>
          </cell>
          <cell r="F232">
            <v>3</v>
          </cell>
          <cell r="G232" t="str">
            <v>SERRE DE JARDINAGE</v>
          </cell>
          <cell r="H232">
            <v>36.9</v>
          </cell>
          <cell r="I232">
            <v>0.21679065641464379</v>
          </cell>
          <cell r="J232">
            <v>5.85</v>
          </cell>
          <cell r="K232">
            <v>7.3004347826086962</v>
          </cell>
          <cell r="L232">
            <v>14.600869565217392</v>
          </cell>
          <cell r="M232">
            <v>5.593</v>
          </cell>
          <cell r="N232">
            <v>26.043869565217392</v>
          </cell>
          <cell r="O232">
            <v>32.9</v>
          </cell>
        </row>
        <row r="233">
          <cell r="A233" t="str">
            <v>371-002BU</v>
          </cell>
          <cell r="B233">
            <v>14.67</v>
          </cell>
          <cell r="C233">
            <v>42</v>
          </cell>
          <cell r="D233">
            <v>0</v>
          </cell>
          <cell r="E233">
            <v>0</v>
          </cell>
          <cell r="F233">
            <v>42</v>
          </cell>
          <cell r="G233" t="str">
            <v>TROTTINETTE ELECTRIQUE</v>
          </cell>
          <cell r="H233">
            <v>37.9</v>
          </cell>
          <cell r="I233">
            <v>0.11898358199817549</v>
          </cell>
          <cell r="J233">
            <v>7.335</v>
          </cell>
          <cell r="K233">
            <v>7.1139613526570056</v>
          </cell>
          <cell r="L233">
            <v>14.227922705314011</v>
          </cell>
          <cell r="M233">
            <v>5.0830000000000002</v>
          </cell>
          <cell r="N233">
            <v>26.645922705314014</v>
          </cell>
          <cell r="O233">
            <v>29.9</v>
          </cell>
        </row>
        <row r="234">
          <cell r="A234" t="str">
            <v>B50-005</v>
          </cell>
          <cell r="B234">
            <v>49.72</v>
          </cell>
          <cell r="C234">
            <v>3</v>
          </cell>
          <cell r="D234">
            <v>0</v>
          </cell>
          <cell r="E234">
            <v>0</v>
          </cell>
          <cell r="F234">
            <v>3</v>
          </cell>
          <cell r="G234" t="str">
            <v>BROYEUR POUR WC</v>
          </cell>
          <cell r="H234">
            <v>119.9</v>
          </cell>
          <cell r="I234">
            <v>0.26376805318244223</v>
          </cell>
          <cell r="J234">
            <v>24.86</v>
          </cell>
          <cell r="K234">
            <v>8.9600483091787435</v>
          </cell>
          <cell r="L234">
            <v>17.920096618357487</v>
          </cell>
          <cell r="M234">
            <v>13.583000000000002</v>
          </cell>
          <cell r="N234">
            <v>56.363096618357488</v>
          </cell>
          <cell r="O234">
            <v>79.900000000000006</v>
          </cell>
        </row>
        <row r="235">
          <cell r="A235" t="str">
            <v>A90-132</v>
          </cell>
          <cell r="B235">
            <v>29.01</v>
          </cell>
          <cell r="C235">
            <v>3</v>
          </cell>
          <cell r="D235">
            <v>0</v>
          </cell>
          <cell r="E235">
            <v>0</v>
          </cell>
          <cell r="F235">
            <v>3</v>
          </cell>
          <cell r="G235" t="str">
            <v>BANC DE MUSCULATION</v>
          </cell>
          <cell r="H235">
            <v>69.900000000000006</v>
          </cell>
          <cell r="I235">
            <v>0.15013099855458334</v>
          </cell>
          <cell r="J235">
            <v>14.505000000000001</v>
          </cell>
          <cell r="K235">
            <v>9.7525603864734318</v>
          </cell>
          <cell r="L235">
            <v>19.505120772946864</v>
          </cell>
          <cell r="M235">
            <v>8.4830000000000005</v>
          </cell>
          <cell r="N235">
            <v>42.493120772946867</v>
          </cell>
          <cell r="O235">
            <v>49.9</v>
          </cell>
        </row>
        <row r="236">
          <cell r="A236" t="str">
            <v>A90-133</v>
          </cell>
          <cell r="B236">
            <v>17.190000000000001</v>
          </cell>
          <cell r="C236">
            <v>36</v>
          </cell>
          <cell r="D236">
            <v>0</v>
          </cell>
          <cell r="E236">
            <v>0</v>
          </cell>
          <cell r="F236">
            <v>36</v>
          </cell>
          <cell r="G236" t="str">
            <v>BANC DE MUSCULATION</v>
          </cell>
          <cell r="H236">
            <v>49.9</v>
          </cell>
          <cell r="I236">
            <v>7.7832291059363179E-2</v>
          </cell>
          <cell r="J236">
            <v>8.5950000000000006</v>
          </cell>
          <cell r="K236">
            <v>9.286376811594204</v>
          </cell>
          <cell r="L236">
            <v>18.572753623188408</v>
          </cell>
          <cell r="M236">
            <v>6.7830000000000004</v>
          </cell>
          <cell r="N236">
            <v>33.950753623188412</v>
          </cell>
          <cell r="O236">
            <v>39.9</v>
          </cell>
        </row>
        <row r="237">
          <cell r="A237" t="str">
            <v>371-002RD</v>
          </cell>
          <cell r="B237">
            <v>14.67</v>
          </cell>
          <cell r="C237">
            <v>92</v>
          </cell>
          <cell r="D237">
            <v>0</v>
          </cell>
          <cell r="E237">
            <v>0</v>
          </cell>
          <cell r="F237">
            <v>91</v>
          </cell>
          <cell r="G237" t="str">
            <v>TROTTINETTE ELECTRIQUE</v>
          </cell>
          <cell r="H237">
            <v>37.9</v>
          </cell>
          <cell r="I237">
            <v>0.11898358199817549</v>
          </cell>
          <cell r="J237">
            <v>7.335</v>
          </cell>
          <cell r="K237">
            <v>7.1139613526570056</v>
          </cell>
          <cell r="L237">
            <v>14.227922705314011</v>
          </cell>
          <cell r="M237">
            <v>5.0830000000000002</v>
          </cell>
          <cell r="N237">
            <v>26.645922705314014</v>
          </cell>
          <cell r="O237">
            <v>29.9</v>
          </cell>
        </row>
        <row r="238">
          <cell r="A238" t="str">
            <v>845-159</v>
          </cell>
          <cell r="B238">
            <v>103.59</v>
          </cell>
          <cell r="C238">
            <v>2</v>
          </cell>
          <cell r="D238">
            <v>0</v>
          </cell>
          <cell r="E238">
            <v>0</v>
          </cell>
          <cell r="F238">
            <v>1</v>
          </cell>
          <cell r="G238" t="str">
            <v>SERRE DE JARDINAGE</v>
          </cell>
          <cell r="H238">
            <v>254.9</v>
          </cell>
          <cell r="I238">
            <v>0.17600002742415821</v>
          </cell>
          <cell r="J238">
            <v>51.795000000000002</v>
          </cell>
          <cell r="K238">
            <v>33.695748792270535</v>
          </cell>
          <cell r="L238">
            <v>67.391497584541071</v>
          </cell>
          <cell r="M238">
            <v>30.583000000000002</v>
          </cell>
          <cell r="N238">
            <v>149.76949758454106</v>
          </cell>
          <cell r="O238">
            <v>179.9</v>
          </cell>
        </row>
        <row r="239">
          <cell r="C239">
            <v>883</v>
          </cell>
          <cell r="D239">
            <v>3281</v>
          </cell>
          <cell r="E239">
            <v>296</v>
          </cell>
          <cell r="F239">
            <v>4460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O20">
            <v>82.9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02"/>
  <sheetViews>
    <sheetView tabSelected="1" topLeftCell="R1" workbookViewId="0">
      <pane ySplit="1" topLeftCell="A1472" activePane="bottomLeft" state="frozen"/>
      <selection pane="bottomLeft" activeCell="AI1484" sqref="AI1484:AI1485"/>
    </sheetView>
  </sheetViews>
  <sheetFormatPr baseColWidth="10" defaultRowHeight="15" outlineLevelCol="2" x14ac:dyDescent="0.25"/>
  <cols>
    <col min="1" max="2" width="11.42578125" hidden="1" customWidth="1" outlineLevel="1"/>
    <col min="3" max="3" width="11.42578125" collapsed="1"/>
    <col min="4" max="5" width="11.42578125" customWidth="1"/>
    <col min="6" max="7" width="11.42578125" hidden="1" customWidth="1" outlineLevel="1"/>
    <col min="8" max="8" width="11.42578125" collapsed="1"/>
    <col min="10" max="10" width="11.42578125" hidden="1" customWidth="1" outlineLevel="1"/>
    <col min="11" max="11" width="11.42578125" style="36" hidden="1" customWidth="1" outlineLevel="1"/>
    <col min="12" max="12" width="11.42578125" style="56" hidden="1" customWidth="1" outlineLevel="1"/>
    <col min="13" max="13" width="11.42578125" hidden="1" customWidth="1" outlineLevel="1"/>
    <col min="14" max="14" width="11.42578125" style="40" collapsed="1"/>
    <col min="15" max="15" width="11.42578125" customWidth="1" outlineLevel="1"/>
    <col min="16" max="16" width="11.42578125" style="40" customWidth="1" outlineLevel="1"/>
    <col min="17" max="18" width="11.42578125" customWidth="1" outlineLevel="1"/>
    <col min="19" max="19" width="11.42578125" customWidth="1" outlineLevel="2"/>
    <col min="20" max="20" width="11.42578125" style="63" customWidth="1" outlineLevel="2"/>
    <col min="21" max="25" width="11.42578125" customWidth="1" outlineLevel="2"/>
    <col min="26" max="27" width="11.42578125" customWidth="1" outlineLevel="1"/>
    <col min="29" max="30" width="11.42578125" customWidth="1" outlineLevel="1"/>
    <col min="31" max="31" width="4" customWidth="1"/>
    <col min="32" max="33" width="11.42578125" customWidth="1" outlineLevel="1"/>
    <col min="34" max="34" width="5" customWidth="1"/>
    <col min="37" max="38" width="11.42578125" style="48" customWidth="1" outlineLevel="1"/>
    <col min="39" max="39" width="12.85546875" style="48" customWidth="1" outlineLevel="1"/>
    <col min="40" max="40" width="11.42578125" style="49"/>
    <col min="41" max="41" width="19.140625" style="45" customWidth="1"/>
    <col min="42" max="42" width="17.42578125" style="50" customWidth="1"/>
  </cols>
  <sheetData>
    <row r="1" spans="1:42" s="11" customFormat="1" ht="60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7" t="s">
        <v>10</v>
      </c>
      <c r="L1" s="37" t="s">
        <v>11</v>
      </c>
      <c r="M1" s="4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2" t="s">
        <v>3487</v>
      </c>
      <c r="T1" s="6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22</v>
      </c>
      <c r="Z1" s="1" t="s">
        <v>23</v>
      </c>
      <c r="AA1" s="5" t="s">
        <v>24</v>
      </c>
      <c r="AB1" s="1" t="s">
        <v>25</v>
      </c>
      <c r="AC1" s="1" t="s">
        <v>26</v>
      </c>
      <c r="AD1" s="6" t="s">
        <v>27</v>
      </c>
      <c r="AE1" s="1"/>
      <c r="AF1" s="7" t="s">
        <v>28</v>
      </c>
      <c r="AG1" s="8" t="s">
        <v>29</v>
      </c>
      <c r="AH1" s="1"/>
      <c r="AI1" s="9" t="s">
        <v>30</v>
      </c>
      <c r="AJ1" s="10" t="s">
        <v>31</v>
      </c>
      <c r="AK1" s="9" t="s">
        <v>32</v>
      </c>
      <c r="AL1" s="9" t="s">
        <v>33</v>
      </c>
      <c r="AM1" s="9" t="s">
        <v>34</v>
      </c>
      <c r="AN1" s="9" t="s">
        <v>35</v>
      </c>
      <c r="AO1" s="9" t="s">
        <v>36</v>
      </c>
      <c r="AP1" s="9" t="s">
        <v>37</v>
      </c>
    </row>
    <row r="2" spans="1:42" s="11" customFormat="1" ht="37.5" customHeight="1" x14ac:dyDescent="0.25">
      <c r="A2" s="12" t="s">
        <v>304</v>
      </c>
      <c r="B2" s="12" t="s">
        <v>304</v>
      </c>
      <c r="C2" s="13" t="s">
        <v>304</v>
      </c>
      <c r="D2" s="3" t="s">
        <v>46</v>
      </c>
      <c r="E2" s="3" t="s">
        <v>187</v>
      </c>
      <c r="F2" s="14" t="s">
        <v>114</v>
      </c>
      <c r="G2" s="14" t="s">
        <v>163</v>
      </c>
      <c r="H2" s="14" t="s">
        <v>305</v>
      </c>
      <c r="I2" s="14" t="s">
        <v>306</v>
      </c>
      <c r="J2" s="14">
        <v>0</v>
      </c>
      <c r="K2" s="38"/>
      <c r="L2" s="14" t="str">
        <f>IFERROR(VLOOKUP(A2,[1]Sheet1!$A:$O,15,FALSE),"ok")</f>
        <v>ok</v>
      </c>
      <c r="M2" s="15">
        <v>0</v>
      </c>
      <c r="N2" s="41">
        <v>0</v>
      </c>
      <c r="O2" s="13">
        <v>37</v>
      </c>
      <c r="P2" s="17">
        <v>0</v>
      </c>
      <c r="Q2" s="13">
        <v>0</v>
      </c>
      <c r="R2" s="16" t="str">
        <f t="shared" ref="R2:R65" si="0">IFERROR((N2/(P2/7)),"nul")</f>
        <v>nul</v>
      </c>
      <c r="S2" s="17">
        <f t="shared" ref="S2:S65" si="1">(AC2*0.17)</f>
        <v>23.783000000000001</v>
      </c>
      <c r="T2" s="18">
        <v>57.201245055059999</v>
      </c>
      <c r="U2" s="18">
        <v>11.803768115942029</v>
      </c>
      <c r="V2" s="19">
        <f t="shared" ref="V2:V65" si="2">SUM(S2:U2)</f>
        <v>92.788013171002035</v>
      </c>
      <c r="W2" s="20">
        <f t="shared" ref="W2:W65" si="3">V2*1.22*1.2</f>
        <v>135.84165128234696</v>
      </c>
      <c r="X2" s="21">
        <f t="shared" ref="X2:X65" si="4">V2*1.2</f>
        <v>111.34561580520244</v>
      </c>
      <c r="Y2" s="22">
        <v>103.18561580520245</v>
      </c>
      <c r="Z2" s="23">
        <v>199.9</v>
      </c>
      <c r="AA2" s="22"/>
      <c r="AB2" s="22"/>
      <c r="AC2" s="24">
        <v>139.9</v>
      </c>
      <c r="AD2" s="25">
        <f t="shared" ref="AD2:AD65" si="5">(AC2/X2)-1</f>
        <v>0.25644821296559228</v>
      </c>
      <c r="AE2" s="22"/>
      <c r="AF2" s="26">
        <f t="shared" ref="AF2:AF65" si="6">X2*(1+AG2)</f>
        <v>111.34561580520244</v>
      </c>
      <c r="AG2" s="27"/>
      <c r="AH2" s="22"/>
      <c r="AI2" s="28"/>
      <c r="AJ2" s="29">
        <f t="shared" ref="AJ2:AJ33" si="7">(AI2/X2)-1</f>
        <v>-1</v>
      </c>
      <c r="AK2" s="30"/>
      <c r="AL2" s="30"/>
      <c r="AM2" s="30"/>
      <c r="AN2" s="31">
        <v>139.9</v>
      </c>
    </row>
    <row r="3" spans="1:42" s="11" customFormat="1" ht="37.5" customHeight="1" x14ac:dyDescent="0.25">
      <c r="A3" s="12" t="s">
        <v>473</v>
      </c>
      <c r="B3" s="12" t="s">
        <v>473</v>
      </c>
      <c r="C3" s="13" t="s">
        <v>473</v>
      </c>
      <c r="D3" s="3" t="s">
        <v>46</v>
      </c>
      <c r="E3" s="3" t="s">
        <v>187</v>
      </c>
      <c r="F3" s="14" t="s">
        <v>114</v>
      </c>
      <c r="G3" s="14" t="s">
        <v>163</v>
      </c>
      <c r="H3" s="14" t="s">
        <v>164</v>
      </c>
      <c r="I3" s="14" t="s">
        <v>474</v>
      </c>
      <c r="J3" s="14">
        <v>0</v>
      </c>
      <c r="K3" s="38">
        <v>43227</v>
      </c>
      <c r="L3" s="14">
        <f>IFERROR(VLOOKUP(A3,[1]Sheet1!$A:$O,15,FALSE),"ok")</f>
        <v>18.899999999999999</v>
      </c>
      <c r="M3" s="15">
        <v>48</v>
      </c>
      <c r="N3" s="41">
        <v>62</v>
      </c>
      <c r="O3" s="13">
        <v>56</v>
      </c>
      <c r="P3" s="17">
        <v>7</v>
      </c>
      <c r="Q3" s="13">
        <v>7</v>
      </c>
      <c r="R3" s="16">
        <f t="shared" si="0"/>
        <v>62</v>
      </c>
      <c r="S3" s="17">
        <f t="shared" si="1"/>
        <v>4.0629999999999997</v>
      </c>
      <c r="T3" s="18">
        <v>4.7514931879414704</v>
      </c>
      <c r="U3" s="18">
        <v>6.6291304347826099</v>
      </c>
      <c r="V3" s="19">
        <f t="shared" si="2"/>
        <v>15.443623622724079</v>
      </c>
      <c r="W3" s="20">
        <f t="shared" si="3"/>
        <v>22.609464983668051</v>
      </c>
      <c r="X3" s="21">
        <f t="shared" si="4"/>
        <v>18.532348347268893</v>
      </c>
      <c r="Y3" s="22">
        <v>18.736348347268898</v>
      </c>
      <c r="Z3" s="23">
        <v>59.9</v>
      </c>
      <c r="AA3" s="22"/>
      <c r="AB3" s="22"/>
      <c r="AC3" s="24">
        <v>23.9</v>
      </c>
      <c r="AD3" s="25">
        <f t="shared" si="5"/>
        <v>0.28963688530720577</v>
      </c>
      <c r="AE3" s="22"/>
      <c r="AF3" s="26">
        <f t="shared" si="6"/>
        <v>18.532348347268893</v>
      </c>
      <c r="AG3" s="27"/>
      <c r="AH3" s="22"/>
      <c r="AI3" s="43">
        <v>19.899999999999999</v>
      </c>
      <c r="AJ3" s="29">
        <f t="shared" si="7"/>
        <v>7.3798076050769712E-2</v>
      </c>
      <c r="AK3" s="46">
        <v>43233</v>
      </c>
      <c r="AL3" s="51">
        <v>43236</v>
      </c>
      <c r="AM3" s="46" t="s">
        <v>708</v>
      </c>
      <c r="AN3" s="47">
        <v>24.9</v>
      </c>
      <c r="AO3" s="44"/>
      <c r="AP3" s="52" t="s">
        <v>3443</v>
      </c>
    </row>
    <row r="4" spans="1:42" s="11" customFormat="1" ht="37.5" customHeight="1" x14ac:dyDescent="0.25">
      <c r="A4" s="12" t="s">
        <v>510</v>
      </c>
      <c r="B4" s="12" t="s">
        <v>510</v>
      </c>
      <c r="C4" s="13" t="s">
        <v>510</v>
      </c>
      <c r="D4" s="3" t="s">
        <v>46</v>
      </c>
      <c r="E4" s="3" t="s">
        <v>187</v>
      </c>
      <c r="F4" s="14" t="s">
        <v>511</v>
      </c>
      <c r="G4" s="14" t="s">
        <v>512</v>
      </c>
      <c r="H4" s="14" t="s">
        <v>513</v>
      </c>
      <c r="I4" s="14" t="s">
        <v>514</v>
      </c>
      <c r="J4" s="14">
        <v>0</v>
      </c>
      <c r="K4" s="38">
        <v>43250</v>
      </c>
      <c r="L4" s="14" t="str">
        <f>IFERROR(VLOOKUP(A4,[1]Sheet1!$A:$O,15,FALSE),"ok")</f>
        <v>ok</v>
      </c>
      <c r="M4" s="15">
        <v>43</v>
      </c>
      <c r="N4" s="41">
        <v>0</v>
      </c>
      <c r="O4" s="13">
        <v>352</v>
      </c>
      <c r="P4" s="17">
        <v>0</v>
      </c>
      <c r="Q4" s="13">
        <v>0</v>
      </c>
      <c r="R4" s="16" t="str">
        <f t="shared" si="0"/>
        <v>nul</v>
      </c>
      <c r="S4" s="17">
        <f t="shared" si="1"/>
        <v>6.7830000000000004</v>
      </c>
      <c r="T4" s="18">
        <v>9.3526221223106507</v>
      </c>
      <c r="U4" s="18">
        <v>6.852898550724638</v>
      </c>
      <c r="V4" s="19">
        <f t="shared" si="2"/>
        <v>22.988520673035289</v>
      </c>
      <c r="W4" s="20">
        <f t="shared" si="3"/>
        <v>33.655194265323658</v>
      </c>
      <c r="X4" s="21">
        <f t="shared" si="4"/>
        <v>27.586224807642346</v>
      </c>
      <c r="Y4" s="22">
        <v>24.526224807642347</v>
      </c>
      <c r="Z4" s="23">
        <v>69.900000000000006</v>
      </c>
      <c r="AA4" s="22"/>
      <c r="AB4" s="22"/>
      <c r="AC4" s="24">
        <v>39.9</v>
      </c>
      <c r="AD4" s="25">
        <f t="shared" si="5"/>
        <v>0.44637406090253817</v>
      </c>
      <c r="AE4" s="22"/>
      <c r="AF4" s="26">
        <f t="shared" si="6"/>
        <v>27.586224807642346</v>
      </c>
      <c r="AG4" s="27"/>
      <c r="AH4" s="22"/>
      <c r="AI4" s="28"/>
      <c r="AJ4" s="29">
        <f t="shared" si="7"/>
        <v>-1</v>
      </c>
      <c r="AK4" s="30"/>
      <c r="AL4" s="30"/>
      <c r="AM4" s="30"/>
      <c r="AN4" s="31">
        <v>39.9</v>
      </c>
    </row>
    <row r="5" spans="1:42" s="11" customFormat="1" ht="37.5" customHeight="1" x14ac:dyDescent="0.25">
      <c r="A5" s="12" t="s">
        <v>555</v>
      </c>
      <c r="B5" s="12" t="s">
        <v>555</v>
      </c>
      <c r="C5" s="13" t="s">
        <v>555</v>
      </c>
      <c r="D5" s="3" t="s">
        <v>46</v>
      </c>
      <c r="E5" s="3" t="s">
        <v>39</v>
      </c>
      <c r="F5" s="14" t="s">
        <v>107</v>
      </c>
      <c r="G5" s="14" t="s">
        <v>128</v>
      </c>
      <c r="H5" s="14" t="s">
        <v>129</v>
      </c>
      <c r="I5" s="14" t="s">
        <v>556</v>
      </c>
      <c r="J5" s="14">
        <v>0</v>
      </c>
      <c r="K5" s="38">
        <v>43238</v>
      </c>
      <c r="L5" s="14" t="str">
        <f>IFERROR(VLOOKUP(A5,[1]Sheet1!$A:$O,15,FALSE),"ok")</f>
        <v>ok</v>
      </c>
      <c r="M5" s="15">
        <v>50</v>
      </c>
      <c r="N5" s="41">
        <v>46</v>
      </c>
      <c r="O5" s="13">
        <v>85</v>
      </c>
      <c r="P5" s="17">
        <v>0</v>
      </c>
      <c r="Q5" s="13">
        <v>1</v>
      </c>
      <c r="R5" s="16" t="str">
        <f t="shared" si="0"/>
        <v>nul</v>
      </c>
      <c r="S5" s="17">
        <f t="shared" si="1"/>
        <v>10.183</v>
      </c>
      <c r="T5" s="18">
        <v>22.960566304015</v>
      </c>
      <c r="U5" s="18">
        <v>7.1139613526570056</v>
      </c>
      <c r="V5" s="19">
        <f t="shared" si="2"/>
        <v>40.257527656672004</v>
      </c>
      <c r="W5" s="20">
        <f t="shared" si="3"/>
        <v>58.937020489367804</v>
      </c>
      <c r="X5" s="21">
        <f t="shared" si="4"/>
        <v>48.309033188006403</v>
      </c>
      <c r="Y5" s="22">
        <v>46.881033188006406</v>
      </c>
      <c r="Z5" s="23">
        <v>79.900000000000006</v>
      </c>
      <c r="AA5" s="22"/>
      <c r="AB5" s="22"/>
      <c r="AC5" s="24">
        <v>59.9</v>
      </c>
      <c r="AD5" s="25">
        <f t="shared" si="5"/>
        <v>0.23993373593059752</v>
      </c>
      <c r="AE5" s="22"/>
      <c r="AF5" s="26">
        <f t="shared" si="6"/>
        <v>48.309033188006403</v>
      </c>
      <c r="AG5" s="27"/>
      <c r="AH5" s="22"/>
      <c r="AI5" s="28"/>
      <c r="AJ5" s="29">
        <f t="shared" si="7"/>
        <v>-1</v>
      </c>
      <c r="AK5" s="30"/>
      <c r="AL5" s="30"/>
      <c r="AM5" s="30"/>
      <c r="AN5" s="31">
        <v>59.9</v>
      </c>
    </row>
    <row r="6" spans="1:42" s="11" customFormat="1" ht="37.5" customHeight="1" x14ac:dyDescent="0.25">
      <c r="A6" s="12" t="s">
        <v>590</v>
      </c>
      <c r="B6" s="12" t="s">
        <v>590</v>
      </c>
      <c r="C6" s="13" t="s">
        <v>590</v>
      </c>
      <c r="D6" s="3" t="s">
        <v>46</v>
      </c>
      <c r="E6" s="3" t="s">
        <v>187</v>
      </c>
      <c r="F6" s="14" t="s">
        <v>114</v>
      </c>
      <c r="G6" s="14" t="s">
        <v>163</v>
      </c>
      <c r="H6" s="14" t="s">
        <v>164</v>
      </c>
      <c r="I6" s="14" t="s">
        <v>591</v>
      </c>
      <c r="J6" s="14">
        <v>0</v>
      </c>
      <c r="K6" s="38">
        <v>43227</v>
      </c>
      <c r="L6" s="14" t="str">
        <f>IFERROR(VLOOKUP(A6,[1]Sheet1!$A:$O,15,FALSE),"ok")</f>
        <v>ok</v>
      </c>
      <c r="M6" s="15">
        <v>4</v>
      </c>
      <c r="N6" s="41">
        <v>24</v>
      </c>
      <c r="O6" s="13">
        <v>56</v>
      </c>
      <c r="P6" s="17">
        <v>3</v>
      </c>
      <c r="Q6" s="13">
        <v>12</v>
      </c>
      <c r="R6" s="16">
        <f t="shared" si="0"/>
        <v>56</v>
      </c>
      <c r="S6" s="17">
        <f t="shared" si="1"/>
        <v>7.2930000000000001</v>
      </c>
      <c r="T6" s="18">
        <v>12.4388254486134</v>
      </c>
      <c r="U6" s="18">
        <v>7.1139613526570056</v>
      </c>
      <c r="V6" s="19">
        <f t="shared" si="2"/>
        <v>26.845786801270407</v>
      </c>
      <c r="W6" s="20">
        <f t="shared" si="3"/>
        <v>39.302231877059874</v>
      </c>
      <c r="X6" s="21">
        <f t="shared" si="4"/>
        <v>32.214944161524485</v>
      </c>
      <c r="Y6" s="22">
        <v>31.602944161524491</v>
      </c>
      <c r="Z6" s="23">
        <v>59.9</v>
      </c>
      <c r="AA6" s="22"/>
      <c r="AB6" s="22"/>
      <c r="AC6" s="24">
        <v>42.9</v>
      </c>
      <c r="AD6" s="25">
        <f t="shared" si="5"/>
        <v>0.3316800980594925</v>
      </c>
      <c r="AE6" s="22"/>
      <c r="AF6" s="26">
        <f t="shared" si="6"/>
        <v>32.214944161524485</v>
      </c>
      <c r="AG6" s="27"/>
      <c r="AH6" s="22"/>
      <c r="AI6" s="28"/>
      <c r="AJ6" s="29">
        <f t="shared" si="7"/>
        <v>-1</v>
      </c>
      <c r="AK6" s="30"/>
      <c r="AL6" s="30"/>
      <c r="AM6" s="30"/>
      <c r="AN6" s="31">
        <v>39.9</v>
      </c>
    </row>
    <row r="7" spans="1:42" s="11" customFormat="1" ht="37.5" customHeight="1" x14ac:dyDescent="0.25">
      <c r="A7" s="12" t="s">
        <v>600</v>
      </c>
      <c r="B7" s="12" t="s">
        <v>600</v>
      </c>
      <c r="C7" s="13" t="s">
        <v>600</v>
      </c>
      <c r="D7" s="3" t="s">
        <v>46</v>
      </c>
      <c r="E7" s="3" t="s">
        <v>187</v>
      </c>
      <c r="F7" s="14" t="s">
        <v>40</v>
      </c>
      <c r="G7" s="14" t="s">
        <v>159</v>
      </c>
      <c r="H7" s="14" t="s">
        <v>250</v>
      </c>
      <c r="I7" s="14" t="s">
        <v>601</v>
      </c>
      <c r="J7" s="14">
        <v>0</v>
      </c>
      <c r="K7" s="38">
        <v>43229</v>
      </c>
      <c r="L7" s="14" t="str">
        <f>IFERROR(VLOOKUP(A7,[1]Sheet1!$A:$O,15,FALSE),"ok")</f>
        <v>ok</v>
      </c>
      <c r="M7" s="15">
        <v>9</v>
      </c>
      <c r="N7" s="41">
        <v>36</v>
      </c>
      <c r="O7" s="13">
        <v>63</v>
      </c>
      <c r="P7" s="17">
        <v>0</v>
      </c>
      <c r="Q7" s="13">
        <v>2</v>
      </c>
      <c r="R7" s="16" t="str">
        <f t="shared" si="0"/>
        <v>nul</v>
      </c>
      <c r="S7" s="17">
        <f t="shared" si="1"/>
        <v>31.433000000000003</v>
      </c>
      <c r="T7" s="18">
        <v>58.961612804354701</v>
      </c>
      <c r="U7" s="18">
        <v>36.343671497584538</v>
      </c>
      <c r="V7" s="19">
        <f t="shared" si="2"/>
        <v>126.73828430193925</v>
      </c>
      <c r="W7" s="20">
        <f t="shared" si="3"/>
        <v>185.54484821803905</v>
      </c>
      <c r="X7" s="21">
        <f t="shared" si="4"/>
        <v>152.08594116232709</v>
      </c>
      <c r="Y7" s="22">
        <v>151.06594116232708</v>
      </c>
      <c r="Z7" s="23">
        <v>269.89999999999998</v>
      </c>
      <c r="AA7" s="22"/>
      <c r="AB7" s="22"/>
      <c r="AC7" s="24">
        <v>184.9</v>
      </c>
      <c r="AD7" s="25">
        <f t="shared" si="5"/>
        <v>0.2157599748332375</v>
      </c>
      <c r="AE7" s="22"/>
      <c r="AF7" s="26">
        <f t="shared" si="6"/>
        <v>152.08594116232709</v>
      </c>
      <c r="AG7" s="27"/>
      <c r="AH7" s="22"/>
      <c r="AI7" s="28"/>
      <c r="AJ7" s="29">
        <f t="shared" si="7"/>
        <v>-1</v>
      </c>
      <c r="AK7" s="30"/>
      <c r="AL7" s="30"/>
      <c r="AM7" s="30"/>
      <c r="AN7" s="31">
        <v>184.9</v>
      </c>
    </row>
    <row r="8" spans="1:42" s="11" customFormat="1" ht="37.5" customHeight="1" x14ac:dyDescent="0.25">
      <c r="A8" s="12" t="s">
        <v>616</v>
      </c>
      <c r="B8" s="12" t="s">
        <v>616</v>
      </c>
      <c r="C8" s="13" t="s">
        <v>616</v>
      </c>
      <c r="D8" s="3" t="s">
        <v>46</v>
      </c>
      <c r="E8" s="3" t="s">
        <v>187</v>
      </c>
      <c r="F8" s="14" t="s">
        <v>62</v>
      </c>
      <c r="G8" s="14" t="s">
        <v>444</v>
      </c>
      <c r="H8" s="14" t="s">
        <v>445</v>
      </c>
      <c r="I8" s="14" t="s">
        <v>617</v>
      </c>
      <c r="J8" s="14">
        <v>0</v>
      </c>
      <c r="K8" s="38"/>
      <c r="L8" s="14">
        <f>IFERROR(VLOOKUP(A8,[1]Sheet1!$A:$O,15,FALSE),"ok")</f>
        <v>119.9</v>
      </c>
      <c r="M8" s="15">
        <v>0</v>
      </c>
      <c r="N8" s="41">
        <v>7</v>
      </c>
      <c r="O8" s="13">
        <v>169</v>
      </c>
      <c r="P8" s="17">
        <v>2</v>
      </c>
      <c r="Q8" s="13">
        <v>4</v>
      </c>
      <c r="R8" s="16">
        <f t="shared" si="0"/>
        <v>24.5</v>
      </c>
      <c r="S8" s="17">
        <f t="shared" si="1"/>
        <v>20.383000000000003</v>
      </c>
      <c r="T8" s="18">
        <v>63.619448929540297</v>
      </c>
      <c r="U8" s="18">
        <v>17.08096618357488</v>
      </c>
      <c r="V8" s="19">
        <f t="shared" si="2"/>
        <v>101.08341511311517</v>
      </c>
      <c r="W8" s="33">
        <f t="shared" si="3"/>
        <v>147.98611972560059</v>
      </c>
      <c r="X8" s="21">
        <f t="shared" si="4"/>
        <v>121.3000981357382</v>
      </c>
      <c r="Y8" s="22">
        <v>121.3000981357382</v>
      </c>
      <c r="Z8" s="23">
        <v>229.9</v>
      </c>
      <c r="AA8" s="22"/>
      <c r="AB8" s="22"/>
      <c r="AC8" s="24">
        <v>119.9</v>
      </c>
      <c r="AD8" s="25">
        <f t="shared" si="5"/>
        <v>-1.1542432011649617E-2</v>
      </c>
      <c r="AE8" s="22"/>
      <c r="AF8" s="26">
        <f t="shared" si="6"/>
        <v>121.3000981357382</v>
      </c>
      <c r="AG8" s="27"/>
      <c r="AH8" s="22"/>
      <c r="AI8" s="28"/>
      <c r="AJ8" s="29">
        <f t="shared" si="7"/>
        <v>-1</v>
      </c>
      <c r="AK8" s="30"/>
      <c r="AL8" s="30"/>
      <c r="AM8" s="30"/>
      <c r="AN8" s="31">
        <v>119.9</v>
      </c>
    </row>
    <row r="9" spans="1:42" s="11" customFormat="1" ht="37.5" customHeight="1" x14ac:dyDescent="0.25">
      <c r="A9" s="12" t="s">
        <v>654</v>
      </c>
      <c r="B9" s="12" t="s">
        <v>654</v>
      </c>
      <c r="C9" s="13" t="s">
        <v>654</v>
      </c>
      <c r="D9" s="3" t="s">
        <v>46</v>
      </c>
      <c r="E9" s="3" t="s">
        <v>187</v>
      </c>
      <c r="F9" s="14" t="s">
        <v>81</v>
      </c>
      <c r="G9" s="14" t="s">
        <v>454</v>
      </c>
      <c r="H9" s="14" t="s">
        <v>455</v>
      </c>
      <c r="I9" s="14" t="s">
        <v>655</v>
      </c>
      <c r="J9" s="14" t="s">
        <v>3362</v>
      </c>
      <c r="K9" s="38">
        <v>43250</v>
      </c>
      <c r="L9" s="14" t="str">
        <f>IFERROR(VLOOKUP(A9,[1]Sheet1!$A:$O,15,FALSE),"ok")</f>
        <v>ok</v>
      </c>
      <c r="M9" s="15">
        <v>60</v>
      </c>
      <c r="N9" s="41">
        <v>69</v>
      </c>
      <c r="O9" s="13">
        <v>48</v>
      </c>
      <c r="P9" s="17">
        <v>1</v>
      </c>
      <c r="Q9" s="13">
        <v>2</v>
      </c>
      <c r="R9" s="16">
        <f t="shared" si="0"/>
        <v>483</v>
      </c>
      <c r="S9" s="17">
        <f t="shared" si="1"/>
        <v>20.383000000000003</v>
      </c>
      <c r="T9" s="18">
        <v>51.378519945702898</v>
      </c>
      <c r="U9" s="18">
        <v>9.7525603864734318</v>
      </c>
      <c r="V9" s="19">
        <f t="shared" si="2"/>
        <v>81.514080332176334</v>
      </c>
      <c r="W9" s="20">
        <f t="shared" si="3"/>
        <v>119.33661360630614</v>
      </c>
      <c r="X9" s="21">
        <f t="shared" si="4"/>
        <v>97.816896398611604</v>
      </c>
      <c r="Y9" s="22">
        <v>95.776896398611598</v>
      </c>
      <c r="Z9" s="23">
        <v>179.9</v>
      </c>
      <c r="AA9" s="22"/>
      <c r="AB9" s="22"/>
      <c r="AC9" s="24">
        <v>119.9</v>
      </c>
      <c r="AD9" s="25">
        <f t="shared" si="5"/>
        <v>0.22575960201597489</v>
      </c>
      <c r="AE9" s="22"/>
      <c r="AF9" s="26">
        <f t="shared" si="6"/>
        <v>97.816896398611604</v>
      </c>
      <c r="AG9" s="27"/>
      <c r="AH9" s="22"/>
      <c r="AI9" s="28"/>
      <c r="AJ9" s="29">
        <f t="shared" si="7"/>
        <v>-1</v>
      </c>
      <c r="AK9" s="30"/>
      <c r="AL9" s="30"/>
      <c r="AM9" s="30"/>
      <c r="AN9" s="31">
        <v>119.9</v>
      </c>
    </row>
    <row r="10" spans="1:42" s="11" customFormat="1" ht="37.5" customHeight="1" x14ac:dyDescent="0.25">
      <c r="A10" s="12" t="s">
        <v>660</v>
      </c>
      <c r="B10" s="12" t="s">
        <v>660</v>
      </c>
      <c r="C10" s="13" t="s">
        <v>660</v>
      </c>
      <c r="D10" s="3" t="s">
        <v>46</v>
      </c>
      <c r="E10" s="3" t="s">
        <v>187</v>
      </c>
      <c r="F10" s="14" t="s">
        <v>511</v>
      </c>
      <c r="G10" s="14" t="s">
        <v>512</v>
      </c>
      <c r="H10" s="14" t="s">
        <v>513</v>
      </c>
      <c r="I10" s="14" t="s">
        <v>661</v>
      </c>
      <c r="J10" s="14">
        <v>0</v>
      </c>
      <c r="K10" s="38">
        <v>43250</v>
      </c>
      <c r="L10" s="14" t="str">
        <f>IFERROR(VLOOKUP(A10,[1]Sheet1!$A:$O,15,FALSE),"ok")</f>
        <v>ok</v>
      </c>
      <c r="M10" s="15">
        <v>60</v>
      </c>
      <c r="N10" s="41">
        <v>0</v>
      </c>
      <c r="O10" s="13">
        <v>352</v>
      </c>
      <c r="P10" s="17">
        <v>0</v>
      </c>
      <c r="Q10" s="13">
        <v>0</v>
      </c>
      <c r="R10" s="16" t="str">
        <f t="shared" si="0"/>
        <v>nul</v>
      </c>
      <c r="S10" s="17">
        <f t="shared" si="1"/>
        <v>6.7830000000000004</v>
      </c>
      <c r="T10" s="18">
        <v>11.5258105603969</v>
      </c>
      <c r="U10" s="18">
        <v>7.1139613526570056</v>
      </c>
      <c r="V10" s="19">
        <f t="shared" si="2"/>
        <v>25.422771913053907</v>
      </c>
      <c r="W10" s="20">
        <f t="shared" si="3"/>
        <v>37.21893808071092</v>
      </c>
      <c r="X10" s="21">
        <f t="shared" si="4"/>
        <v>30.507326295664686</v>
      </c>
      <c r="Y10" s="22">
        <v>28.467326295664684</v>
      </c>
      <c r="Z10" s="23">
        <v>69.900000000000006</v>
      </c>
      <c r="AA10" s="22"/>
      <c r="AB10" s="22"/>
      <c r="AC10" s="24">
        <v>39.9</v>
      </c>
      <c r="AD10" s="25">
        <f t="shared" si="5"/>
        <v>0.30788255953030141</v>
      </c>
      <c r="AE10" s="22"/>
      <c r="AF10" s="26">
        <f t="shared" si="6"/>
        <v>30.507326295664686</v>
      </c>
      <c r="AG10" s="27"/>
      <c r="AH10" s="22"/>
      <c r="AI10" s="28"/>
      <c r="AJ10" s="29">
        <f t="shared" si="7"/>
        <v>-1</v>
      </c>
      <c r="AK10" s="30"/>
      <c r="AL10" s="30"/>
      <c r="AM10" s="30"/>
      <c r="AN10" s="31">
        <v>39.9</v>
      </c>
    </row>
    <row r="11" spans="1:42" s="11" customFormat="1" ht="37.5" customHeight="1" x14ac:dyDescent="0.25">
      <c r="A11" s="12" t="s">
        <v>667</v>
      </c>
      <c r="B11" s="12" t="s">
        <v>667</v>
      </c>
      <c r="C11" s="13" t="s">
        <v>667</v>
      </c>
      <c r="D11" s="3" t="s">
        <v>46</v>
      </c>
      <c r="E11" s="3" t="s">
        <v>187</v>
      </c>
      <c r="F11" s="14" t="s">
        <v>40</v>
      </c>
      <c r="G11" s="14" t="s">
        <v>41</v>
      </c>
      <c r="H11" s="14" t="s">
        <v>42</v>
      </c>
      <c r="I11" s="14" t="s">
        <v>668</v>
      </c>
      <c r="J11" s="14">
        <v>0</v>
      </c>
      <c r="K11" s="38">
        <v>43242</v>
      </c>
      <c r="L11" s="14">
        <f>IFERROR(VLOOKUP(A11,[1]Sheet1!$A:$O,15,FALSE),"ok")</f>
        <v>29.9</v>
      </c>
      <c r="M11" s="15">
        <v>100</v>
      </c>
      <c r="N11" s="41">
        <v>1</v>
      </c>
      <c r="O11" s="13">
        <v>188</v>
      </c>
      <c r="P11" s="17">
        <v>0</v>
      </c>
      <c r="Q11" s="13">
        <v>0</v>
      </c>
      <c r="R11" s="16" t="str">
        <f t="shared" si="0"/>
        <v>nul</v>
      </c>
      <c r="S11" s="17">
        <f t="shared" si="1"/>
        <v>5.0830000000000002</v>
      </c>
      <c r="T11" s="18">
        <v>17.293139044946901</v>
      </c>
      <c r="U11" s="18">
        <v>10.675603864734299</v>
      </c>
      <c r="V11" s="19">
        <f t="shared" si="2"/>
        <v>33.051742909681202</v>
      </c>
      <c r="W11" s="20">
        <f t="shared" si="3"/>
        <v>48.387751619773283</v>
      </c>
      <c r="X11" s="21">
        <f t="shared" si="4"/>
        <v>39.662091491617439</v>
      </c>
      <c r="Y11" s="22">
        <v>39.662091491617439</v>
      </c>
      <c r="Z11" s="23">
        <v>79.900000000000006</v>
      </c>
      <c r="AA11" s="22"/>
      <c r="AB11" s="22"/>
      <c r="AC11" s="24">
        <v>29.9</v>
      </c>
      <c r="AD11" s="25">
        <f t="shared" si="5"/>
        <v>-0.24613153579358393</v>
      </c>
      <c r="AE11" s="22"/>
      <c r="AF11" s="26">
        <f t="shared" si="6"/>
        <v>39.662091491617439</v>
      </c>
      <c r="AG11" s="27"/>
      <c r="AH11" s="22"/>
      <c r="AI11" s="28"/>
      <c r="AJ11" s="29">
        <f t="shared" si="7"/>
        <v>-1</v>
      </c>
      <c r="AK11" s="30"/>
      <c r="AL11" s="30"/>
      <c r="AM11" s="30"/>
      <c r="AN11" s="31">
        <v>29.9</v>
      </c>
    </row>
    <row r="12" spans="1:42" s="11" customFormat="1" ht="37.5" customHeight="1" x14ac:dyDescent="0.25">
      <c r="A12" s="12" t="s">
        <v>669</v>
      </c>
      <c r="B12" s="12" t="s">
        <v>669</v>
      </c>
      <c r="C12" s="13" t="s">
        <v>669</v>
      </c>
      <c r="D12" s="3" t="s">
        <v>46</v>
      </c>
      <c r="E12" s="3" t="s">
        <v>187</v>
      </c>
      <c r="F12" s="14" t="s">
        <v>107</v>
      </c>
      <c r="G12" s="14" t="s">
        <v>128</v>
      </c>
      <c r="H12" s="14" t="s">
        <v>129</v>
      </c>
      <c r="I12" s="14" t="s">
        <v>670</v>
      </c>
      <c r="J12" s="14">
        <v>0</v>
      </c>
      <c r="K12" s="38">
        <v>43238</v>
      </c>
      <c r="L12" s="14" t="str">
        <f>IFERROR(VLOOKUP(A12,[1]Sheet1!$A:$O,15,FALSE),"ok")</f>
        <v>ok</v>
      </c>
      <c r="M12" s="15">
        <v>50</v>
      </c>
      <c r="N12" s="41">
        <v>44</v>
      </c>
      <c r="O12" s="13">
        <v>119</v>
      </c>
      <c r="P12" s="17">
        <v>0</v>
      </c>
      <c r="Q12" s="13">
        <v>0</v>
      </c>
      <c r="R12" s="16" t="str">
        <f t="shared" si="0"/>
        <v>nul</v>
      </c>
      <c r="S12" s="17">
        <f t="shared" si="1"/>
        <v>10.183</v>
      </c>
      <c r="T12" s="18">
        <v>22.099390174243101</v>
      </c>
      <c r="U12" s="18">
        <v>7.1139613526570056</v>
      </c>
      <c r="V12" s="19">
        <f t="shared" si="2"/>
        <v>39.396351526900112</v>
      </c>
      <c r="W12" s="20">
        <f t="shared" si="3"/>
        <v>57.676258635381764</v>
      </c>
      <c r="X12" s="21">
        <f t="shared" si="4"/>
        <v>47.27562183228013</v>
      </c>
      <c r="Y12" s="22">
        <v>45.235621832280131</v>
      </c>
      <c r="Z12" s="23">
        <v>81.900000000000006</v>
      </c>
      <c r="AA12" s="22"/>
      <c r="AB12" s="22"/>
      <c r="AC12" s="24">
        <v>59.9</v>
      </c>
      <c r="AD12" s="25">
        <f t="shared" si="5"/>
        <v>0.26703780253821763</v>
      </c>
      <c r="AE12" s="22"/>
      <c r="AF12" s="26">
        <f t="shared" si="6"/>
        <v>47.27562183228013</v>
      </c>
      <c r="AG12" s="27"/>
      <c r="AH12" s="22"/>
      <c r="AI12" s="28"/>
      <c r="AJ12" s="29">
        <f t="shared" si="7"/>
        <v>-1</v>
      </c>
      <c r="AK12" s="30"/>
      <c r="AL12" s="30"/>
      <c r="AM12" s="30"/>
      <c r="AN12" s="31">
        <v>59.9</v>
      </c>
    </row>
    <row r="13" spans="1:42" s="11" customFormat="1" ht="37.5" customHeight="1" x14ac:dyDescent="0.25">
      <c r="A13" s="12" t="s">
        <v>673</v>
      </c>
      <c r="B13" s="12" t="s">
        <v>673</v>
      </c>
      <c r="C13" s="13" t="s">
        <v>673</v>
      </c>
      <c r="D13" s="3" t="s">
        <v>46</v>
      </c>
      <c r="E13" s="3" t="s">
        <v>187</v>
      </c>
      <c r="F13" s="14" t="s">
        <v>114</v>
      </c>
      <c r="G13" s="14" t="s">
        <v>163</v>
      </c>
      <c r="H13" s="14" t="s">
        <v>219</v>
      </c>
      <c r="I13" s="14" t="s">
        <v>674</v>
      </c>
      <c r="J13" s="14" t="s">
        <v>3362</v>
      </c>
      <c r="K13" s="38">
        <v>43224</v>
      </c>
      <c r="L13" s="55" t="str">
        <f>IFERROR(VLOOKUP(A13,[1]Sheet1!$A:$O,15,FALSE),"ok")</f>
        <v>ok</v>
      </c>
      <c r="M13" s="15">
        <v>125</v>
      </c>
      <c r="N13" s="41">
        <v>289</v>
      </c>
      <c r="O13" s="13">
        <v>61</v>
      </c>
      <c r="P13" s="17">
        <v>0</v>
      </c>
      <c r="Q13" s="13">
        <v>1</v>
      </c>
      <c r="R13" s="16" t="str">
        <f t="shared" si="0"/>
        <v>nul</v>
      </c>
      <c r="S13" s="17">
        <f t="shared" si="1"/>
        <v>23.783000000000001</v>
      </c>
      <c r="T13" s="18">
        <v>53.999095696516498</v>
      </c>
      <c r="U13" s="18">
        <v>22.488695652173917</v>
      </c>
      <c r="V13" s="19">
        <f t="shared" si="2"/>
        <v>100.27079134869042</v>
      </c>
      <c r="W13" s="20">
        <f t="shared" si="3"/>
        <v>146.79643853448277</v>
      </c>
      <c r="X13" s="21">
        <f t="shared" si="4"/>
        <v>120.32494961842851</v>
      </c>
      <c r="Y13" s="22">
        <v>124.40494961842849</v>
      </c>
      <c r="Z13" s="23">
        <v>199.9</v>
      </c>
      <c r="AA13" s="22"/>
      <c r="AB13" s="22"/>
      <c r="AC13" s="24">
        <v>139.9</v>
      </c>
      <c r="AD13" s="25">
        <f t="shared" si="5"/>
        <v>0.1626848832569423</v>
      </c>
      <c r="AE13" s="22"/>
      <c r="AF13" s="26">
        <f t="shared" si="6"/>
        <v>120.32494961842851</v>
      </c>
      <c r="AG13" s="27"/>
      <c r="AH13" s="22"/>
      <c r="AI13" s="28"/>
      <c r="AJ13" s="29">
        <f t="shared" si="7"/>
        <v>-1</v>
      </c>
      <c r="AK13" s="30"/>
      <c r="AL13" s="30"/>
      <c r="AM13" s="30"/>
      <c r="AN13" s="31">
        <v>159.9</v>
      </c>
    </row>
    <row r="14" spans="1:42" s="11" customFormat="1" ht="37.5" customHeight="1" x14ac:dyDescent="0.25">
      <c r="A14" s="12" t="s">
        <v>704</v>
      </c>
      <c r="B14" s="12" t="s">
        <v>704</v>
      </c>
      <c r="C14" s="13" t="s">
        <v>704</v>
      </c>
      <c r="D14" s="3" t="s">
        <v>46</v>
      </c>
      <c r="E14" s="3" t="s">
        <v>187</v>
      </c>
      <c r="F14" s="14" t="s">
        <v>81</v>
      </c>
      <c r="G14" s="14" t="s">
        <v>454</v>
      </c>
      <c r="H14" s="14" t="s">
        <v>455</v>
      </c>
      <c r="I14" s="14" t="s">
        <v>705</v>
      </c>
      <c r="J14" s="14" t="s">
        <v>3362</v>
      </c>
      <c r="K14" s="38">
        <v>43250</v>
      </c>
      <c r="L14" s="14" t="str">
        <f>IFERROR(VLOOKUP(A14,[1]Sheet1!$A:$O,15,FALSE),"ok")</f>
        <v>ok</v>
      </c>
      <c r="M14" s="15">
        <v>50</v>
      </c>
      <c r="N14" s="41">
        <v>53</v>
      </c>
      <c r="O14" s="13">
        <v>40</v>
      </c>
      <c r="P14" s="17">
        <v>1</v>
      </c>
      <c r="Q14" s="13">
        <v>1</v>
      </c>
      <c r="R14" s="16">
        <f t="shared" si="0"/>
        <v>371</v>
      </c>
      <c r="S14" s="17">
        <f t="shared" si="1"/>
        <v>20.383000000000003</v>
      </c>
      <c r="T14" s="18">
        <v>49.986066532619901</v>
      </c>
      <c r="U14" s="18">
        <v>9.7525603864734318</v>
      </c>
      <c r="V14" s="19">
        <f t="shared" si="2"/>
        <v>80.121626919093345</v>
      </c>
      <c r="W14" s="33">
        <f t="shared" si="3"/>
        <v>117.29806180955265</v>
      </c>
      <c r="X14" s="21">
        <f t="shared" si="4"/>
        <v>96.145952302912008</v>
      </c>
      <c r="Y14" s="22">
        <v>94.105952302912002</v>
      </c>
      <c r="Z14" s="23">
        <v>159.9</v>
      </c>
      <c r="AA14" s="22"/>
      <c r="AB14" s="22"/>
      <c r="AC14" s="24">
        <v>119.9</v>
      </c>
      <c r="AD14" s="25">
        <f t="shared" si="5"/>
        <v>0.24706237889505567</v>
      </c>
      <c r="AE14" s="22"/>
      <c r="AF14" s="26">
        <f t="shared" si="6"/>
        <v>96.145952302912008</v>
      </c>
      <c r="AG14" s="27"/>
      <c r="AH14" s="22"/>
      <c r="AI14" s="28"/>
      <c r="AJ14" s="29">
        <f t="shared" si="7"/>
        <v>-1</v>
      </c>
      <c r="AK14" s="30"/>
      <c r="AL14" s="30"/>
      <c r="AM14" s="30"/>
      <c r="AN14" s="31">
        <v>119.9</v>
      </c>
    </row>
    <row r="15" spans="1:42" s="11" customFormat="1" ht="37.5" customHeight="1" x14ac:dyDescent="0.25">
      <c r="A15" s="12" t="s">
        <v>738</v>
      </c>
      <c r="B15" s="12" t="s">
        <v>738</v>
      </c>
      <c r="C15" s="13" t="s">
        <v>738</v>
      </c>
      <c r="D15" s="3" t="s">
        <v>46</v>
      </c>
      <c r="E15" s="3" t="s">
        <v>187</v>
      </c>
      <c r="F15" s="14" t="s">
        <v>114</v>
      </c>
      <c r="G15" s="14" t="s">
        <v>163</v>
      </c>
      <c r="H15" s="14" t="s">
        <v>219</v>
      </c>
      <c r="I15" s="14" t="s">
        <v>739</v>
      </c>
      <c r="J15" s="14" t="s">
        <v>3362</v>
      </c>
      <c r="K15" s="38">
        <v>43224</v>
      </c>
      <c r="L15" s="55" t="str">
        <f>IFERROR(VLOOKUP(A15,[1]Sheet1!$A:$O,15,FALSE),"ok")</f>
        <v>ok</v>
      </c>
      <c r="M15" s="15">
        <v>100</v>
      </c>
      <c r="N15" s="41">
        <v>100</v>
      </c>
      <c r="O15" s="13">
        <v>338</v>
      </c>
      <c r="P15" s="17">
        <v>0</v>
      </c>
      <c r="Q15" s="13">
        <v>0</v>
      </c>
      <c r="R15" s="16" t="str">
        <f t="shared" si="0"/>
        <v>nul</v>
      </c>
      <c r="S15" s="17">
        <f t="shared" si="1"/>
        <v>23.443000000000001</v>
      </c>
      <c r="T15" s="18">
        <v>53.995446582681801</v>
      </c>
      <c r="U15" s="18">
        <v>22.488695652173917</v>
      </c>
      <c r="V15" s="19">
        <f t="shared" si="2"/>
        <v>99.927142234855722</v>
      </c>
      <c r="W15" s="20">
        <f t="shared" si="3"/>
        <v>146.29333623182876</v>
      </c>
      <c r="X15" s="21">
        <f t="shared" si="4"/>
        <v>119.91257068182686</v>
      </c>
      <c r="Y15" s="22">
        <v>124.40057068182685</v>
      </c>
      <c r="Z15" s="23">
        <v>199.9</v>
      </c>
      <c r="AA15" s="22"/>
      <c r="AB15" s="22"/>
      <c r="AC15" s="24">
        <v>137.9</v>
      </c>
      <c r="AD15" s="25">
        <f t="shared" si="5"/>
        <v>0.1500045342693932</v>
      </c>
      <c r="AE15" s="22"/>
      <c r="AF15" s="26">
        <f t="shared" si="6"/>
        <v>119.91257068182686</v>
      </c>
      <c r="AG15" s="27"/>
      <c r="AH15" s="22"/>
      <c r="AI15" s="28"/>
      <c r="AJ15" s="29">
        <f t="shared" si="7"/>
        <v>-1</v>
      </c>
      <c r="AK15" s="30"/>
      <c r="AL15" s="30"/>
      <c r="AM15" s="30"/>
      <c r="AN15" s="31">
        <v>159.9</v>
      </c>
    </row>
    <row r="16" spans="1:42" s="11" customFormat="1" ht="37.5" customHeight="1" x14ac:dyDescent="0.25">
      <c r="A16" s="12" t="s">
        <v>767</v>
      </c>
      <c r="B16" s="12" t="s">
        <v>767</v>
      </c>
      <c r="C16" s="13" t="s">
        <v>767</v>
      </c>
      <c r="D16" s="3" t="s">
        <v>46</v>
      </c>
      <c r="E16" s="3" t="s">
        <v>187</v>
      </c>
      <c r="F16" s="14" t="s">
        <v>114</v>
      </c>
      <c r="G16" s="14" t="s">
        <v>163</v>
      </c>
      <c r="H16" s="14" t="s">
        <v>241</v>
      </c>
      <c r="I16" s="14" t="s">
        <v>768</v>
      </c>
      <c r="J16" s="14">
        <v>0</v>
      </c>
      <c r="K16" s="38">
        <v>43236</v>
      </c>
      <c r="L16" s="14">
        <f>IFERROR(VLOOKUP(A16,[1]Sheet1!$A:$O,15,FALSE),"ok")</f>
        <v>49.9</v>
      </c>
      <c r="M16" s="15">
        <v>45</v>
      </c>
      <c r="N16" s="41">
        <v>109</v>
      </c>
      <c r="O16" s="13">
        <v>64</v>
      </c>
      <c r="P16" s="17">
        <v>1</v>
      </c>
      <c r="Q16" s="13">
        <v>7</v>
      </c>
      <c r="R16" s="16">
        <f t="shared" si="0"/>
        <v>763</v>
      </c>
      <c r="S16" s="17">
        <f t="shared" si="1"/>
        <v>8.4830000000000005</v>
      </c>
      <c r="T16" s="18">
        <v>11.391893389625</v>
      </c>
      <c r="U16" s="18">
        <v>13.649855072463771</v>
      </c>
      <c r="V16" s="19">
        <f t="shared" si="2"/>
        <v>33.524748462088773</v>
      </c>
      <c r="W16" s="20">
        <f t="shared" si="3"/>
        <v>49.080231748497958</v>
      </c>
      <c r="X16" s="21">
        <f t="shared" si="4"/>
        <v>40.229698154506529</v>
      </c>
      <c r="Y16" s="22">
        <v>40.229698154506529</v>
      </c>
      <c r="Z16" s="23">
        <v>79.900000000000006</v>
      </c>
      <c r="AA16" s="22"/>
      <c r="AB16" s="22"/>
      <c r="AC16" s="24">
        <v>49.9</v>
      </c>
      <c r="AD16" s="25">
        <f t="shared" si="5"/>
        <v>0.24037719120719281</v>
      </c>
      <c r="AE16" s="22"/>
      <c r="AF16" s="26">
        <f t="shared" si="6"/>
        <v>40.229698154506529</v>
      </c>
      <c r="AG16" s="27"/>
      <c r="AH16" s="22"/>
      <c r="AI16" s="28"/>
      <c r="AJ16" s="29">
        <f t="shared" si="7"/>
        <v>-1</v>
      </c>
      <c r="AK16" s="46">
        <v>43234</v>
      </c>
      <c r="AL16" s="51">
        <v>43254</v>
      </c>
      <c r="AM16" s="46" t="s">
        <v>3483</v>
      </c>
      <c r="AN16" s="47">
        <v>49.9</v>
      </c>
      <c r="AO16" s="44" t="s">
        <v>3484</v>
      </c>
      <c r="AP16" s="52" t="s">
        <v>3485</v>
      </c>
    </row>
    <row r="17" spans="1:42" s="11" customFormat="1" ht="37.5" customHeight="1" x14ac:dyDescent="0.25">
      <c r="A17" s="12" t="s">
        <v>824</v>
      </c>
      <c r="B17" s="12" t="s">
        <v>824</v>
      </c>
      <c r="C17" s="13" t="s">
        <v>824</v>
      </c>
      <c r="D17" s="3" t="s">
        <v>46</v>
      </c>
      <c r="E17" s="3" t="s">
        <v>187</v>
      </c>
      <c r="F17" s="14" t="s">
        <v>81</v>
      </c>
      <c r="G17" s="14" t="s">
        <v>454</v>
      </c>
      <c r="H17" s="14" t="s">
        <v>455</v>
      </c>
      <c r="I17" s="14" t="s">
        <v>825</v>
      </c>
      <c r="J17" s="14" t="s">
        <v>3362</v>
      </c>
      <c r="K17" s="38">
        <v>43250</v>
      </c>
      <c r="L17" s="55" t="str">
        <f>IFERROR(VLOOKUP(A17,[1]Sheet1!$A:$O,15,FALSE),"ok")</f>
        <v>ok</v>
      </c>
      <c r="M17" s="15">
        <v>50</v>
      </c>
      <c r="N17" s="41">
        <v>91</v>
      </c>
      <c r="O17" s="13">
        <v>293</v>
      </c>
      <c r="P17" s="17">
        <v>3</v>
      </c>
      <c r="Q17" s="13">
        <v>3</v>
      </c>
      <c r="R17" s="16">
        <f t="shared" si="0"/>
        <v>212.33333333333334</v>
      </c>
      <c r="S17" s="17">
        <f t="shared" si="1"/>
        <v>19.533000000000001</v>
      </c>
      <c r="T17" s="18">
        <v>53.587244490970399</v>
      </c>
      <c r="U17" s="18">
        <v>9.7525603864734318</v>
      </c>
      <c r="V17" s="19">
        <f t="shared" si="2"/>
        <v>82.872804877443841</v>
      </c>
      <c r="W17" s="20">
        <f t="shared" si="3"/>
        <v>121.32578634057776</v>
      </c>
      <c r="X17" s="21">
        <f t="shared" si="4"/>
        <v>99.447365852932606</v>
      </c>
      <c r="Y17" s="22">
        <v>97.4073658529326</v>
      </c>
      <c r="Z17" s="23">
        <v>179.9</v>
      </c>
      <c r="AA17" s="22"/>
      <c r="AB17" s="22"/>
      <c r="AC17" s="24">
        <v>114.9</v>
      </c>
      <c r="AD17" s="25">
        <f t="shared" si="5"/>
        <v>0.15538505232928412</v>
      </c>
      <c r="AE17" s="22"/>
      <c r="AF17" s="26">
        <f t="shared" si="6"/>
        <v>99.447365852932606</v>
      </c>
      <c r="AG17" s="27"/>
      <c r="AH17" s="22"/>
      <c r="AI17" s="28"/>
      <c r="AJ17" s="29">
        <f t="shared" si="7"/>
        <v>-1</v>
      </c>
      <c r="AK17" s="30"/>
      <c r="AL17" s="30"/>
      <c r="AM17" s="30"/>
      <c r="AN17" s="31">
        <v>119.9</v>
      </c>
    </row>
    <row r="18" spans="1:42" s="11" customFormat="1" ht="37.5" customHeight="1" x14ac:dyDescent="0.25">
      <c r="A18" s="12" t="s">
        <v>834</v>
      </c>
      <c r="B18" s="12" t="s">
        <v>834</v>
      </c>
      <c r="C18" s="13" t="s">
        <v>834</v>
      </c>
      <c r="D18" s="3" t="s">
        <v>46</v>
      </c>
      <c r="E18" s="3" t="s">
        <v>187</v>
      </c>
      <c r="F18" s="14" t="s">
        <v>114</v>
      </c>
      <c r="G18" s="14" t="s">
        <v>163</v>
      </c>
      <c r="H18" s="14" t="s">
        <v>247</v>
      </c>
      <c r="I18" s="14" t="s">
        <v>835</v>
      </c>
      <c r="J18" s="14">
        <v>0</v>
      </c>
      <c r="K18" s="38">
        <v>43248</v>
      </c>
      <c r="L18" s="14" t="str">
        <f>IFERROR(VLOOKUP(A18,[1]Sheet1!$A:$O,15,FALSE),"ok")</f>
        <v>ok</v>
      </c>
      <c r="M18" s="15">
        <v>50</v>
      </c>
      <c r="N18" s="41">
        <v>0</v>
      </c>
      <c r="O18" s="13">
        <v>60</v>
      </c>
      <c r="P18" s="17">
        <v>0</v>
      </c>
      <c r="Q18" s="13">
        <v>0</v>
      </c>
      <c r="R18" s="16" t="str">
        <f t="shared" si="0"/>
        <v>nul</v>
      </c>
      <c r="S18" s="17">
        <f t="shared" si="1"/>
        <v>22.083000000000002</v>
      </c>
      <c r="T18" s="18">
        <v>42.946583040448502</v>
      </c>
      <c r="U18" s="18">
        <v>18.992318840579713</v>
      </c>
      <c r="V18" s="19">
        <f t="shared" si="2"/>
        <v>84.021901881028214</v>
      </c>
      <c r="W18" s="33">
        <f t="shared" si="3"/>
        <v>123.00806435382529</v>
      </c>
      <c r="X18" s="21">
        <f t="shared" si="4"/>
        <v>100.82628225723386</v>
      </c>
      <c r="Y18" s="22">
        <v>98.786282257233864</v>
      </c>
      <c r="Z18" s="23">
        <v>169.9</v>
      </c>
      <c r="AA18" s="22"/>
      <c r="AB18" s="22"/>
      <c r="AC18" s="24">
        <v>129.9</v>
      </c>
      <c r="AD18" s="25">
        <f t="shared" si="5"/>
        <v>0.28835455490257589</v>
      </c>
      <c r="AE18" s="22"/>
      <c r="AF18" s="26">
        <f t="shared" si="6"/>
        <v>100.82628225723386</v>
      </c>
      <c r="AG18" s="27"/>
      <c r="AH18" s="22"/>
      <c r="AI18" s="28"/>
      <c r="AJ18" s="29">
        <f t="shared" si="7"/>
        <v>-1</v>
      </c>
      <c r="AK18" s="30"/>
      <c r="AL18" s="30"/>
      <c r="AM18" s="30"/>
      <c r="AN18" s="31">
        <v>129.9</v>
      </c>
    </row>
    <row r="19" spans="1:42" s="11" customFormat="1" ht="37.5" customHeight="1" x14ac:dyDescent="0.25">
      <c r="A19" s="12" t="s">
        <v>845</v>
      </c>
      <c r="B19" s="12" t="s">
        <v>845</v>
      </c>
      <c r="C19" s="13" t="s">
        <v>845</v>
      </c>
      <c r="D19" s="3" t="s">
        <v>46</v>
      </c>
      <c r="E19" s="3" t="s">
        <v>187</v>
      </c>
      <c r="F19" s="14" t="s">
        <v>149</v>
      </c>
      <c r="G19" s="14" t="s">
        <v>169</v>
      </c>
      <c r="H19" s="14" t="s">
        <v>170</v>
      </c>
      <c r="I19" s="14" t="s">
        <v>846</v>
      </c>
      <c r="J19" s="14">
        <v>0</v>
      </c>
      <c r="K19" s="38"/>
      <c r="L19" s="14" t="str">
        <f>IFERROR(VLOOKUP(A19,[1]Sheet1!$A:$O,15,FALSE),"ok")</f>
        <v>ok</v>
      </c>
      <c r="M19" s="15">
        <v>0</v>
      </c>
      <c r="N19" s="41">
        <v>45</v>
      </c>
      <c r="O19" s="13">
        <v>57</v>
      </c>
      <c r="P19" s="17">
        <v>11</v>
      </c>
      <c r="Q19" s="13">
        <v>22</v>
      </c>
      <c r="R19" s="16">
        <f t="shared" si="0"/>
        <v>28.636363636363637</v>
      </c>
      <c r="S19" s="17">
        <f t="shared" si="1"/>
        <v>20.383000000000003</v>
      </c>
      <c r="T19" s="18">
        <v>41.631154818551501</v>
      </c>
      <c r="U19" s="18">
        <v>16.624106280193235</v>
      </c>
      <c r="V19" s="19">
        <f t="shared" si="2"/>
        <v>78.638261098744735</v>
      </c>
      <c r="W19" s="33">
        <f t="shared" si="3"/>
        <v>115.12641424856228</v>
      </c>
      <c r="X19" s="21">
        <f t="shared" si="4"/>
        <v>94.365913318493682</v>
      </c>
      <c r="Y19" s="22">
        <v>92.325913318493676</v>
      </c>
      <c r="Z19" s="23">
        <v>179.9</v>
      </c>
      <c r="AA19" s="22"/>
      <c r="AB19" s="22"/>
      <c r="AC19" s="24">
        <v>119.9</v>
      </c>
      <c r="AD19" s="25">
        <f t="shared" si="5"/>
        <v>0.27058591162389778</v>
      </c>
      <c r="AE19" s="22"/>
      <c r="AF19" s="26">
        <f t="shared" si="6"/>
        <v>94.365913318493682</v>
      </c>
      <c r="AG19" s="27"/>
      <c r="AH19" s="22"/>
      <c r="AI19" s="28"/>
      <c r="AJ19" s="29">
        <f t="shared" si="7"/>
        <v>-1</v>
      </c>
      <c r="AK19" s="30"/>
      <c r="AL19" s="30"/>
      <c r="AM19" s="30"/>
      <c r="AN19" s="31">
        <v>119.9</v>
      </c>
    </row>
    <row r="20" spans="1:42" s="11" customFormat="1" ht="37.5" customHeight="1" x14ac:dyDescent="0.25">
      <c r="A20" s="12" t="s">
        <v>853</v>
      </c>
      <c r="B20" s="12" t="s">
        <v>853</v>
      </c>
      <c r="C20" s="13" t="s">
        <v>853</v>
      </c>
      <c r="D20" s="3" t="s">
        <v>46</v>
      </c>
      <c r="E20" s="3" t="s">
        <v>187</v>
      </c>
      <c r="F20" s="14" t="s">
        <v>62</v>
      </c>
      <c r="G20" s="14" t="s">
        <v>444</v>
      </c>
      <c r="H20" s="14" t="s">
        <v>445</v>
      </c>
      <c r="I20" s="14" t="s">
        <v>854</v>
      </c>
      <c r="J20" s="14">
        <v>0</v>
      </c>
      <c r="K20" s="38"/>
      <c r="L20" s="14" t="str">
        <f>IFERROR(VLOOKUP(A20,[1]Sheet1!$A:$O,15,FALSE),"ok")</f>
        <v>ok</v>
      </c>
      <c r="M20" s="15">
        <v>0</v>
      </c>
      <c r="N20" s="41">
        <v>0</v>
      </c>
      <c r="O20" s="13">
        <v>54</v>
      </c>
      <c r="P20" s="17">
        <v>0</v>
      </c>
      <c r="Q20" s="13">
        <v>0</v>
      </c>
      <c r="R20" s="16" t="str">
        <f t="shared" si="0"/>
        <v>nul</v>
      </c>
      <c r="S20" s="17">
        <f t="shared" si="1"/>
        <v>28.883000000000003</v>
      </c>
      <c r="T20" s="18">
        <v>65.7923116852741</v>
      </c>
      <c r="U20" s="18">
        <v>21.174057971014495</v>
      </c>
      <c r="V20" s="19">
        <f t="shared" si="2"/>
        <v>115.84936965628859</v>
      </c>
      <c r="W20" s="20">
        <f t="shared" si="3"/>
        <v>169.60347717680648</v>
      </c>
      <c r="X20" s="21">
        <f t="shared" si="4"/>
        <v>139.0192435875463</v>
      </c>
      <c r="Y20" s="22">
        <v>133.9192435875463</v>
      </c>
      <c r="Z20" s="23">
        <v>229.9</v>
      </c>
      <c r="AA20" s="22"/>
      <c r="AB20" s="22"/>
      <c r="AC20" s="24">
        <v>169.9</v>
      </c>
      <c r="AD20" s="25">
        <f t="shared" si="5"/>
        <v>0.2221329624269377</v>
      </c>
      <c r="AE20" s="22"/>
      <c r="AF20" s="26">
        <f t="shared" si="6"/>
        <v>139.0192435875463</v>
      </c>
      <c r="AG20" s="27"/>
      <c r="AH20" s="22"/>
      <c r="AI20" s="28"/>
      <c r="AJ20" s="29">
        <f t="shared" si="7"/>
        <v>-1</v>
      </c>
      <c r="AK20" s="30"/>
      <c r="AL20" s="30"/>
      <c r="AM20" s="30"/>
      <c r="AN20" s="31">
        <v>169.9</v>
      </c>
    </row>
    <row r="21" spans="1:42" s="11" customFormat="1" ht="37.5" customHeight="1" x14ac:dyDescent="0.25">
      <c r="A21" s="12" t="s">
        <v>870</v>
      </c>
      <c r="B21" s="12" t="s">
        <v>870</v>
      </c>
      <c r="C21" s="13" t="s">
        <v>870</v>
      </c>
      <c r="D21" s="3" t="s">
        <v>46</v>
      </c>
      <c r="E21" s="3" t="s">
        <v>187</v>
      </c>
      <c r="F21" s="14" t="s">
        <v>369</v>
      </c>
      <c r="G21" s="14" t="s">
        <v>234</v>
      </c>
      <c r="H21" s="14" t="s">
        <v>370</v>
      </c>
      <c r="I21" s="14" t="s">
        <v>871</v>
      </c>
      <c r="J21" s="14">
        <v>0</v>
      </c>
      <c r="K21" s="38"/>
      <c r="L21" s="14" t="str">
        <f>IFERROR(VLOOKUP(A21,[1]Sheet1!$A:$O,15,FALSE),"ok")</f>
        <v>ok</v>
      </c>
      <c r="M21" s="15">
        <v>0</v>
      </c>
      <c r="N21" s="41">
        <v>4</v>
      </c>
      <c r="O21" s="13">
        <v>63</v>
      </c>
      <c r="P21" s="17">
        <v>0</v>
      </c>
      <c r="Q21" s="13">
        <v>0</v>
      </c>
      <c r="R21" s="16" t="str">
        <f t="shared" si="0"/>
        <v>nul</v>
      </c>
      <c r="S21" s="17">
        <f t="shared" si="1"/>
        <v>79.882999999999996</v>
      </c>
      <c r="T21" s="18">
        <v>157.02419980833699</v>
      </c>
      <c r="U21" s="18">
        <v>82.393285024154594</v>
      </c>
      <c r="V21" s="19">
        <f t="shared" si="2"/>
        <v>319.30048483249158</v>
      </c>
      <c r="W21" s="20">
        <f t="shared" si="3"/>
        <v>467.45590979476759</v>
      </c>
      <c r="X21" s="21">
        <f t="shared" si="4"/>
        <v>383.16058179898988</v>
      </c>
      <c r="Y21" s="22">
        <v>377.04058179898988</v>
      </c>
      <c r="Z21" s="23">
        <v>649.9</v>
      </c>
      <c r="AA21" s="22"/>
      <c r="AB21" s="22"/>
      <c r="AC21" s="24">
        <v>469.9</v>
      </c>
      <c r="AD21" s="25">
        <f t="shared" si="5"/>
        <v>0.22637876212045871</v>
      </c>
      <c r="AE21" s="22"/>
      <c r="AF21" s="26">
        <f t="shared" si="6"/>
        <v>383.16058179898988</v>
      </c>
      <c r="AG21" s="27"/>
      <c r="AH21" s="22"/>
      <c r="AI21" s="28"/>
      <c r="AJ21" s="29">
        <f t="shared" si="7"/>
        <v>-1</v>
      </c>
      <c r="AK21" s="30"/>
      <c r="AL21" s="30"/>
      <c r="AM21" s="30"/>
      <c r="AN21" s="31">
        <v>469.9</v>
      </c>
    </row>
    <row r="22" spans="1:42" s="11" customFormat="1" ht="37.5" customHeight="1" x14ac:dyDescent="0.25">
      <c r="A22" s="12" t="s">
        <v>903</v>
      </c>
      <c r="B22" s="12" t="s">
        <v>903</v>
      </c>
      <c r="C22" s="13" t="s">
        <v>903</v>
      </c>
      <c r="D22" s="3" t="s">
        <v>46</v>
      </c>
      <c r="E22" s="3" t="s">
        <v>187</v>
      </c>
      <c r="F22" s="14" t="s">
        <v>81</v>
      </c>
      <c r="G22" s="14" t="s">
        <v>454</v>
      </c>
      <c r="H22" s="14" t="s">
        <v>455</v>
      </c>
      <c r="I22" s="14" t="s">
        <v>904</v>
      </c>
      <c r="J22" s="14" t="s">
        <v>3362</v>
      </c>
      <c r="K22" s="38">
        <v>43250</v>
      </c>
      <c r="L22" s="14" t="str">
        <f>IFERROR(VLOOKUP(A22,[1]Sheet1!$A:$O,15,FALSE),"ok")</f>
        <v>ok</v>
      </c>
      <c r="M22" s="15">
        <v>50</v>
      </c>
      <c r="N22" s="41">
        <v>13</v>
      </c>
      <c r="O22" s="13">
        <v>21</v>
      </c>
      <c r="P22" s="17">
        <v>2</v>
      </c>
      <c r="Q22" s="13">
        <v>6</v>
      </c>
      <c r="R22" s="16">
        <f t="shared" si="0"/>
        <v>45.5</v>
      </c>
      <c r="S22" s="17">
        <f t="shared" si="1"/>
        <v>20.383000000000003</v>
      </c>
      <c r="T22" s="18">
        <v>51.461874960793502</v>
      </c>
      <c r="U22" s="18">
        <v>9.7525603864734318</v>
      </c>
      <c r="V22" s="19">
        <f t="shared" si="2"/>
        <v>81.597435347266938</v>
      </c>
      <c r="W22" s="33">
        <f t="shared" si="3"/>
        <v>119.45864534839879</v>
      </c>
      <c r="X22" s="21">
        <f t="shared" si="4"/>
        <v>97.916922416720325</v>
      </c>
      <c r="Y22" s="22">
        <v>94.856922416720323</v>
      </c>
      <c r="Z22" s="23">
        <v>159.9</v>
      </c>
      <c r="AA22" s="22"/>
      <c r="AB22" s="22"/>
      <c r="AC22" s="24">
        <v>119.9</v>
      </c>
      <c r="AD22" s="25">
        <f t="shared" si="5"/>
        <v>0.22450743998798162</v>
      </c>
      <c r="AE22" s="22"/>
      <c r="AF22" s="26">
        <f t="shared" si="6"/>
        <v>97.916922416720325</v>
      </c>
      <c r="AG22" s="27"/>
      <c r="AH22" s="22"/>
      <c r="AI22" s="28"/>
      <c r="AJ22" s="29">
        <f t="shared" si="7"/>
        <v>-1</v>
      </c>
      <c r="AK22" s="30"/>
      <c r="AL22" s="30"/>
      <c r="AM22" s="30"/>
      <c r="AN22" s="31">
        <v>119.9</v>
      </c>
    </row>
    <row r="23" spans="1:42" s="11" customFormat="1" ht="37.5" customHeight="1" x14ac:dyDescent="0.25">
      <c r="A23" s="12" t="s">
        <v>913</v>
      </c>
      <c r="B23" s="12" t="s">
        <v>913</v>
      </c>
      <c r="C23" s="13" t="s">
        <v>913</v>
      </c>
      <c r="D23" s="3" t="s">
        <v>46</v>
      </c>
      <c r="E23" s="3" t="s">
        <v>187</v>
      </c>
      <c r="F23" s="14" t="s">
        <v>81</v>
      </c>
      <c r="G23" s="14" t="s">
        <v>454</v>
      </c>
      <c r="H23" s="14" t="s">
        <v>455</v>
      </c>
      <c r="I23" s="14" t="s">
        <v>914</v>
      </c>
      <c r="J23" s="14" t="s">
        <v>3362</v>
      </c>
      <c r="K23" s="38">
        <v>43250</v>
      </c>
      <c r="L23" s="14" t="str">
        <f>IFERROR(VLOOKUP(A23,[1]Sheet1!$A:$O,15,FALSE),"ok")</f>
        <v>ok</v>
      </c>
      <c r="M23" s="15">
        <v>50</v>
      </c>
      <c r="N23" s="41">
        <v>85</v>
      </c>
      <c r="O23" s="13">
        <v>40</v>
      </c>
      <c r="P23" s="17">
        <v>0</v>
      </c>
      <c r="Q23" s="13">
        <v>3</v>
      </c>
      <c r="R23" s="16" t="str">
        <f t="shared" si="0"/>
        <v>nul</v>
      </c>
      <c r="S23" s="17">
        <f t="shared" si="1"/>
        <v>20.043000000000003</v>
      </c>
      <c r="T23" s="18">
        <v>51.552612607846797</v>
      </c>
      <c r="U23" s="18">
        <v>10.218743961352658</v>
      </c>
      <c r="V23" s="19">
        <f t="shared" si="2"/>
        <v>81.814356569199461</v>
      </c>
      <c r="W23" s="20">
        <f t="shared" si="3"/>
        <v>119.77621801730801</v>
      </c>
      <c r="X23" s="21">
        <f t="shared" si="4"/>
        <v>98.17722788303935</v>
      </c>
      <c r="Y23" s="22">
        <v>94.495027883039327</v>
      </c>
      <c r="Z23" s="23">
        <v>179.9</v>
      </c>
      <c r="AA23" s="22"/>
      <c r="AB23" s="22"/>
      <c r="AC23" s="24">
        <v>117.9</v>
      </c>
      <c r="AD23" s="25">
        <f t="shared" si="5"/>
        <v>0.20088947857090456</v>
      </c>
      <c r="AE23" s="22"/>
      <c r="AF23" s="26">
        <f t="shared" si="6"/>
        <v>98.17722788303935</v>
      </c>
      <c r="AG23" s="27"/>
      <c r="AH23" s="22"/>
      <c r="AI23" s="28"/>
      <c r="AJ23" s="29">
        <f t="shared" si="7"/>
        <v>-1</v>
      </c>
      <c r="AK23" s="30"/>
      <c r="AL23" s="30"/>
      <c r="AM23" s="30"/>
      <c r="AN23" s="31">
        <v>119.9</v>
      </c>
    </row>
    <row r="24" spans="1:42" s="11" customFormat="1" ht="37.5" customHeight="1" x14ac:dyDescent="0.25">
      <c r="A24" s="12" t="s">
        <v>925</v>
      </c>
      <c r="B24" s="12" t="s">
        <v>925</v>
      </c>
      <c r="C24" s="13" t="s">
        <v>925</v>
      </c>
      <c r="D24" s="3" t="s">
        <v>46</v>
      </c>
      <c r="E24" s="3" t="s">
        <v>187</v>
      </c>
      <c r="F24" s="14" t="s">
        <v>81</v>
      </c>
      <c r="G24" s="14" t="s">
        <v>454</v>
      </c>
      <c r="H24" s="14" t="s">
        <v>455</v>
      </c>
      <c r="I24" s="14" t="s">
        <v>926</v>
      </c>
      <c r="J24" s="14">
        <v>0</v>
      </c>
      <c r="K24" s="38">
        <v>43237</v>
      </c>
      <c r="L24" s="14" t="str">
        <f>IFERROR(VLOOKUP(A24,[1]Sheet1!$A:$O,15,FALSE),"ok")</f>
        <v>ok</v>
      </c>
      <c r="M24" s="15">
        <v>70</v>
      </c>
      <c r="N24" s="41">
        <v>1</v>
      </c>
      <c r="O24" s="13">
        <v>219</v>
      </c>
      <c r="P24" s="17">
        <v>0</v>
      </c>
      <c r="Q24" s="13">
        <v>0</v>
      </c>
      <c r="R24" s="16" t="str">
        <f t="shared" si="0"/>
        <v>nul</v>
      </c>
      <c r="S24" s="17">
        <f t="shared" si="1"/>
        <v>16.983000000000001</v>
      </c>
      <c r="T24" s="18">
        <v>30.655751269568899</v>
      </c>
      <c r="U24" s="18">
        <v>8.9600483091787435</v>
      </c>
      <c r="V24" s="19">
        <f t="shared" si="2"/>
        <v>56.598799578747645</v>
      </c>
      <c r="W24" s="33">
        <f t="shared" si="3"/>
        <v>82.860642583286548</v>
      </c>
      <c r="X24" s="21">
        <f t="shared" si="4"/>
        <v>67.918559494497174</v>
      </c>
      <c r="Y24" s="22">
        <v>63.838559494497176</v>
      </c>
      <c r="Z24" s="23">
        <v>169.9</v>
      </c>
      <c r="AA24" s="22"/>
      <c r="AB24" s="22"/>
      <c r="AC24" s="24">
        <v>99.9</v>
      </c>
      <c r="AD24" s="25">
        <f t="shared" si="5"/>
        <v>0.47087925220342752</v>
      </c>
      <c r="AE24" s="22"/>
      <c r="AF24" s="26">
        <f t="shared" si="6"/>
        <v>67.918559494497174</v>
      </c>
      <c r="AG24" s="27"/>
      <c r="AH24" s="22"/>
      <c r="AI24" s="28"/>
      <c r="AJ24" s="29">
        <f t="shared" si="7"/>
        <v>-1</v>
      </c>
      <c r="AK24" s="30"/>
      <c r="AL24" s="30"/>
      <c r="AM24" s="30"/>
      <c r="AN24" s="31">
        <v>99.9</v>
      </c>
    </row>
    <row r="25" spans="1:42" s="11" customFormat="1" ht="37.5" customHeight="1" x14ac:dyDescent="0.25">
      <c r="A25" s="12" t="s">
        <v>927</v>
      </c>
      <c r="B25" s="12" t="s">
        <v>927</v>
      </c>
      <c r="C25" s="13" t="s">
        <v>927</v>
      </c>
      <c r="D25" s="3" t="s">
        <v>46</v>
      </c>
      <c r="E25" s="3" t="s">
        <v>187</v>
      </c>
      <c r="F25" s="14" t="s">
        <v>81</v>
      </c>
      <c r="G25" s="14" t="s">
        <v>454</v>
      </c>
      <c r="H25" s="14" t="s">
        <v>455</v>
      </c>
      <c r="I25" s="14" t="s">
        <v>928</v>
      </c>
      <c r="J25" s="14" t="s">
        <v>3362</v>
      </c>
      <c r="K25" s="38">
        <v>43250</v>
      </c>
      <c r="L25" s="55" t="str">
        <f>IFERROR(VLOOKUP(A25,[1]Sheet1!$A:$O,15,FALSE),"ok")</f>
        <v>ok</v>
      </c>
      <c r="M25" s="15">
        <v>50</v>
      </c>
      <c r="N25" s="41">
        <v>107</v>
      </c>
      <c r="O25" s="13">
        <v>254</v>
      </c>
      <c r="P25" s="17">
        <v>4</v>
      </c>
      <c r="Q25" s="13">
        <v>7</v>
      </c>
      <c r="R25" s="16">
        <f t="shared" si="0"/>
        <v>187.25</v>
      </c>
      <c r="S25" s="17">
        <f t="shared" si="1"/>
        <v>16.813000000000002</v>
      </c>
      <c r="T25" s="18">
        <v>49.394192231996897</v>
      </c>
      <c r="U25" s="18">
        <v>9.7525603864734318</v>
      </c>
      <c r="V25" s="19">
        <f t="shared" si="2"/>
        <v>75.959752618470333</v>
      </c>
      <c r="W25" s="33">
        <f t="shared" si="3"/>
        <v>111.20507783344057</v>
      </c>
      <c r="X25" s="21">
        <f t="shared" si="4"/>
        <v>91.151703142164394</v>
      </c>
      <c r="Y25" s="22">
        <v>91.355703142164401</v>
      </c>
      <c r="Z25" s="23">
        <v>179.9</v>
      </c>
      <c r="AA25" s="22"/>
      <c r="AB25" s="22"/>
      <c r="AC25" s="24">
        <v>98.9</v>
      </c>
      <c r="AD25" s="25">
        <f t="shared" si="5"/>
        <v>8.5004411225876986E-2</v>
      </c>
      <c r="AE25" s="22"/>
      <c r="AF25" s="26">
        <f t="shared" si="6"/>
        <v>91.151703142164394</v>
      </c>
      <c r="AG25" s="27"/>
      <c r="AH25" s="22"/>
      <c r="AI25" s="28"/>
      <c r="AJ25" s="29">
        <f t="shared" si="7"/>
        <v>-1</v>
      </c>
      <c r="AK25" s="30"/>
      <c r="AL25" s="30"/>
      <c r="AM25" s="30"/>
      <c r="AN25" s="31">
        <v>99.85</v>
      </c>
    </row>
    <row r="26" spans="1:42" s="11" customFormat="1" ht="37.5" customHeight="1" x14ac:dyDescent="0.25">
      <c r="A26" s="12" t="s">
        <v>929</v>
      </c>
      <c r="B26" s="12" t="s">
        <v>929</v>
      </c>
      <c r="C26" s="13" t="s">
        <v>929</v>
      </c>
      <c r="D26" s="3" t="s">
        <v>46</v>
      </c>
      <c r="E26" s="3" t="s">
        <v>187</v>
      </c>
      <c r="F26" s="14" t="s">
        <v>81</v>
      </c>
      <c r="G26" s="14" t="s">
        <v>454</v>
      </c>
      <c r="H26" s="14" t="s">
        <v>455</v>
      </c>
      <c r="I26" s="14" t="s">
        <v>930</v>
      </c>
      <c r="J26" s="14" t="s">
        <v>3362</v>
      </c>
      <c r="K26" s="38">
        <v>43250</v>
      </c>
      <c r="L26" s="14" t="str">
        <f>IFERROR(VLOOKUP(A26,[1]Sheet1!$A:$O,15,FALSE),"ok")</f>
        <v>ok</v>
      </c>
      <c r="M26" s="15">
        <v>50</v>
      </c>
      <c r="N26" s="41">
        <v>54</v>
      </c>
      <c r="O26" s="13">
        <v>97</v>
      </c>
      <c r="P26" s="17">
        <v>1</v>
      </c>
      <c r="Q26" s="13">
        <v>3</v>
      </c>
      <c r="R26" s="16">
        <f t="shared" si="0"/>
        <v>378</v>
      </c>
      <c r="S26" s="17">
        <f t="shared" si="1"/>
        <v>20.383000000000003</v>
      </c>
      <c r="T26" s="18">
        <v>54.118423508490302</v>
      </c>
      <c r="U26" s="18">
        <v>9.7525603864734318</v>
      </c>
      <c r="V26" s="19">
        <f t="shared" si="2"/>
        <v>84.253983894963739</v>
      </c>
      <c r="W26" s="33">
        <f t="shared" si="3"/>
        <v>123.34783242222692</v>
      </c>
      <c r="X26" s="21">
        <f t="shared" si="4"/>
        <v>101.10478067395648</v>
      </c>
      <c r="Y26" s="22">
        <v>98.656780673956476</v>
      </c>
      <c r="Z26" s="23">
        <v>179.9</v>
      </c>
      <c r="AA26" s="22"/>
      <c r="AB26" s="22"/>
      <c r="AC26" s="24">
        <v>119.9</v>
      </c>
      <c r="AD26" s="25">
        <f t="shared" si="5"/>
        <v>0.18589842340546192</v>
      </c>
      <c r="AE26" s="22"/>
      <c r="AF26" s="26">
        <f t="shared" si="6"/>
        <v>101.10478067395648</v>
      </c>
      <c r="AG26" s="27"/>
      <c r="AH26" s="22"/>
      <c r="AI26" s="28"/>
      <c r="AJ26" s="29">
        <f t="shared" si="7"/>
        <v>-1</v>
      </c>
      <c r="AK26" s="30"/>
      <c r="AL26" s="30"/>
      <c r="AM26" s="30"/>
      <c r="AN26" s="31">
        <v>119.9</v>
      </c>
    </row>
    <row r="27" spans="1:42" s="11" customFormat="1" ht="37.5" customHeight="1" x14ac:dyDescent="0.25">
      <c r="A27" s="12" t="s">
        <v>933</v>
      </c>
      <c r="B27" s="12" t="s">
        <v>933</v>
      </c>
      <c r="C27" s="13" t="s">
        <v>933</v>
      </c>
      <c r="D27" s="3" t="s">
        <v>46</v>
      </c>
      <c r="E27" s="3" t="s">
        <v>359</v>
      </c>
      <c r="F27" s="14" t="s">
        <v>81</v>
      </c>
      <c r="G27" s="14" t="s">
        <v>454</v>
      </c>
      <c r="H27" s="14" t="s">
        <v>455</v>
      </c>
      <c r="I27" s="14" t="s">
        <v>934</v>
      </c>
      <c r="J27" s="14" t="s">
        <v>3362</v>
      </c>
      <c r="K27" s="38">
        <v>43250</v>
      </c>
      <c r="L27" s="14" t="str">
        <f>IFERROR(VLOOKUP(A27,[1]Sheet1!$A:$O,15,FALSE),"ok")</f>
        <v>ok</v>
      </c>
      <c r="M27" s="15">
        <v>50</v>
      </c>
      <c r="N27" s="41">
        <v>93</v>
      </c>
      <c r="O27" s="13">
        <v>58</v>
      </c>
      <c r="P27" s="17">
        <v>1</v>
      </c>
      <c r="Q27" s="13">
        <v>3</v>
      </c>
      <c r="R27" s="16">
        <f t="shared" si="0"/>
        <v>651</v>
      </c>
      <c r="S27" s="17">
        <f t="shared" si="1"/>
        <v>20.383000000000003</v>
      </c>
      <c r="T27" s="18">
        <v>48.771814718115799</v>
      </c>
      <c r="U27" s="18">
        <v>9.7525603864734318</v>
      </c>
      <c r="V27" s="19">
        <f t="shared" si="2"/>
        <v>78.907375104589235</v>
      </c>
      <c r="W27" s="20">
        <f t="shared" si="3"/>
        <v>115.52039715311864</v>
      </c>
      <c r="X27" s="21">
        <f t="shared" si="4"/>
        <v>94.688850125507074</v>
      </c>
      <c r="Y27" s="22">
        <v>90.404850125507082</v>
      </c>
      <c r="Z27" s="23">
        <v>159.9</v>
      </c>
      <c r="AA27" s="22"/>
      <c r="AB27" s="22"/>
      <c r="AC27" s="24">
        <v>119.9</v>
      </c>
      <c r="AD27" s="25">
        <f t="shared" si="5"/>
        <v>0.26625257188228968</v>
      </c>
      <c r="AE27" s="22"/>
      <c r="AF27" s="26">
        <f t="shared" si="6"/>
        <v>94.688850125507074</v>
      </c>
      <c r="AG27" s="27"/>
      <c r="AH27" s="22"/>
      <c r="AI27" s="28"/>
      <c r="AJ27" s="29">
        <f t="shared" si="7"/>
        <v>-1</v>
      </c>
      <c r="AK27" s="30"/>
      <c r="AL27" s="30"/>
      <c r="AM27" s="30"/>
      <c r="AN27" s="31">
        <v>119.9</v>
      </c>
    </row>
    <row r="28" spans="1:42" s="11" customFormat="1" ht="37.5" customHeight="1" x14ac:dyDescent="0.25">
      <c r="A28" s="12" t="s">
        <v>939</v>
      </c>
      <c r="B28" s="12" t="s">
        <v>939</v>
      </c>
      <c r="C28" s="13" t="s">
        <v>939</v>
      </c>
      <c r="D28" s="3" t="s">
        <v>46</v>
      </c>
      <c r="E28" s="3" t="s">
        <v>187</v>
      </c>
      <c r="F28" s="14" t="s">
        <v>107</v>
      </c>
      <c r="G28" s="14" t="s">
        <v>128</v>
      </c>
      <c r="H28" s="14" t="s">
        <v>129</v>
      </c>
      <c r="I28" s="14" t="s">
        <v>940</v>
      </c>
      <c r="J28" s="14">
        <v>0</v>
      </c>
      <c r="K28" s="38">
        <v>43238</v>
      </c>
      <c r="L28" s="14" t="str">
        <f>IFERROR(VLOOKUP(A28,[1]Sheet1!$A:$O,15,FALSE),"ok")</f>
        <v>ok</v>
      </c>
      <c r="M28" s="15">
        <v>50</v>
      </c>
      <c r="N28" s="41">
        <v>14</v>
      </c>
      <c r="O28" s="13">
        <v>63</v>
      </c>
      <c r="P28" s="17">
        <v>6</v>
      </c>
      <c r="Q28" s="13">
        <v>12</v>
      </c>
      <c r="R28" s="16">
        <f t="shared" si="0"/>
        <v>16.333333333333336</v>
      </c>
      <c r="S28" s="17">
        <f t="shared" si="1"/>
        <v>9.3330000000000002</v>
      </c>
      <c r="T28" s="18">
        <v>22.374290822786101</v>
      </c>
      <c r="U28" s="18">
        <v>7.1139613526570056</v>
      </c>
      <c r="V28" s="19">
        <f t="shared" si="2"/>
        <v>38.821252175443107</v>
      </c>
      <c r="W28" s="20">
        <f t="shared" si="3"/>
        <v>56.83431318484871</v>
      </c>
      <c r="X28" s="21">
        <f t="shared" si="4"/>
        <v>46.585502610531726</v>
      </c>
      <c r="Y28" s="22">
        <v>45.157502610531729</v>
      </c>
      <c r="Z28" s="23">
        <v>89.9</v>
      </c>
      <c r="AA28" s="22"/>
      <c r="AB28" s="22"/>
      <c r="AC28" s="24">
        <v>54.9</v>
      </c>
      <c r="AD28" s="25">
        <f t="shared" si="5"/>
        <v>0.17847821582993051</v>
      </c>
      <c r="AE28" s="22"/>
      <c r="AF28" s="26">
        <f t="shared" si="6"/>
        <v>46.585502610531726</v>
      </c>
      <c r="AG28" s="27"/>
      <c r="AH28" s="22"/>
      <c r="AI28" s="28"/>
      <c r="AJ28" s="29">
        <f t="shared" si="7"/>
        <v>-1</v>
      </c>
      <c r="AK28" s="30"/>
      <c r="AL28" s="30"/>
      <c r="AM28" s="30"/>
      <c r="AN28" s="31">
        <v>54.9</v>
      </c>
    </row>
    <row r="29" spans="1:42" s="11" customFormat="1" ht="37.5" customHeight="1" x14ac:dyDescent="0.25">
      <c r="A29" s="12" t="s">
        <v>961</v>
      </c>
      <c r="B29" s="12" t="s">
        <v>961</v>
      </c>
      <c r="C29" s="13" t="s">
        <v>961</v>
      </c>
      <c r="D29" s="3" t="s">
        <v>46</v>
      </c>
      <c r="E29" s="3" t="s">
        <v>187</v>
      </c>
      <c r="F29" s="14" t="s">
        <v>114</v>
      </c>
      <c r="G29" s="14" t="s">
        <v>163</v>
      </c>
      <c r="H29" s="14" t="s">
        <v>198</v>
      </c>
      <c r="I29" s="14" t="s">
        <v>962</v>
      </c>
      <c r="J29" s="14">
        <v>0</v>
      </c>
      <c r="K29" s="38">
        <v>43234</v>
      </c>
      <c r="L29" s="14">
        <f>IFERROR(VLOOKUP(A29,[1]Sheet1!$A:$O,15,FALSE),"ok")</f>
        <v>129.9</v>
      </c>
      <c r="M29" s="15">
        <v>40</v>
      </c>
      <c r="N29" s="41">
        <v>0</v>
      </c>
      <c r="O29" s="13">
        <v>60</v>
      </c>
      <c r="P29" s="17">
        <v>0</v>
      </c>
      <c r="Q29" s="13">
        <v>0</v>
      </c>
      <c r="R29" s="16" t="str">
        <f t="shared" si="0"/>
        <v>nul</v>
      </c>
      <c r="S29" s="17">
        <f t="shared" si="1"/>
        <v>22.083000000000002</v>
      </c>
      <c r="T29" s="18">
        <v>69.474177444761807</v>
      </c>
      <c r="U29" s="18">
        <v>14.768695652173912</v>
      </c>
      <c r="V29" s="19">
        <f t="shared" si="2"/>
        <v>106.32587309693572</v>
      </c>
      <c r="W29" s="20">
        <f t="shared" si="3"/>
        <v>155.66107821391387</v>
      </c>
      <c r="X29" s="21">
        <f t="shared" si="4"/>
        <v>127.59104771632286</v>
      </c>
      <c r="Y29" s="22">
        <v>135.75104771632289</v>
      </c>
      <c r="Z29" s="23">
        <v>219.9</v>
      </c>
      <c r="AA29" s="22"/>
      <c r="AB29" s="22">
        <v>129.9</v>
      </c>
      <c r="AC29" s="24">
        <v>129.9</v>
      </c>
      <c r="AD29" s="25">
        <f t="shared" si="5"/>
        <v>1.8096506965055381E-2</v>
      </c>
      <c r="AE29" s="22"/>
      <c r="AF29" s="26">
        <f t="shared" si="6"/>
        <v>127.59104771632286</v>
      </c>
      <c r="AG29" s="27"/>
      <c r="AH29" s="22"/>
      <c r="AI29" s="28"/>
      <c r="AJ29" s="29">
        <f t="shared" si="7"/>
        <v>-1</v>
      </c>
      <c r="AK29" s="30"/>
      <c r="AL29" s="30"/>
      <c r="AM29" s="30"/>
      <c r="AN29" s="31">
        <v>129.9</v>
      </c>
    </row>
    <row r="30" spans="1:42" s="11" customFormat="1" ht="37.5" customHeight="1" x14ac:dyDescent="0.25">
      <c r="A30" s="12" t="s">
        <v>963</v>
      </c>
      <c r="B30" s="12" t="s">
        <v>963</v>
      </c>
      <c r="C30" s="13" t="s">
        <v>963</v>
      </c>
      <c r="D30" s="3" t="s">
        <v>46</v>
      </c>
      <c r="E30" s="3" t="s">
        <v>187</v>
      </c>
      <c r="F30" s="14" t="s">
        <v>81</v>
      </c>
      <c r="G30" s="14" t="s">
        <v>454</v>
      </c>
      <c r="H30" s="14" t="s">
        <v>455</v>
      </c>
      <c r="I30" s="14" t="s">
        <v>964</v>
      </c>
      <c r="J30" s="14" t="s">
        <v>3362</v>
      </c>
      <c r="K30" s="38">
        <v>43250</v>
      </c>
      <c r="L30" s="14" t="str">
        <f>IFERROR(VLOOKUP(A30,[1]Sheet1!$A:$O,15,FALSE),"ok")</f>
        <v>ok</v>
      </c>
      <c r="M30" s="15">
        <v>50</v>
      </c>
      <c r="N30" s="41">
        <v>47</v>
      </c>
      <c r="O30" s="13">
        <v>58</v>
      </c>
      <c r="P30" s="17">
        <v>3</v>
      </c>
      <c r="Q30" s="13">
        <v>12</v>
      </c>
      <c r="R30" s="16">
        <f t="shared" si="0"/>
        <v>109.66666666666667</v>
      </c>
      <c r="S30" s="17">
        <f t="shared" si="1"/>
        <v>20.383000000000003</v>
      </c>
      <c r="T30" s="18">
        <v>53.819108146819097</v>
      </c>
      <c r="U30" s="18">
        <v>9.7525603864734318</v>
      </c>
      <c r="V30" s="19">
        <f t="shared" si="2"/>
        <v>83.954668533292534</v>
      </c>
      <c r="W30" s="33">
        <f t="shared" si="3"/>
        <v>122.90963473274027</v>
      </c>
      <c r="X30" s="21">
        <f t="shared" si="4"/>
        <v>100.74560223995104</v>
      </c>
      <c r="Y30" s="22">
        <v>98.705602239951034</v>
      </c>
      <c r="Z30" s="23">
        <v>179.9</v>
      </c>
      <c r="AA30" s="22"/>
      <c r="AB30" s="22"/>
      <c r="AC30" s="24">
        <v>119.9</v>
      </c>
      <c r="AD30" s="25">
        <f t="shared" si="5"/>
        <v>0.1901263909706743</v>
      </c>
      <c r="AE30" s="22"/>
      <c r="AF30" s="26">
        <f t="shared" si="6"/>
        <v>100.74560223995104</v>
      </c>
      <c r="AG30" s="27"/>
      <c r="AH30" s="22"/>
      <c r="AI30" s="28"/>
      <c r="AJ30" s="29">
        <f t="shared" si="7"/>
        <v>-1</v>
      </c>
      <c r="AK30" s="30"/>
      <c r="AL30" s="30"/>
      <c r="AM30" s="30"/>
      <c r="AN30" s="31">
        <v>119.9</v>
      </c>
    </row>
    <row r="31" spans="1:42" s="11" customFormat="1" ht="37.5" customHeight="1" x14ac:dyDescent="0.25">
      <c r="A31" s="12" t="s">
        <v>970</v>
      </c>
      <c r="B31" s="12" t="s">
        <v>970</v>
      </c>
      <c r="C31" s="13" t="s">
        <v>970</v>
      </c>
      <c r="D31" s="3" t="s">
        <v>46</v>
      </c>
      <c r="E31" s="3" t="s">
        <v>187</v>
      </c>
      <c r="F31" s="14" t="s">
        <v>81</v>
      </c>
      <c r="G31" s="14" t="s">
        <v>454</v>
      </c>
      <c r="H31" s="14" t="s">
        <v>455</v>
      </c>
      <c r="I31" s="14" t="s">
        <v>971</v>
      </c>
      <c r="J31" s="14" t="s">
        <v>3362</v>
      </c>
      <c r="K31" s="38">
        <v>43250</v>
      </c>
      <c r="L31" s="55" t="str">
        <f>IFERROR(VLOOKUP(A31,[1]Sheet1!$A:$O,15,FALSE),"ok")</f>
        <v>ok</v>
      </c>
      <c r="M31" s="15">
        <v>80</v>
      </c>
      <c r="N31" s="41">
        <v>93</v>
      </c>
      <c r="O31" s="13">
        <v>48</v>
      </c>
      <c r="P31" s="17">
        <v>1</v>
      </c>
      <c r="Q31" s="13">
        <v>1</v>
      </c>
      <c r="R31" s="16">
        <f t="shared" si="0"/>
        <v>651</v>
      </c>
      <c r="S31" s="17">
        <f t="shared" si="1"/>
        <v>17.833000000000002</v>
      </c>
      <c r="T31" s="18">
        <v>49.491913441086901</v>
      </c>
      <c r="U31" s="18">
        <v>9.7525603864734318</v>
      </c>
      <c r="V31" s="19">
        <f t="shared" si="2"/>
        <v>77.07747382756034</v>
      </c>
      <c r="W31" s="20">
        <f t="shared" si="3"/>
        <v>112.84142168354833</v>
      </c>
      <c r="X31" s="21">
        <f t="shared" si="4"/>
        <v>92.492968593072405</v>
      </c>
      <c r="Y31" s="22">
        <v>91.472968593072395</v>
      </c>
      <c r="Z31" s="23">
        <v>179.9</v>
      </c>
      <c r="AA31" s="22"/>
      <c r="AB31" s="22"/>
      <c r="AC31" s="24">
        <v>104.9</v>
      </c>
      <c r="AD31" s="25">
        <f t="shared" si="5"/>
        <v>0.13414026596457274</v>
      </c>
      <c r="AE31" s="22"/>
      <c r="AF31" s="26">
        <f t="shared" si="6"/>
        <v>92.492968593072405</v>
      </c>
      <c r="AG31" s="27"/>
      <c r="AH31" s="22"/>
      <c r="AI31" s="28"/>
      <c r="AJ31" s="29">
        <f t="shared" si="7"/>
        <v>-1</v>
      </c>
      <c r="AK31" s="30"/>
      <c r="AL31" s="30"/>
      <c r="AM31" s="30"/>
      <c r="AN31" s="31">
        <v>109.9</v>
      </c>
    </row>
    <row r="32" spans="1:42" s="11" customFormat="1" ht="37.5" customHeight="1" x14ac:dyDescent="0.25">
      <c r="A32" s="12" t="s">
        <v>974</v>
      </c>
      <c r="B32" s="12" t="s">
        <v>974</v>
      </c>
      <c r="C32" s="13" t="s">
        <v>974</v>
      </c>
      <c r="D32" s="3" t="s">
        <v>46</v>
      </c>
      <c r="E32" s="3" t="s">
        <v>187</v>
      </c>
      <c r="F32" s="14" t="s">
        <v>114</v>
      </c>
      <c r="G32" s="14" t="s">
        <v>163</v>
      </c>
      <c r="H32" s="14" t="s">
        <v>305</v>
      </c>
      <c r="I32" s="14" t="s">
        <v>975</v>
      </c>
      <c r="J32" s="14" t="s">
        <v>3362</v>
      </c>
      <c r="K32" s="38">
        <v>43237</v>
      </c>
      <c r="L32" s="14" t="str">
        <f>IFERROR(VLOOKUP(A32,[1]Sheet1!$A:$O,15,FALSE),"ok")</f>
        <v>ok</v>
      </c>
      <c r="M32" s="15">
        <v>250</v>
      </c>
      <c r="N32" s="41">
        <v>63</v>
      </c>
      <c r="O32" s="13">
        <v>358</v>
      </c>
      <c r="P32" s="17">
        <v>13</v>
      </c>
      <c r="Q32" s="13">
        <v>17</v>
      </c>
      <c r="R32" s="16">
        <f t="shared" si="0"/>
        <v>33.92307692307692</v>
      </c>
      <c r="S32" s="17">
        <f t="shared" si="1"/>
        <v>8.1430000000000007</v>
      </c>
      <c r="T32" s="18">
        <v>11.5786705050912</v>
      </c>
      <c r="U32" s="18">
        <v>7.6360869565217397</v>
      </c>
      <c r="V32" s="19">
        <f t="shared" si="2"/>
        <v>27.357757461612941</v>
      </c>
      <c r="W32" s="20">
        <f t="shared" si="3"/>
        <v>40.051756923801342</v>
      </c>
      <c r="X32" s="21">
        <f t="shared" si="4"/>
        <v>32.829308953935531</v>
      </c>
      <c r="Y32" s="22">
        <v>32.217308953935529</v>
      </c>
      <c r="Z32" s="23">
        <v>89.9</v>
      </c>
      <c r="AA32" s="35"/>
      <c r="AB32" s="22"/>
      <c r="AC32" s="24">
        <v>47.9</v>
      </c>
      <c r="AD32" s="25">
        <f t="shared" si="5"/>
        <v>0.45906208587000474</v>
      </c>
      <c r="AE32" s="22"/>
      <c r="AF32" s="26">
        <f t="shared" si="6"/>
        <v>32.829308953935531</v>
      </c>
      <c r="AG32" s="27"/>
      <c r="AH32" s="22"/>
      <c r="AI32" s="28"/>
      <c r="AJ32" s="29">
        <f t="shared" si="7"/>
        <v>-1</v>
      </c>
      <c r="AK32" s="46">
        <v>43234</v>
      </c>
      <c r="AL32" s="51">
        <v>43254</v>
      </c>
      <c r="AM32" s="46" t="s">
        <v>3483</v>
      </c>
      <c r="AN32" s="47">
        <v>49.9</v>
      </c>
      <c r="AO32" s="44" t="s">
        <v>3484</v>
      </c>
      <c r="AP32" s="52" t="s">
        <v>3485</v>
      </c>
    </row>
    <row r="33" spans="1:42" s="11" customFormat="1" ht="37.5" customHeight="1" x14ac:dyDescent="0.25">
      <c r="A33" s="12" t="s">
        <v>978</v>
      </c>
      <c r="B33" s="12" t="s">
        <v>978</v>
      </c>
      <c r="C33" s="13" t="s">
        <v>978</v>
      </c>
      <c r="D33" s="3" t="s">
        <v>46</v>
      </c>
      <c r="E33" s="3" t="s">
        <v>359</v>
      </c>
      <c r="F33" s="14" t="s">
        <v>81</v>
      </c>
      <c r="G33" s="14" t="s">
        <v>454</v>
      </c>
      <c r="H33" s="14" t="s">
        <v>455</v>
      </c>
      <c r="I33" s="14" t="s">
        <v>979</v>
      </c>
      <c r="J33" s="14" t="s">
        <v>3362</v>
      </c>
      <c r="K33" s="38">
        <v>43250</v>
      </c>
      <c r="L33" s="14" t="str">
        <f>IFERROR(VLOOKUP(A33,[1]Sheet1!$A:$O,15,FALSE),"ok")</f>
        <v>ok</v>
      </c>
      <c r="M33" s="15">
        <v>49</v>
      </c>
      <c r="N33" s="41">
        <v>185</v>
      </c>
      <c r="O33" s="13">
        <v>48</v>
      </c>
      <c r="P33" s="17">
        <v>11</v>
      </c>
      <c r="Q33" s="13">
        <v>14</v>
      </c>
      <c r="R33" s="16">
        <f t="shared" si="0"/>
        <v>117.72727272727273</v>
      </c>
      <c r="S33" s="17">
        <f t="shared" si="1"/>
        <v>16.133000000000003</v>
      </c>
      <c r="T33" s="18">
        <v>46.772422480733198</v>
      </c>
      <c r="U33" s="18">
        <v>9.286376811594204</v>
      </c>
      <c r="V33" s="19">
        <f t="shared" si="2"/>
        <v>72.191799292327403</v>
      </c>
      <c r="W33" s="33">
        <f t="shared" si="3"/>
        <v>105.6887941639673</v>
      </c>
      <c r="X33" s="21">
        <f t="shared" si="4"/>
        <v>86.630159150792878</v>
      </c>
      <c r="Y33" s="22">
        <v>86.630159150792878</v>
      </c>
      <c r="Z33" s="23">
        <v>149.9</v>
      </c>
      <c r="AA33" s="22"/>
      <c r="AB33" s="22"/>
      <c r="AC33" s="24">
        <v>94.9</v>
      </c>
      <c r="AD33" s="25">
        <f t="shared" si="5"/>
        <v>9.5461452804354474E-2</v>
      </c>
      <c r="AE33" s="22"/>
      <c r="AF33" s="26">
        <f t="shared" si="6"/>
        <v>86.630159150792878</v>
      </c>
      <c r="AG33" s="27"/>
      <c r="AH33" s="22"/>
      <c r="AI33" s="28"/>
      <c r="AJ33" s="29">
        <f t="shared" si="7"/>
        <v>-1</v>
      </c>
      <c r="AK33" s="30"/>
      <c r="AL33" s="30"/>
      <c r="AM33" s="30"/>
      <c r="AN33" s="31">
        <v>109.9</v>
      </c>
    </row>
    <row r="34" spans="1:42" s="11" customFormat="1" ht="37.5" customHeight="1" x14ac:dyDescent="0.25">
      <c r="A34" s="12" t="s">
        <v>980</v>
      </c>
      <c r="B34" s="12" t="s">
        <v>980</v>
      </c>
      <c r="C34" s="13" t="s">
        <v>980</v>
      </c>
      <c r="D34" s="3" t="s">
        <v>46</v>
      </c>
      <c r="E34" s="3" t="s">
        <v>187</v>
      </c>
      <c r="F34" s="14" t="s">
        <v>107</v>
      </c>
      <c r="G34" s="14" t="s">
        <v>108</v>
      </c>
      <c r="H34" s="14" t="s">
        <v>581</v>
      </c>
      <c r="I34" s="14" t="s">
        <v>981</v>
      </c>
      <c r="J34" s="14" t="s">
        <v>3362</v>
      </c>
      <c r="K34" s="38"/>
      <c r="L34" s="14" t="str">
        <f>IFERROR(VLOOKUP(A34,[1]Sheet1!$A:$O,15,FALSE),"ok")</f>
        <v>ok</v>
      </c>
      <c r="M34" s="15">
        <v>0</v>
      </c>
      <c r="N34" s="41">
        <v>56</v>
      </c>
      <c r="O34" s="13">
        <v>64</v>
      </c>
      <c r="P34" s="17">
        <v>2</v>
      </c>
      <c r="Q34" s="13">
        <v>4</v>
      </c>
      <c r="R34" s="16">
        <f t="shared" si="0"/>
        <v>196</v>
      </c>
      <c r="S34" s="17">
        <f t="shared" si="1"/>
        <v>36.533000000000001</v>
      </c>
      <c r="T34" s="18">
        <v>89.922928867070297</v>
      </c>
      <c r="U34" s="18">
        <v>25.257826086956523</v>
      </c>
      <c r="V34" s="19">
        <f t="shared" si="2"/>
        <v>151.71375495402683</v>
      </c>
      <c r="W34" s="33">
        <f t="shared" si="3"/>
        <v>222.10893725269526</v>
      </c>
      <c r="X34" s="21">
        <f t="shared" si="4"/>
        <v>182.0565059448322</v>
      </c>
      <c r="Y34" s="22">
        <v>181.64850594483218</v>
      </c>
      <c r="Z34" s="23">
        <v>289.89999999999998</v>
      </c>
      <c r="AA34" s="22"/>
      <c r="AB34" s="22"/>
      <c r="AC34" s="24">
        <v>214.9</v>
      </c>
      <c r="AD34" s="25">
        <f t="shared" si="5"/>
        <v>0.18040274850227123</v>
      </c>
      <c r="AE34" s="22"/>
      <c r="AF34" s="26">
        <f t="shared" si="6"/>
        <v>182.0565059448322</v>
      </c>
      <c r="AG34" s="27"/>
      <c r="AH34" s="22"/>
      <c r="AI34" s="28"/>
      <c r="AJ34" s="29">
        <f t="shared" ref="AJ34:AJ65" si="8">(AI34/X34)-1</f>
        <v>-1</v>
      </c>
      <c r="AK34" s="30"/>
      <c r="AL34" s="30"/>
      <c r="AM34" s="30"/>
      <c r="AN34" s="31">
        <v>214.9</v>
      </c>
    </row>
    <row r="35" spans="1:42" s="11" customFormat="1" ht="37.5" customHeight="1" x14ac:dyDescent="0.25">
      <c r="A35" s="12" t="s">
        <v>982</v>
      </c>
      <c r="B35" s="12" t="s">
        <v>982</v>
      </c>
      <c r="C35" s="13" t="s">
        <v>982</v>
      </c>
      <c r="D35" s="3" t="s">
        <v>46</v>
      </c>
      <c r="E35" s="3" t="s">
        <v>187</v>
      </c>
      <c r="F35" s="14" t="s">
        <v>114</v>
      </c>
      <c r="G35" s="14" t="s">
        <v>163</v>
      </c>
      <c r="H35" s="14" t="s">
        <v>198</v>
      </c>
      <c r="I35" s="14" t="s">
        <v>983</v>
      </c>
      <c r="J35" s="14" t="s">
        <v>3362</v>
      </c>
      <c r="K35" s="38"/>
      <c r="L35" s="14" t="str">
        <f>IFERROR(VLOOKUP(A35,[1]Sheet1!$A:$O,15,FALSE),"ok")</f>
        <v>ok</v>
      </c>
      <c r="M35" s="15">
        <v>0</v>
      </c>
      <c r="N35" s="41">
        <v>57</v>
      </c>
      <c r="O35" s="13">
        <v>28</v>
      </c>
      <c r="P35" s="17">
        <v>8</v>
      </c>
      <c r="Q35" s="13">
        <v>10</v>
      </c>
      <c r="R35" s="16">
        <f t="shared" si="0"/>
        <v>49.875</v>
      </c>
      <c r="S35" s="17">
        <f t="shared" si="1"/>
        <v>25.483000000000004</v>
      </c>
      <c r="T35" s="18">
        <v>65.161624109312896</v>
      </c>
      <c r="U35" s="18">
        <v>15.225555555555554</v>
      </c>
      <c r="V35" s="19">
        <f t="shared" si="2"/>
        <v>105.87017966486846</v>
      </c>
      <c r="W35" s="33">
        <f t="shared" si="3"/>
        <v>154.99394302936741</v>
      </c>
      <c r="X35" s="21">
        <f t="shared" si="4"/>
        <v>127.04421559784214</v>
      </c>
      <c r="Y35" s="22">
        <v>125.00421559784215</v>
      </c>
      <c r="Z35" s="23">
        <v>269.89999999999998</v>
      </c>
      <c r="AA35" s="22"/>
      <c r="AB35" s="22"/>
      <c r="AC35" s="24">
        <v>149.9</v>
      </c>
      <c r="AD35" s="25">
        <f t="shared" si="5"/>
        <v>0.17990417190269992</v>
      </c>
      <c r="AE35" s="22"/>
      <c r="AF35" s="26">
        <f t="shared" si="6"/>
        <v>127.04421559784214</v>
      </c>
      <c r="AG35" s="27"/>
      <c r="AH35" s="22"/>
      <c r="AI35" s="28"/>
      <c r="AJ35" s="29">
        <f t="shared" si="8"/>
        <v>-1</v>
      </c>
      <c r="AK35" s="46">
        <v>43234</v>
      </c>
      <c r="AL35" s="51">
        <v>43254</v>
      </c>
      <c r="AM35" s="46" t="s">
        <v>3483</v>
      </c>
      <c r="AN35" s="47">
        <v>149.9</v>
      </c>
      <c r="AO35" s="44" t="s">
        <v>3484</v>
      </c>
      <c r="AP35" s="52" t="s">
        <v>3485</v>
      </c>
    </row>
    <row r="36" spans="1:42" s="11" customFormat="1" ht="37.5" customHeight="1" x14ac:dyDescent="0.25">
      <c r="A36" s="12" t="s">
        <v>994</v>
      </c>
      <c r="B36" s="12" t="s">
        <v>994</v>
      </c>
      <c r="C36" s="13" t="s">
        <v>994</v>
      </c>
      <c r="D36" s="3" t="s">
        <v>46</v>
      </c>
      <c r="E36" s="3" t="s">
        <v>187</v>
      </c>
      <c r="F36" s="14" t="s">
        <v>81</v>
      </c>
      <c r="G36" s="14" t="s">
        <v>454</v>
      </c>
      <c r="H36" s="14" t="s">
        <v>455</v>
      </c>
      <c r="I36" s="14" t="s">
        <v>995</v>
      </c>
      <c r="J36" s="14" t="s">
        <v>3362</v>
      </c>
      <c r="K36" s="38">
        <v>43250</v>
      </c>
      <c r="L36" s="14" t="str">
        <f>IFERROR(VLOOKUP(A36,[1]Sheet1!$A:$O,15,FALSE),"ok")</f>
        <v>ok</v>
      </c>
      <c r="M36" s="15">
        <v>50</v>
      </c>
      <c r="N36" s="41">
        <v>85</v>
      </c>
      <c r="O36" s="13">
        <v>28</v>
      </c>
      <c r="P36" s="17">
        <v>1</v>
      </c>
      <c r="Q36" s="13">
        <v>2</v>
      </c>
      <c r="R36" s="16">
        <f t="shared" si="0"/>
        <v>595</v>
      </c>
      <c r="S36" s="17">
        <f t="shared" si="1"/>
        <v>20.383000000000003</v>
      </c>
      <c r="T36" s="18">
        <v>53.278480187241598</v>
      </c>
      <c r="U36" s="18">
        <v>9.7525603864734318</v>
      </c>
      <c r="V36" s="19">
        <f t="shared" si="2"/>
        <v>83.414040573715042</v>
      </c>
      <c r="W36" s="33">
        <f t="shared" si="3"/>
        <v>122.11815539991881</v>
      </c>
      <c r="X36" s="21">
        <f t="shared" si="4"/>
        <v>100.09684868845805</v>
      </c>
      <c r="Y36" s="22">
        <v>97.648848688458045</v>
      </c>
      <c r="Z36" s="23">
        <v>179.9</v>
      </c>
      <c r="AA36" s="22"/>
      <c r="AB36" s="22"/>
      <c r="AC36" s="24">
        <v>119.9</v>
      </c>
      <c r="AD36" s="25">
        <f t="shared" si="5"/>
        <v>0.19783990775950788</v>
      </c>
      <c r="AE36" s="22"/>
      <c r="AF36" s="26">
        <f t="shared" si="6"/>
        <v>100.09684868845805</v>
      </c>
      <c r="AG36" s="27"/>
      <c r="AH36" s="22"/>
      <c r="AI36" s="28"/>
      <c r="AJ36" s="29">
        <f t="shared" si="8"/>
        <v>-1</v>
      </c>
      <c r="AK36" s="30"/>
      <c r="AL36" s="30"/>
      <c r="AM36" s="30"/>
      <c r="AN36" s="31">
        <v>119.9</v>
      </c>
    </row>
    <row r="37" spans="1:42" s="11" customFormat="1" ht="37.5" customHeight="1" x14ac:dyDescent="0.25">
      <c r="A37" s="12" t="s">
        <v>996</v>
      </c>
      <c r="B37" s="12" t="s">
        <v>996</v>
      </c>
      <c r="C37" s="13" t="s">
        <v>996</v>
      </c>
      <c r="D37" s="3" t="s">
        <v>46</v>
      </c>
      <c r="E37" s="3" t="s">
        <v>187</v>
      </c>
      <c r="F37" s="14" t="s">
        <v>136</v>
      </c>
      <c r="G37" s="14" t="s">
        <v>558</v>
      </c>
      <c r="H37" s="14" t="s">
        <v>559</v>
      </c>
      <c r="I37" s="14" t="s">
        <v>997</v>
      </c>
      <c r="J37" s="14">
        <v>0</v>
      </c>
      <c r="K37" s="38"/>
      <c r="L37" s="14" t="str">
        <f>IFERROR(VLOOKUP(A37,[1]Sheet1!$A:$O,15,FALSE),"ok")</f>
        <v>ok</v>
      </c>
      <c r="M37" s="15">
        <v>0</v>
      </c>
      <c r="N37" s="41">
        <v>0</v>
      </c>
      <c r="O37" s="13">
        <v>82</v>
      </c>
      <c r="P37" s="17">
        <v>1</v>
      </c>
      <c r="Q37" s="13">
        <v>2</v>
      </c>
      <c r="R37" s="16">
        <f t="shared" si="0"/>
        <v>0</v>
      </c>
      <c r="S37" s="17">
        <f t="shared" si="1"/>
        <v>9.3330000000000002</v>
      </c>
      <c r="T37" s="18">
        <v>17.724169692821999</v>
      </c>
      <c r="U37" s="18">
        <v>7.6360869565217397</v>
      </c>
      <c r="V37" s="19">
        <f t="shared" si="2"/>
        <v>34.693256649343738</v>
      </c>
      <c r="W37" s="33">
        <f t="shared" si="3"/>
        <v>50.790927734639226</v>
      </c>
      <c r="X37" s="21">
        <f t="shared" si="4"/>
        <v>41.631907979212485</v>
      </c>
      <c r="Y37" s="22">
        <v>39.591907979212479</v>
      </c>
      <c r="Z37" s="23">
        <v>69.900000000000006</v>
      </c>
      <c r="AA37" s="22"/>
      <c r="AB37" s="22"/>
      <c r="AC37" s="24">
        <v>54.9</v>
      </c>
      <c r="AD37" s="25">
        <f t="shared" si="5"/>
        <v>0.31870007080656726</v>
      </c>
      <c r="AE37" s="22"/>
      <c r="AF37" s="26">
        <f t="shared" si="6"/>
        <v>41.631907979212485</v>
      </c>
      <c r="AG37" s="27"/>
      <c r="AH37" s="22"/>
      <c r="AI37" s="28"/>
      <c r="AJ37" s="29">
        <f t="shared" si="8"/>
        <v>-1</v>
      </c>
      <c r="AK37" s="30"/>
      <c r="AL37" s="30"/>
      <c r="AM37" s="30"/>
      <c r="AN37" s="31">
        <v>54.9</v>
      </c>
    </row>
    <row r="38" spans="1:42" s="11" customFormat="1" ht="37.5" customHeight="1" x14ac:dyDescent="0.25">
      <c r="A38" s="12" t="s">
        <v>1002</v>
      </c>
      <c r="B38" s="12" t="s">
        <v>1002</v>
      </c>
      <c r="C38" s="13" t="s">
        <v>1002</v>
      </c>
      <c r="D38" s="3" t="s">
        <v>46</v>
      </c>
      <c r="E38" s="3" t="s">
        <v>187</v>
      </c>
      <c r="F38" s="14" t="s">
        <v>114</v>
      </c>
      <c r="G38" s="14" t="s">
        <v>163</v>
      </c>
      <c r="H38" s="14" t="s">
        <v>305</v>
      </c>
      <c r="I38" s="14" t="s">
        <v>1003</v>
      </c>
      <c r="J38" s="14">
        <v>0</v>
      </c>
      <c r="K38" s="38"/>
      <c r="L38" s="14" t="str">
        <f>IFERROR(VLOOKUP(A38,[1]Sheet1!$A:$O,15,FALSE),"ok")</f>
        <v>ok</v>
      </c>
      <c r="M38" s="15">
        <v>0</v>
      </c>
      <c r="N38" s="41">
        <v>0</v>
      </c>
      <c r="O38" s="13">
        <v>42</v>
      </c>
      <c r="P38" s="17">
        <v>0</v>
      </c>
      <c r="Q38" s="13">
        <v>0</v>
      </c>
      <c r="R38" s="16" t="str">
        <f t="shared" si="0"/>
        <v>nul</v>
      </c>
      <c r="S38" s="17">
        <f t="shared" si="1"/>
        <v>37.383000000000003</v>
      </c>
      <c r="T38" s="18">
        <v>70.407575572340207</v>
      </c>
      <c r="U38" s="18">
        <v>40.427439613526573</v>
      </c>
      <c r="V38" s="19">
        <f t="shared" si="2"/>
        <v>148.21801518586676</v>
      </c>
      <c r="W38" s="20">
        <f t="shared" si="3"/>
        <v>216.99117423210893</v>
      </c>
      <c r="X38" s="21">
        <f t="shared" si="4"/>
        <v>177.8616182230401</v>
      </c>
      <c r="Y38" s="22">
        <v>171.74161822304015</v>
      </c>
      <c r="Z38" s="23">
        <v>289.89999999999998</v>
      </c>
      <c r="AA38" s="22"/>
      <c r="AB38" s="22"/>
      <c r="AC38" s="24">
        <v>219.9</v>
      </c>
      <c r="AD38" s="25">
        <f t="shared" si="5"/>
        <v>0.23635443215322249</v>
      </c>
      <c r="AE38" s="22"/>
      <c r="AF38" s="26">
        <f t="shared" si="6"/>
        <v>177.8616182230401</v>
      </c>
      <c r="AG38" s="27"/>
      <c r="AH38" s="22"/>
      <c r="AI38" s="28"/>
      <c r="AJ38" s="29">
        <f t="shared" si="8"/>
        <v>-1</v>
      </c>
      <c r="AK38" s="46">
        <v>43234</v>
      </c>
      <c r="AL38" s="51">
        <v>43254</v>
      </c>
      <c r="AM38" s="46" t="s">
        <v>3483</v>
      </c>
      <c r="AN38" s="47">
        <v>219.9</v>
      </c>
      <c r="AO38" s="44" t="s">
        <v>3484</v>
      </c>
      <c r="AP38" s="52" t="s">
        <v>3485</v>
      </c>
    </row>
    <row r="39" spans="1:42" s="11" customFormat="1" ht="37.5" customHeight="1" x14ac:dyDescent="0.25">
      <c r="A39" s="12" t="s">
        <v>1006</v>
      </c>
      <c r="B39" s="12" t="s">
        <v>1006</v>
      </c>
      <c r="C39" s="13" t="s">
        <v>1006</v>
      </c>
      <c r="D39" s="3" t="s">
        <v>46</v>
      </c>
      <c r="E39" s="3" t="s">
        <v>187</v>
      </c>
      <c r="F39" s="14" t="s">
        <v>136</v>
      </c>
      <c r="G39" s="14" t="s">
        <v>558</v>
      </c>
      <c r="H39" s="14" t="s">
        <v>559</v>
      </c>
      <c r="I39" s="14" t="s">
        <v>1007</v>
      </c>
      <c r="J39" s="14">
        <v>0</v>
      </c>
      <c r="K39" s="38"/>
      <c r="L39" s="14" t="str">
        <f>IFERROR(VLOOKUP(A39,[1]Sheet1!$A:$O,15,FALSE),"ok")</f>
        <v>ok</v>
      </c>
      <c r="M39" s="15">
        <v>0</v>
      </c>
      <c r="N39" s="41">
        <v>29</v>
      </c>
      <c r="O39" s="13">
        <v>58</v>
      </c>
      <c r="P39" s="17">
        <v>3</v>
      </c>
      <c r="Q39" s="13">
        <v>3</v>
      </c>
      <c r="R39" s="16">
        <f t="shared" si="0"/>
        <v>67.666666666666671</v>
      </c>
      <c r="S39" s="17">
        <f t="shared" si="1"/>
        <v>8.1430000000000007</v>
      </c>
      <c r="T39" s="18">
        <v>16.7303087878886</v>
      </c>
      <c r="U39" s="18">
        <v>8.298067632850243</v>
      </c>
      <c r="V39" s="19">
        <f t="shared" si="2"/>
        <v>33.171376420738845</v>
      </c>
      <c r="W39" s="20">
        <f t="shared" si="3"/>
        <v>48.56289507996167</v>
      </c>
      <c r="X39" s="21">
        <f t="shared" si="4"/>
        <v>39.805651704886614</v>
      </c>
      <c r="Y39" s="22">
        <v>39.193651704886605</v>
      </c>
      <c r="Z39" s="23">
        <v>79.900000000000006</v>
      </c>
      <c r="AA39" s="22"/>
      <c r="AB39" s="22"/>
      <c r="AC39" s="24">
        <v>47.9</v>
      </c>
      <c r="AD39" s="25">
        <f t="shared" si="5"/>
        <v>0.20334670953571421</v>
      </c>
      <c r="AE39" s="22"/>
      <c r="AF39" s="26">
        <f t="shared" si="6"/>
        <v>39.805651704886614</v>
      </c>
      <c r="AG39" s="27"/>
      <c r="AH39" s="22"/>
      <c r="AI39" s="28"/>
      <c r="AJ39" s="29">
        <f t="shared" si="8"/>
        <v>-1</v>
      </c>
      <c r="AK39" s="30"/>
      <c r="AL39" s="30"/>
      <c r="AM39" s="30"/>
      <c r="AN39" s="31">
        <v>49.9</v>
      </c>
    </row>
    <row r="40" spans="1:42" s="11" customFormat="1" ht="37.5" customHeight="1" x14ac:dyDescent="0.25">
      <c r="A40" s="12" t="s">
        <v>1016</v>
      </c>
      <c r="B40" s="12" t="s">
        <v>1016</v>
      </c>
      <c r="C40" s="13" t="s">
        <v>1016</v>
      </c>
      <c r="D40" s="3" t="s">
        <v>46</v>
      </c>
      <c r="E40" s="3" t="s">
        <v>187</v>
      </c>
      <c r="F40" s="14" t="s">
        <v>114</v>
      </c>
      <c r="G40" s="14" t="s">
        <v>163</v>
      </c>
      <c r="H40" s="14" t="s">
        <v>198</v>
      </c>
      <c r="I40" s="14" t="s">
        <v>1017</v>
      </c>
      <c r="J40" s="14">
        <v>0</v>
      </c>
      <c r="K40" s="38"/>
      <c r="L40" s="14" t="str">
        <f>IFERROR(VLOOKUP(A40,[1]Sheet1!$A:$O,15,FALSE),"ok")</f>
        <v>ok</v>
      </c>
      <c r="M40" s="15">
        <v>0</v>
      </c>
      <c r="N40" s="41">
        <v>0</v>
      </c>
      <c r="O40" s="13">
        <v>28</v>
      </c>
      <c r="P40" s="17">
        <v>2</v>
      </c>
      <c r="Q40" s="13">
        <v>15</v>
      </c>
      <c r="R40" s="16">
        <f t="shared" si="0"/>
        <v>0</v>
      </c>
      <c r="S40" s="17">
        <f t="shared" si="1"/>
        <v>13.583000000000002</v>
      </c>
      <c r="T40" s="18">
        <v>29.633150990712601</v>
      </c>
      <c r="U40" s="18">
        <v>10.218743961352658</v>
      </c>
      <c r="V40" s="19">
        <f t="shared" si="2"/>
        <v>53.434894952065264</v>
      </c>
      <c r="W40" s="20">
        <f t="shared" si="3"/>
        <v>78.228686209823536</v>
      </c>
      <c r="X40" s="21">
        <f t="shared" si="4"/>
        <v>64.121873942478317</v>
      </c>
      <c r="Y40" s="22">
        <v>62.08187394247831</v>
      </c>
      <c r="Z40" s="23">
        <v>149.9</v>
      </c>
      <c r="AA40" s="22"/>
      <c r="AB40" s="22">
        <v>44.9</v>
      </c>
      <c r="AC40" s="24">
        <v>79.900000000000006</v>
      </c>
      <c r="AD40" s="25">
        <f t="shared" si="5"/>
        <v>0.24606464358287061</v>
      </c>
      <c r="AE40" s="22"/>
      <c r="AF40" s="26">
        <f t="shared" si="6"/>
        <v>64.121873942478317</v>
      </c>
      <c r="AG40" s="27"/>
      <c r="AH40" s="22"/>
      <c r="AI40" s="28"/>
      <c r="AJ40" s="29">
        <f t="shared" si="8"/>
        <v>-1</v>
      </c>
      <c r="AK40" s="46">
        <v>43234</v>
      </c>
      <c r="AL40" s="51">
        <v>43254</v>
      </c>
      <c r="AM40" s="46" t="s">
        <v>3483</v>
      </c>
      <c r="AN40" s="47">
        <v>79.900000000000006</v>
      </c>
      <c r="AO40" s="44" t="s">
        <v>3484</v>
      </c>
      <c r="AP40" s="52" t="s">
        <v>3485</v>
      </c>
    </row>
    <row r="41" spans="1:42" s="11" customFormat="1" ht="37.5" customHeight="1" x14ac:dyDescent="0.25">
      <c r="A41" s="12" t="s">
        <v>1028</v>
      </c>
      <c r="B41" s="12" t="s">
        <v>1028</v>
      </c>
      <c r="C41" s="13" t="s">
        <v>1028</v>
      </c>
      <c r="D41" s="3" t="s">
        <v>46</v>
      </c>
      <c r="E41" s="3" t="s">
        <v>359</v>
      </c>
      <c r="F41" s="14" t="s">
        <v>81</v>
      </c>
      <c r="G41" s="14" t="s">
        <v>82</v>
      </c>
      <c r="H41" s="14" t="s">
        <v>1029</v>
      </c>
      <c r="I41" s="14" t="s">
        <v>1030</v>
      </c>
      <c r="J41" s="14">
        <v>0</v>
      </c>
      <c r="K41" s="38">
        <v>43227</v>
      </c>
      <c r="L41" s="14" t="str">
        <f>IFERROR(VLOOKUP(A41,[1]Sheet1!$A:$O,15,FALSE),"ok")</f>
        <v>ok</v>
      </c>
      <c r="M41" s="15">
        <v>22</v>
      </c>
      <c r="N41" s="41">
        <v>19</v>
      </c>
      <c r="O41" s="13">
        <v>92</v>
      </c>
      <c r="P41" s="17">
        <v>3</v>
      </c>
      <c r="Q41" s="13">
        <v>3</v>
      </c>
      <c r="R41" s="16">
        <f t="shared" si="0"/>
        <v>44.333333333333336</v>
      </c>
      <c r="S41" s="17">
        <f t="shared" si="1"/>
        <v>22.083000000000002</v>
      </c>
      <c r="T41" s="18">
        <v>39.853327599330797</v>
      </c>
      <c r="U41" s="18">
        <v>17.211497584541064</v>
      </c>
      <c r="V41" s="19">
        <f t="shared" si="2"/>
        <v>79.147825183871859</v>
      </c>
      <c r="W41" s="20">
        <f t="shared" si="3"/>
        <v>115.87241606918839</v>
      </c>
      <c r="X41" s="21">
        <f t="shared" si="4"/>
        <v>94.977390220646228</v>
      </c>
      <c r="Y41" s="22">
        <v>91.917390220646226</v>
      </c>
      <c r="Z41" s="23">
        <v>199.9</v>
      </c>
      <c r="AA41" s="22"/>
      <c r="AB41" s="22"/>
      <c r="AC41" s="24">
        <v>129.9</v>
      </c>
      <c r="AD41" s="25">
        <f t="shared" si="5"/>
        <v>0.36769392903114628</v>
      </c>
      <c r="AE41" s="22"/>
      <c r="AF41" s="26">
        <f t="shared" si="6"/>
        <v>94.977390220646228</v>
      </c>
      <c r="AG41" s="27"/>
      <c r="AH41" s="22"/>
      <c r="AI41" s="28"/>
      <c r="AJ41" s="29">
        <f t="shared" si="8"/>
        <v>-1</v>
      </c>
      <c r="AK41" s="30"/>
      <c r="AL41" s="30"/>
      <c r="AM41" s="30"/>
      <c r="AN41" s="31">
        <v>129.9</v>
      </c>
    </row>
    <row r="42" spans="1:42" s="11" customFormat="1" ht="37.5" customHeight="1" x14ac:dyDescent="0.25">
      <c r="A42" s="12" t="s">
        <v>1056</v>
      </c>
      <c r="B42" s="12" t="s">
        <v>1056</v>
      </c>
      <c r="C42" s="13" t="s">
        <v>1056</v>
      </c>
      <c r="D42" s="3" t="s">
        <v>46</v>
      </c>
      <c r="E42" s="3" t="s">
        <v>187</v>
      </c>
      <c r="F42" s="14" t="s">
        <v>114</v>
      </c>
      <c r="G42" s="14" t="s">
        <v>163</v>
      </c>
      <c r="H42" s="14" t="s">
        <v>198</v>
      </c>
      <c r="I42" s="14" t="s">
        <v>1057</v>
      </c>
      <c r="J42" s="14" t="s">
        <v>3362</v>
      </c>
      <c r="K42" s="38"/>
      <c r="L42" s="14">
        <f>IFERROR(VLOOKUP(A42,[1]Sheet1!$A:$O,15,FALSE),"ok")</f>
        <v>79.900000000000006</v>
      </c>
      <c r="M42" s="15">
        <v>0</v>
      </c>
      <c r="N42" s="41">
        <v>0</v>
      </c>
      <c r="O42" s="13">
        <v>76</v>
      </c>
      <c r="P42" s="17">
        <v>0</v>
      </c>
      <c r="Q42" s="13">
        <v>13</v>
      </c>
      <c r="R42" s="16" t="str">
        <f t="shared" si="0"/>
        <v>nul</v>
      </c>
      <c r="S42" s="17">
        <f t="shared" si="1"/>
        <v>25.483000000000004</v>
      </c>
      <c r="T42" s="18">
        <v>64.234182965450103</v>
      </c>
      <c r="U42" s="18">
        <v>15.225555555555554</v>
      </c>
      <c r="V42" s="19">
        <f t="shared" si="2"/>
        <v>104.94273852100567</v>
      </c>
      <c r="W42" s="20">
        <f t="shared" si="3"/>
        <v>153.63616919475228</v>
      </c>
      <c r="X42" s="21">
        <f t="shared" si="4"/>
        <v>125.93128622520679</v>
      </c>
      <c r="Y42" s="22">
        <v>115.73128622520679</v>
      </c>
      <c r="Z42" s="23">
        <v>239.9</v>
      </c>
      <c r="AA42" s="22"/>
      <c r="AB42" s="22">
        <v>339.89</v>
      </c>
      <c r="AC42" s="24">
        <v>149.9</v>
      </c>
      <c r="AD42" s="25">
        <f t="shared" si="5"/>
        <v>0.19033168399415246</v>
      </c>
      <c r="AE42" s="22"/>
      <c r="AF42" s="26">
        <f t="shared" si="6"/>
        <v>125.93128622520679</v>
      </c>
      <c r="AG42" s="27"/>
      <c r="AH42" s="22"/>
      <c r="AI42" s="28"/>
      <c r="AJ42" s="29">
        <f t="shared" si="8"/>
        <v>-1</v>
      </c>
      <c r="AK42" s="46">
        <v>43234</v>
      </c>
      <c r="AL42" s="51">
        <v>43254</v>
      </c>
      <c r="AM42" s="46" t="s">
        <v>3483</v>
      </c>
      <c r="AN42" s="47">
        <v>79.900000000000006</v>
      </c>
      <c r="AO42" s="44" t="s">
        <v>3484</v>
      </c>
      <c r="AP42" s="52" t="s">
        <v>3485</v>
      </c>
    </row>
    <row r="43" spans="1:42" s="11" customFormat="1" ht="37.5" customHeight="1" x14ac:dyDescent="0.25">
      <c r="A43" s="12" t="s">
        <v>1058</v>
      </c>
      <c r="B43" s="12" t="s">
        <v>1058</v>
      </c>
      <c r="C43" s="13" t="s">
        <v>1058</v>
      </c>
      <c r="D43" s="3" t="s">
        <v>46</v>
      </c>
      <c r="E43" s="3" t="s">
        <v>187</v>
      </c>
      <c r="F43" s="14" t="s">
        <v>114</v>
      </c>
      <c r="G43" s="14" t="s">
        <v>163</v>
      </c>
      <c r="H43" s="14" t="s">
        <v>198</v>
      </c>
      <c r="I43" s="14" t="s">
        <v>1059</v>
      </c>
      <c r="J43" s="14">
        <v>0</v>
      </c>
      <c r="K43" s="38">
        <v>43248</v>
      </c>
      <c r="L43" s="14" t="str">
        <f>IFERROR(VLOOKUP(A43,[1]Sheet1!$A:$O,15,FALSE),"ok")</f>
        <v>ok</v>
      </c>
      <c r="M43" s="15">
        <v>70</v>
      </c>
      <c r="N43" s="41">
        <v>23</v>
      </c>
      <c r="O43" s="13">
        <v>69</v>
      </c>
      <c r="P43" s="17">
        <v>13</v>
      </c>
      <c r="Q43" s="13">
        <v>33</v>
      </c>
      <c r="R43" s="16">
        <f t="shared" si="0"/>
        <v>12.384615384615385</v>
      </c>
      <c r="S43" s="17">
        <f t="shared" si="1"/>
        <v>28.883000000000003</v>
      </c>
      <c r="T43" s="18">
        <v>67.869343044819303</v>
      </c>
      <c r="U43" s="18">
        <v>16.157922705314007</v>
      </c>
      <c r="V43" s="19">
        <f t="shared" si="2"/>
        <v>112.91026575013331</v>
      </c>
      <c r="W43" s="33">
        <f t="shared" si="3"/>
        <v>165.30062905819517</v>
      </c>
      <c r="X43" s="21">
        <f t="shared" si="4"/>
        <v>135.49231890015997</v>
      </c>
      <c r="Y43" s="22">
        <v>135.49231890015997</v>
      </c>
      <c r="Z43" s="23">
        <v>249.9</v>
      </c>
      <c r="AA43" s="35"/>
      <c r="AB43" s="22">
        <v>83.5</v>
      </c>
      <c r="AC43" s="24">
        <v>169.9</v>
      </c>
      <c r="AD43" s="25">
        <f t="shared" si="5"/>
        <v>0.25394562126576314</v>
      </c>
      <c r="AE43" s="22"/>
      <c r="AF43" s="26">
        <f t="shared" si="6"/>
        <v>135.49231890015997</v>
      </c>
      <c r="AG43" s="27"/>
      <c r="AH43" s="22"/>
      <c r="AI43" s="28"/>
      <c r="AJ43" s="29">
        <f t="shared" si="8"/>
        <v>-1</v>
      </c>
      <c r="AK43" s="46">
        <v>43234</v>
      </c>
      <c r="AL43" s="51">
        <v>43254</v>
      </c>
      <c r="AM43" s="46" t="s">
        <v>3483</v>
      </c>
      <c r="AN43" s="47">
        <v>169.9</v>
      </c>
      <c r="AO43" s="44" t="s">
        <v>3484</v>
      </c>
      <c r="AP43" s="52" t="s">
        <v>3485</v>
      </c>
    </row>
    <row r="44" spans="1:42" s="11" customFormat="1" ht="37.5" customHeight="1" x14ac:dyDescent="0.25">
      <c r="A44" s="12" t="s">
        <v>1073</v>
      </c>
      <c r="B44" s="12" t="s">
        <v>1073</v>
      </c>
      <c r="C44" s="13" t="s">
        <v>1073</v>
      </c>
      <c r="D44" s="3" t="s">
        <v>46</v>
      </c>
      <c r="E44" s="3" t="s">
        <v>187</v>
      </c>
      <c r="F44" s="14" t="s">
        <v>81</v>
      </c>
      <c r="G44" s="14" t="s">
        <v>82</v>
      </c>
      <c r="H44" s="14" t="s">
        <v>276</v>
      </c>
      <c r="I44" s="14" t="s">
        <v>1074</v>
      </c>
      <c r="J44" s="14">
        <v>0</v>
      </c>
      <c r="K44" s="38"/>
      <c r="L44" s="14" t="str">
        <f>IFERROR(VLOOKUP(A44,[1]Sheet1!$A:$O,15,FALSE),"ok")</f>
        <v>ok</v>
      </c>
      <c r="M44" s="15">
        <v>0</v>
      </c>
      <c r="N44" s="41">
        <v>0</v>
      </c>
      <c r="O44" s="13">
        <v>169</v>
      </c>
      <c r="P44" s="17">
        <v>0</v>
      </c>
      <c r="Q44" s="13">
        <v>0</v>
      </c>
      <c r="R44" s="16" t="str">
        <f t="shared" si="0"/>
        <v>nul</v>
      </c>
      <c r="S44" s="17">
        <f t="shared" si="1"/>
        <v>37.383000000000003</v>
      </c>
      <c r="T44" s="18">
        <v>89.795305627784998</v>
      </c>
      <c r="U44" s="18">
        <v>21.174057971014495</v>
      </c>
      <c r="V44" s="19">
        <f t="shared" si="2"/>
        <v>148.35236359879949</v>
      </c>
      <c r="W44" s="20">
        <f t="shared" si="3"/>
        <v>217.18786030864243</v>
      </c>
      <c r="X44" s="21">
        <f t="shared" si="4"/>
        <v>178.02283631855937</v>
      </c>
      <c r="Y44" s="22">
        <v>178.02283631855937</v>
      </c>
      <c r="Z44" s="23">
        <v>299.89999999999998</v>
      </c>
      <c r="AA44" s="22"/>
      <c r="AB44" s="22"/>
      <c r="AC44" s="24">
        <v>219.9</v>
      </c>
      <c r="AD44" s="25">
        <f t="shared" si="5"/>
        <v>0.23523478530869157</v>
      </c>
      <c r="AE44" s="22"/>
      <c r="AF44" s="26">
        <f t="shared" si="6"/>
        <v>178.02283631855937</v>
      </c>
      <c r="AG44" s="27"/>
      <c r="AH44" s="22"/>
      <c r="AI44" s="28"/>
      <c r="AJ44" s="29">
        <f t="shared" si="8"/>
        <v>-1</v>
      </c>
      <c r="AK44" s="30"/>
      <c r="AL44" s="30"/>
      <c r="AM44" s="30"/>
      <c r="AN44" s="31">
        <v>219.9</v>
      </c>
    </row>
    <row r="45" spans="1:42" s="11" customFormat="1" ht="37.5" customHeight="1" x14ac:dyDescent="0.25">
      <c r="A45" s="12" t="s">
        <v>1079</v>
      </c>
      <c r="B45" s="12" t="s">
        <v>1079</v>
      </c>
      <c r="C45" s="13" t="s">
        <v>1079</v>
      </c>
      <c r="D45" s="3" t="s">
        <v>46</v>
      </c>
      <c r="E45" s="3" t="s">
        <v>187</v>
      </c>
      <c r="F45" s="14" t="s">
        <v>107</v>
      </c>
      <c r="G45" s="14" t="s">
        <v>128</v>
      </c>
      <c r="H45" s="14" t="s">
        <v>129</v>
      </c>
      <c r="I45" s="14" t="s">
        <v>1080</v>
      </c>
      <c r="J45" s="14">
        <v>0</v>
      </c>
      <c r="K45" s="38">
        <v>43238</v>
      </c>
      <c r="L45" s="14" t="str">
        <f>IFERROR(VLOOKUP(A45,[1]Sheet1!$A:$O,15,FALSE),"ok")</f>
        <v>ok</v>
      </c>
      <c r="M45" s="15">
        <v>50</v>
      </c>
      <c r="N45" s="41">
        <v>75</v>
      </c>
      <c r="O45" s="13">
        <v>85</v>
      </c>
      <c r="P45" s="17">
        <v>1</v>
      </c>
      <c r="Q45" s="13">
        <v>2</v>
      </c>
      <c r="R45" s="16">
        <f t="shared" si="0"/>
        <v>525</v>
      </c>
      <c r="S45" s="17">
        <f t="shared" si="1"/>
        <v>7.633</v>
      </c>
      <c r="T45" s="18">
        <v>19.071621378934498</v>
      </c>
      <c r="U45" s="18">
        <v>6.852898550724638</v>
      </c>
      <c r="V45" s="19">
        <f t="shared" si="2"/>
        <v>33.557519929659136</v>
      </c>
      <c r="W45" s="33">
        <f t="shared" si="3"/>
        <v>49.128209177020977</v>
      </c>
      <c r="X45" s="21">
        <f t="shared" si="4"/>
        <v>40.269023915590964</v>
      </c>
      <c r="Y45" s="22">
        <v>40.269023915590964</v>
      </c>
      <c r="Z45" s="23">
        <v>89.9</v>
      </c>
      <c r="AA45" s="22"/>
      <c r="AB45" s="22"/>
      <c r="AC45" s="24">
        <v>44.9</v>
      </c>
      <c r="AD45" s="25">
        <f t="shared" si="5"/>
        <v>0.11500095195046578</v>
      </c>
      <c r="AE45" s="22"/>
      <c r="AF45" s="26">
        <f t="shared" si="6"/>
        <v>40.269023915590964</v>
      </c>
      <c r="AG45" s="27"/>
      <c r="AH45" s="22"/>
      <c r="AI45" s="28"/>
      <c r="AJ45" s="29">
        <f t="shared" si="8"/>
        <v>-1</v>
      </c>
      <c r="AK45" s="30"/>
      <c r="AL45" s="30"/>
      <c r="AM45" s="30"/>
      <c r="AN45" s="31">
        <v>44.9</v>
      </c>
    </row>
    <row r="46" spans="1:42" s="11" customFormat="1" ht="37.5" customHeight="1" x14ac:dyDescent="0.25">
      <c r="A46" s="12" t="s">
        <v>1114</v>
      </c>
      <c r="B46" s="12" t="s">
        <v>1114</v>
      </c>
      <c r="C46" s="13" t="s">
        <v>1114</v>
      </c>
      <c r="D46" s="3" t="s">
        <v>46</v>
      </c>
      <c r="E46" s="3" t="s">
        <v>187</v>
      </c>
      <c r="F46" s="14" t="s">
        <v>72</v>
      </c>
      <c r="G46" s="14" t="s">
        <v>103</v>
      </c>
      <c r="H46" s="14" t="s">
        <v>822</v>
      </c>
      <c r="I46" s="14" t="s">
        <v>1115</v>
      </c>
      <c r="J46" s="14" t="s">
        <v>3362</v>
      </c>
      <c r="K46" s="38">
        <v>43229</v>
      </c>
      <c r="L46" s="14" t="str">
        <f>IFERROR(VLOOKUP(A46,[1]Sheet1!$A:$O,15,FALSE),"ok")</f>
        <v>ok</v>
      </c>
      <c r="M46" s="15">
        <v>50</v>
      </c>
      <c r="N46" s="41">
        <v>57</v>
      </c>
      <c r="O46" s="13">
        <v>119</v>
      </c>
      <c r="P46" s="17">
        <v>4</v>
      </c>
      <c r="Q46" s="13">
        <v>5</v>
      </c>
      <c r="R46" s="16">
        <f t="shared" si="0"/>
        <v>99.75</v>
      </c>
      <c r="S46" s="17">
        <f t="shared" si="1"/>
        <v>15.283000000000001</v>
      </c>
      <c r="T46" s="18">
        <v>33.783304696510598</v>
      </c>
      <c r="U46" s="18">
        <v>9.286376811594204</v>
      </c>
      <c r="V46" s="19">
        <f t="shared" si="2"/>
        <v>58.352681508104801</v>
      </c>
      <c r="W46" s="33">
        <f t="shared" si="3"/>
        <v>85.428325727865413</v>
      </c>
      <c r="X46" s="21">
        <f t="shared" si="4"/>
        <v>70.023217809725764</v>
      </c>
      <c r="Y46" s="22">
        <v>67.983217809725758</v>
      </c>
      <c r="Z46" s="23">
        <v>129.9</v>
      </c>
      <c r="AA46" s="22"/>
      <c r="AB46" s="22"/>
      <c r="AC46" s="24">
        <v>89.9</v>
      </c>
      <c r="AD46" s="25">
        <f t="shared" si="5"/>
        <v>0.28385987979423422</v>
      </c>
      <c r="AE46" s="22"/>
      <c r="AF46" s="26">
        <f t="shared" si="6"/>
        <v>70.023217809725764</v>
      </c>
      <c r="AG46" s="27"/>
      <c r="AH46" s="22"/>
      <c r="AI46" s="28"/>
      <c r="AJ46" s="29">
        <f t="shared" si="8"/>
        <v>-1</v>
      </c>
      <c r="AK46" s="30"/>
      <c r="AL46" s="30"/>
      <c r="AM46" s="30"/>
      <c r="AN46" s="31">
        <v>89.9</v>
      </c>
    </row>
    <row r="47" spans="1:42" s="11" customFormat="1" ht="37.5" customHeight="1" x14ac:dyDescent="0.25">
      <c r="A47" s="12" t="s">
        <v>1157</v>
      </c>
      <c r="B47" s="12" t="s">
        <v>1157</v>
      </c>
      <c r="C47" s="13" t="s">
        <v>1157</v>
      </c>
      <c r="D47" s="3" t="s">
        <v>46</v>
      </c>
      <c r="E47" s="3" t="s">
        <v>187</v>
      </c>
      <c r="F47" s="14" t="s">
        <v>62</v>
      </c>
      <c r="G47" s="14" t="s">
        <v>63</v>
      </c>
      <c r="H47" s="14" t="s">
        <v>64</v>
      </c>
      <c r="I47" s="14" t="s">
        <v>1158</v>
      </c>
      <c r="J47" s="14">
        <v>0</v>
      </c>
      <c r="K47" s="38"/>
      <c r="L47" s="14" t="str">
        <f>IFERROR(VLOOKUP(A47,[1]Sheet1!$A:$O,15,FALSE),"ok")</f>
        <v>ok</v>
      </c>
      <c r="M47" s="15">
        <v>0</v>
      </c>
      <c r="N47" s="41">
        <v>22</v>
      </c>
      <c r="O47" s="13" t="s">
        <v>46</v>
      </c>
      <c r="P47" s="17">
        <v>5</v>
      </c>
      <c r="Q47" s="13">
        <v>8</v>
      </c>
      <c r="R47" s="16">
        <f t="shared" si="0"/>
        <v>30.8</v>
      </c>
      <c r="S47" s="17">
        <f t="shared" si="1"/>
        <v>22.933000000000003</v>
      </c>
      <c r="T47" s="18">
        <v>55.459398298377799</v>
      </c>
      <c r="U47" s="18">
        <v>16.157922705314007</v>
      </c>
      <c r="V47" s="19">
        <f t="shared" si="2"/>
        <v>94.550321003691806</v>
      </c>
      <c r="W47" s="33">
        <f t="shared" si="3"/>
        <v>138.42166994940479</v>
      </c>
      <c r="X47" s="21">
        <f t="shared" si="4"/>
        <v>113.46038520443017</v>
      </c>
      <c r="Y47" s="22">
        <v>112.44038520443017</v>
      </c>
      <c r="Z47" s="23">
        <v>179.9</v>
      </c>
      <c r="AA47" s="22"/>
      <c r="AB47" s="22"/>
      <c r="AC47" s="24">
        <v>134.9</v>
      </c>
      <c r="AD47" s="25">
        <f t="shared" si="5"/>
        <v>0.18896123750100502</v>
      </c>
      <c r="AE47" s="22"/>
      <c r="AF47" s="26">
        <f t="shared" si="6"/>
        <v>113.46038520443017</v>
      </c>
      <c r="AG47" s="27"/>
      <c r="AH47" s="22"/>
      <c r="AI47" s="28"/>
      <c r="AJ47" s="29">
        <f t="shared" si="8"/>
        <v>-1</v>
      </c>
      <c r="AK47" s="30"/>
      <c r="AL47" s="30"/>
      <c r="AM47" s="30"/>
      <c r="AN47" s="31">
        <v>134.9</v>
      </c>
    </row>
    <row r="48" spans="1:42" s="11" customFormat="1" ht="37.5" customHeight="1" x14ac:dyDescent="0.25">
      <c r="A48" s="12" t="s">
        <v>1159</v>
      </c>
      <c r="B48" s="12" t="s">
        <v>1159</v>
      </c>
      <c r="C48" s="13" t="s">
        <v>1159</v>
      </c>
      <c r="D48" s="3" t="s">
        <v>46</v>
      </c>
      <c r="E48" s="3" t="s">
        <v>187</v>
      </c>
      <c r="F48" s="14" t="s">
        <v>369</v>
      </c>
      <c r="G48" s="14" t="s">
        <v>234</v>
      </c>
      <c r="H48" s="14" t="s">
        <v>370</v>
      </c>
      <c r="I48" s="14" t="s">
        <v>1160</v>
      </c>
      <c r="J48" s="14">
        <v>0</v>
      </c>
      <c r="K48" s="38">
        <v>43229</v>
      </c>
      <c r="L48" s="14" t="str">
        <f>IFERROR(VLOOKUP(A48,[1]Sheet1!$A:$O,15,FALSE),"ok")</f>
        <v>ok</v>
      </c>
      <c r="M48" s="15">
        <v>40</v>
      </c>
      <c r="N48" s="41">
        <v>42</v>
      </c>
      <c r="O48" s="13">
        <v>58</v>
      </c>
      <c r="P48" s="17">
        <v>2</v>
      </c>
      <c r="Q48" s="13">
        <v>6</v>
      </c>
      <c r="R48" s="16">
        <f t="shared" si="0"/>
        <v>147</v>
      </c>
      <c r="S48" s="17">
        <f t="shared" si="1"/>
        <v>62.883000000000003</v>
      </c>
      <c r="T48" s="18">
        <v>122.714347747578</v>
      </c>
      <c r="U48" s="18">
        <v>72.137246376811603</v>
      </c>
      <c r="V48" s="19">
        <f t="shared" si="2"/>
        <v>257.73459412438962</v>
      </c>
      <c r="W48" s="20">
        <f t="shared" si="3"/>
        <v>377.32344579810638</v>
      </c>
      <c r="X48" s="21">
        <f t="shared" si="4"/>
        <v>309.28151294926755</v>
      </c>
      <c r="Y48" s="22">
        <v>305.20151294926751</v>
      </c>
      <c r="Z48" s="23">
        <v>549.9</v>
      </c>
      <c r="AA48" s="22"/>
      <c r="AB48" s="22"/>
      <c r="AC48" s="24">
        <v>369.9</v>
      </c>
      <c r="AD48" s="25">
        <f t="shared" si="5"/>
        <v>0.19599777068044766</v>
      </c>
      <c r="AE48" s="22"/>
      <c r="AF48" s="26">
        <f t="shared" si="6"/>
        <v>309.28151294926755</v>
      </c>
      <c r="AG48" s="27"/>
      <c r="AH48" s="22"/>
      <c r="AI48" s="28"/>
      <c r="AJ48" s="29">
        <f t="shared" si="8"/>
        <v>-1</v>
      </c>
      <c r="AK48" s="30"/>
      <c r="AL48" s="30"/>
      <c r="AM48" s="30"/>
      <c r="AN48" s="31">
        <v>369.9</v>
      </c>
    </row>
    <row r="49" spans="1:42" s="11" customFormat="1" ht="37.5" customHeight="1" x14ac:dyDescent="0.25">
      <c r="A49" s="12" t="s">
        <v>1161</v>
      </c>
      <c r="B49" s="12" t="s">
        <v>1161</v>
      </c>
      <c r="C49" s="13" t="s">
        <v>1161</v>
      </c>
      <c r="D49" s="3" t="s">
        <v>46</v>
      </c>
      <c r="E49" s="3" t="s">
        <v>187</v>
      </c>
      <c r="F49" s="14" t="s">
        <v>114</v>
      </c>
      <c r="G49" s="14" t="s">
        <v>163</v>
      </c>
      <c r="H49" s="14" t="s">
        <v>198</v>
      </c>
      <c r="I49" s="14" t="s">
        <v>1162</v>
      </c>
      <c r="J49" s="14">
        <v>0</v>
      </c>
      <c r="K49" s="38"/>
      <c r="L49" s="14">
        <f>IFERROR(VLOOKUP(A49,[1]Sheet1!$A:$O,15,FALSE),"ok")</f>
        <v>64.900000000000006</v>
      </c>
      <c r="M49" s="15">
        <v>0</v>
      </c>
      <c r="N49" s="41">
        <v>0</v>
      </c>
      <c r="O49" s="13">
        <v>72</v>
      </c>
      <c r="P49" s="17">
        <v>0</v>
      </c>
      <c r="Q49" s="13">
        <v>0</v>
      </c>
      <c r="R49" s="16" t="str">
        <f t="shared" si="0"/>
        <v>nul</v>
      </c>
      <c r="S49" s="17">
        <f t="shared" si="1"/>
        <v>11.033000000000001</v>
      </c>
      <c r="T49" s="18">
        <v>36.8577913311887</v>
      </c>
      <c r="U49" s="18">
        <v>11.803768115942029</v>
      </c>
      <c r="V49" s="19">
        <f t="shared" si="2"/>
        <v>59.694559447130729</v>
      </c>
      <c r="W49" s="20">
        <f t="shared" si="3"/>
        <v>87.392835030599372</v>
      </c>
      <c r="X49" s="21">
        <f t="shared" si="4"/>
        <v>71.633471336556866</v>
      </c>
      <c r="Y49" s="22">
        <v>71.633471336556866</v>
      </c>
      <c r="Z49" s="23">
        <v>139.9</v>
      </c>
      <c r="AA49" s="22"/>
      <c r="AB49" s="22">
        <v>44.9</v>
      </c>
      <c r="AC49" s="24">
        <v>64.900000000000006</v>
      </c>
      <c r="AD49" s="25">
        <f t="shared" si="5"/>
        <v>-9.3998953435062038E-2</v>
      </c>
      <c r="AE49" s="22"/>
      <c r="AF49" s="26">
        <f t="shared" si="6"/>
        <v>71.633471336556866</v>
      </c>
      <c r="AG49" s="27"/>
      <c r="AH49" s="22"/>
      <c r="AI49" s="28"/>
      <c r="AJ49" s="29">
        <f t="shared" si="8"/>
        <v>-1</v>
      </c>
      <c r="AK49" s="30"/>
      <c r="AL49" s="30"/>
      <c r="AM49" s="30"/>
      <c r="AN49" s="31">
        <v>64.900000000000006</v>
      </c>
    </row>
    <row r="50" spans="1:42" s="11" customFormat="1" ht="37.5" customHeight="1" x14ac:dyDescent="0.25">
      <c r="A50" s="12" t="s">
        <v>1175</v>
      </c>
      <c r="B50" s="12" t="s">
        <v>1175</v>
      </c>
      <c r="C50" s="13" t="s">
        <v>1175</v>
      </c>
      <c r="D50" s="3" t="s">
        <v>46</v>
      </c>
      <c r="E50" s="3" t="s">
        <v>187</v>
      </c>
      <c r="F50" s="14" t="s">
        <v>40</v>
      </c>
      <c r="G50" s="14" t="s">
        <v>47</v>
      </c>
      <c r="H50" s="14" t="s">
        <v>48</v>
      </c>
      <c r="I50" s="14" t="s">
        <v>1176</v>
      </c>
      <c r="J50" s="14">
        <v>0</v>
      </c>
      <c r="K50" s="38">
        <v>43229</v>
      </c>
      <c r="L50" s="14" t="str">
        <f>IFERROR(VLOOKUP(A50,[1]Sheet1!$A:$O,15,FALSE),"ok")</f>
        <v>ok</v>
      </c>
      <c r="M50" s="15">
        <v>60</v>
      </c>
      <c r="N50" s="41">
        <v>61</v>
      </c>
      <c r="O50" s="13">
        <v>64</v>
      </c>
      <c r="P50" s="17">
        <v>0</v>
      </c>
      <c r="Q50" s="13">
        <v>0</v>
      </c>
      <c r="R50" s="16" t="str">
        <f t="shared" si="0"/>
        <v>nul</v>
      </c>
      <c r="S50" s="17">
        <f t="shared" si="1"/>
        <v>18.683000000000003</v>
      </c>
      <c r="T50" s="18">
        <v>44.369719790697701</v>
      </c>
      <c r="U50" s="18">
        <v>18.526135265700486</v>
      </c>
      <c r="V50" s="19">
        <f t="shared" si="2"/>
        <v>81.578855056398197</v>
      </c>
      <c r="W50" s="33">
        <f t="shared" si="3"/>
        <v>119.43144380256695</v>
      </c>
      <c r="X50" s="21">
        <f t="shared" si="4"/>
        <v>97.894626067677834</v>
      </c>
      <c r="Y50" s="22">
        <v>100.95462606767784</v>
      </c>
      <c r="Z50" s="23">
        <v>229.9</v>
      </c>
      <c r="AA50" s="22"/>
      <c r="AB50" s="22"/>
      <c r="AC50" s="24">
        <v>109.9</v>
      </c>
      <c r="AD50" s="25">
        <f t="shared" si="5"/>
        <v>0.1226356789393368</v>
      </c>
      <c r="AE50" s="22"/>
      <c r="AF50" s="26">
        <f t="shared" si="6"/>
        <v>97.894626067677834</v>
      </c>
      <c r="AG50" s="27"/>
      <c r="AH50" s="22"/>
      <c r="AI50" s="28"/>
      <c r="AJ50" s="29">
        <f t="shared" si="8"/>
        <v>-1</v>
      </c>
      <c r="AK50" s="30"/>
      <c r="AL50" s="30"/>
      <c r="AM50" s="30"/>
      <c r="AN50" s="31">
        <v>159.9</v>
      </c>
    </row>
    <row r="51" spans="1:42" s="11" customFormat="1" ht="37.5" customHeight="1" x14ac:dyDescent="0.25">
      <c r="A51" s="12" t="s">
        <v>1204</v>
      </c>
      <c r="B51" s="12" t="s">
        <v>1204</v>
      </c>
      <c r="C51" s="13" t="s">
        <v>1204</v>
      </c>
      <c r="D51" s="3" t="s">
        <v>46</v>
      </c>
      <c r="E51" s="3" t="s">
        <v>187</v>
      </c>
      <c r="F51" s="14" t="s">
        <v>81</v>
      </c>
      <c r="G51" s="14" t="s">
        <v>454</v>
      </c>
      <c r="H51" s="14" t="s">
        <v>455</v>
      </c>
      <c r="I51" s="14" t="s">
        <v>1205</v>
      </c>
      <c r="J51" s="14" t="s">
        <v>3362</v>
      </c>
      <c r="K51" s="38">
        <v>43250</v>
      </c>
      <c r="L51" s="55" t="str">
        <f>IFERROR(VLOOKUP(A51,[1]Sheet1!$A:$O,15,FALSE),"ok")</f>
        <v>ok</v>
      </c>
      <c r="M51" s="15">
        <v>50</v>
      </c>
      <c r="N51" s="41">
        <v>135</v>
      </c>
      <c r="O51" s="13" t="s">
        <v>46</v>
      </c>
      <c r="P51" s="17">
        <v>0</v>
      </c>
      <c r="Q51" s="13">
        <v>1</v>
      </c>
      <c r="R51" s="16" t="str">
        <f t="shared" si="0"/>
        <v>nul</v>
      </c>
      <c r="S51" s="17">
        <f t="shared" si="1"/>
        <v>17.833000000000002</v>
      </c>
      <c r="T51" s="18">
        <v>47.124505812655201</v>
      </c>
      <c r="U51" s="18">
        <v>9.7525603864734318</v>
      </c>
      <c r="V51" s="19">
        <f t="shared" si="2"/>
        <v>74.710066199128633</v>
      </c>
      <c r="W51" s="20">
        <f t="shared" si="3"/>
        <v>109.37553691552431</v>
      </c>
      <c r="X51" s="21">
        <f t="shared" si="4"/>
        <v>89.65207943895436</v>
      </c>
      <c r="Y51" s="22">
        <v>89.65207943895436</v>
      </c>
      <c r="Z51" s="23">
        <v>159.9</v>
      </c>
      <c r="AA51" s="22"/>
      <c r="AB51" s="22"/>
      <c r="AC51" s="24">
        <v>104.9</v>
      </c>
      <c r="AD51" s="25">
        <f t="shared" si="5"/>
        <v>0.17007882757954573</v>
      </c>
      <c r="AE51" s="22"/>
      <c r="AF51" s="26">
        <f t="shared" si="6"/>
        <v>89.65207943895436</v>
      </c>
      <c r="AG51" s="27"/>
      <c r="AH51" s="22"/>
      <c r="AI51" s="28"/>
      <c r="AJ51" s="29">
        <f t="shared" si="8"/>
        <v>-1</v>
      </c>
      <c r="AK51" s="30"/>
      <c r="AL51" s="30"/>
      <c r="AM51" s="30"/>
      <c r="AN51" s="31">
        <v>119.9</v>
      </c>
    </row>
    <row r="52" spans="1:42" s="11" customFormat="1" ht="37.5" customHeight="1" x14ac:dyDescent="0.25">
      <c r="A52" s="12" t="s">
        <v>1218</v>
      </c>
      <c r="B52" s="12" t="s">
        <v>1218</v>
      </c>
      <c r="C52" s="13" t="s">
        <v>1218</v>
      </c>
      <c r="D52" s="3" t="s">
        <v>46</v>
      </c>
      <c r="E52" s="3" t="s">
        <v>187</v>
      </c>
      <c r="F52" s="14" t="s">
        <v>511</v>
      </c>
      <c r="G52" s="14" t="s">
        <v>512</v>
      </c>
      <c r="H52" s="14" t="s">
        <v>513</v>
      </c>
      <c r="I52" s="14" t="s">
        <v>1219</v>
      </c>
      <c r="J52" s="14">
        <v>0</v>
      </c>
      <c r="K52" s="38">
        <v>43250</v>
      </c>
      <c r="L52" s="14" t="str">
        <f>IFERROR(VLOOKUP(A52,[1]Sheet1!$A:$O,15,FALSE),"ok")</f>
        <v>ok</v>
      </c>
      <c r="M52" s="15">
        <v>100</v>
      </c>
      <c r="N52" s="41">
        <v>0</v>
      </c>
      <c r="O52" s="13" t="s">
        <v>44</v>
      </c>
      <c r="P52" s="17">
        <v>0</v>
      </c>
      <c r="Q52" s="13">
        <v>0</v>
      </c>
      <c r="R52" s="16" t="str">
        <f t="shared" si="0"/>
        <v>nul</v>
      </c>
      <c r="S52" s="17">
        <f t="shared" si="1"/>
        <v>10.183</v>
      </c>
      <c r="T52" s="18">
        <v>12.7171351087913</v>
      </c>
      <c r="U52" s="18">
        <v>7.1139613526570056</v>
      </c>
      <c r="V52" s="19">
        <f t="shared" si="2"/>
        <v>30.014096461448304</v>
      </c>
      <c r="W52" s="20">
        <f t="shared" si="3"/>
        <v>43.940637219560315</v>
      </c>
      <c r="X52" s="21">
        <f t="shared" si="4"/>
        <v>36.016915753737962</v>
      </c>
      <c r="Y52" s="22">
        <v>30.916915753737964</v>
      </c>
      <c r="Z52" s="23">
        <v>89.9</v>
      </c>
      <c r="AA52" s="22"/>
      <c r="AB52" s="22"/>
      <c r="AC52" s="24">
        <v>59.9</v>
      </c>
      <c r="AD52" s="25">
        <f t="shared" si="5"/>
        <v>0.6631074245657298</v>
      </c>
      <c r="AE52" s="22"/>
      <c r="AF52" s="26">
        <f t="shared" si="6"/>
        <v>36.016915753737962</v>
      </c>
      <c r="AG52" s="27"/>
      <c r="AH52" s="22"/>
      <c r="AI52" s="28"/>
      <c r="AJ52" s="29">
        <f t="shared" si="8"/>
        <v>-1</v>
      </c>
      <c r="AK52" s="30"/>
      <c r="AL52" s="30"/>
      <c r="AM52" s="30"/>
      <c r="AN52" s="31">
        <v>59.9</v>
      </c>
    </row>
    <row r="53" spans="1:42" s="11" customFormat="1" ht="37.5" customHeight="1" x14ac:dyDescent="0.25">
      <c r="A53" s="12" t="s">
        <v>1247</v>
      </c>
      <c r="B53" s="12" t="s">
        <v>1247</v>
      </c>
      <c r="C53" s="13" t="s">
        <v>1247</v>
      </c>
      <c r="D53" s="3" t="s">
        <v>46</v>
      </c>
      <c r="E53" s="3" t="s">
        <v>187</v>
      </c>
      <c r="F53" s="14" t="s">
        <v>149</v>
      </c>
      <c r="G53" s="14" t="s">
        <v>1248</v>
      </c>
      <c r="H53" s="14" t="s">
        <v>1249</v>
      </c>
      <c r="I53" s="14" t="s">
        <v>1250</v>
      </c>
      <c r="J53" s="14" t="s">
        <v>3362</v>
      </c>
      <c r="K53" s="38">
        <v>43236</v>
      </c>
      <c r="L53" s="14" t="str">
        <f>IFERROR(VLOOKUP(A53,[1]Sheet1!$A:$O,15,FALSE),"ok")</f>
        <v>ok</v>
      </c>
      <c r="M53" s="15">
        <v>50</v>
      </c>
      <c r="N53" s="41">
        <v>45</v>
      </c>
      <c r="O53" s="13">
        <v>35</v>
      </c>
      <c r="P53" s="17">
        <v>0</v>
      </c>
      <c r="Q53" s="13">
        <v>1</v>
      </c>
      <c r="R53" s="16" t="str">
        <f t="shared" si="0"/>
        <v>nul</v>
      </c>
      <c r="S53" s="17">
        <f t="shared" si="1"/>
        <v>8.9930000000000003</v>
      </c>
      <c r="T53" s="18">
        <v>19.499009137057399</v>
      </c>
      <c r="U53" s="18">
        <v>7.6360869565217397</v>
      </c>
      <c r="V53" s="19">
        <f t="shared" si="2"/>
        <v>36.128096093579138</v>
      </c>
      <c r="W53" s="33">
        <f t="shared" si="3"/>
        <v>52.891532680999852</v>
      </c>
      <c r="X53" s="21">
        <f t="shared" si="4"/>
        <v>43.353715312294966</v>
      </c>
      <c r="Y53" s="22">
        <v>43.353715312294966</v>
      </c>
      <c r="Z53" s="23">
        <v>69.900000000000006</v>
      </c>
      <c r="AA53" s="22"/>
      <c r="AB53" s="22"/>
      <c r="AC53" s="24">
        <v>52.9</v>
      </c>
      <c r="AD53" s="25">
        <f t="shared" si="5"/>
        <v>0.22019530780555119</v>
      </c>
      <c r="AE53" s="22"/>
      <c r="AF53" s="26">
        <f t="shared" si="6"/>
        <v>43.353715312294966</v>
      </c>
      <c r="AG53" s="27"/>
      <c r="AH53" s="22"/>
      <c r="AI53" s="28"/>
      <c r="AJ53" s="29">
        <f t="shared" si="8"/>
        <v>-1</v>
      </c>
      <c r="AK53" s="30"/>
      <c r="AL53" s="30"/>
      <c r="AM53" s="30"/>
      <c r="AN53" s="31">
        <v>52.9</v>
      </c>
    </row>
    <row r="54" spans="1:42" s="11" customFormat="1" ht="37.5" customHeight="1" x14ac:dyDescent="0.25">
      <c r="A54" s="12" t="s">
        <v>1251</v>
      </c>
      <c r="B54" s="12" t="s">
        <v>1251</v>
      </c>
      <c r="C54" s="13" t="s">
        <v>1251</v>
      </c>
      <c r="D54" s="3" t="s">
        <v>46</v>
      </c>
      <c r="E54" s="3" t="s">
        <v>187</v>
      </c>
      <c r="F54" s="14" t="s">
        <v>114</v>
      </c>
      <c r="G54" s="14" t="s">
        <v>163</v>
      </c>
      <c r="H54" s="14" t="s">
        <v>241</v>
      </c>
      <c r="I54" s="14" t="s">
        <v>1252</v>
      </c>
      <c r="J54" s="14">
        <v>0</v>
      </c>
      <c r="K54" s="38">
        <v>43237</v>
      </c>
      <c r="L54" s="14">
        <f>IFERROR(VLOOKUP(A54,[1]Sheet1!$A:$O,15,FALSE),"ok")</f>
        <v>29.9</v>
      </c>
      <c r="M54" s="15">
        <v>70</v>
      </c>
      <c r="N54" s="41">
        <v>0</v>
      </c>
      <c r="O54" s="13">
        <v>27</v>
      </c>
      <c r="P54" s="17">
        <v>0</v>
      </c>
      <c r="Q54" s="13">
        <v>1</v>
      </c>
      <c r="R54" s="16" t="str">
        <f t="shared" si="0"/>
        <v>nul</v>
      </c>
      <c r="S54" s="17">
        <f t="shared" si="1"/>
        <v>10.183</v>
      </c>
      <c r="T54" s="18">
        <v>16.6630478134201</v>
      </c>
      <c r="U54" s="18">
        <v>7.6360869565217397</v>
      </c>
      <c r="V54" s="19">
        <f t="shared" si="2"/>
        <v>34.482134769941837</v>
      </c>
      <c r="W54" s="20">
        <f t="shared" si="3"/>
        <v>50.481845303194852</v>
      </c>
      <c r="X54" s="21">
        <f t="shared" si="4"/>
        <v>41.378561723930204</v>
      </c>
      <c r="Y54" s="22">
        <v>39.338561723930205</v>
      </c>
      <c r="Z54" s="23">
        <v>79.900000000000006</v>
      </c>
      <c r="AA54" s="22"/>
      <c r="AB54" s="22">
        <v>59.9</v>
      </c>
      <c r="AC54" s="24">
        <v>59.9</v>
      </c>
      <c r="AD54" s="25">
        <f t="shared" si="5"/>
        <v>0.44760952300955426</v>
      </c>
      <c r="AE54" s="22"/>
      <c r="AF54" s="26">
        <f t="shared" si="6"/>
        <v>41.378561723930204</v>
      </c>
      <c r="AG54" s="27"/>
      <c r="AH54" s="22"/>
      <c r="AI54" s="28"/>
      <c r="AJ54" s="29">
        <f t="shared" si="8"/>
        <v>-1</v>
      </c>
      <c r="AK54" s="30"/>
      <c r="AL54" s="30"/>
      <c r="AM54" s="30"/>
      <c r="AN54" s="31">
        <v>59.9</v>
      </c>
    </row>
    <row r="55" spans="1:42" s="11" customFormat="1" ht="37.5" customHeight="1" x14ac:dyDescent="0.25">
      <c r="A55" s="12" t="s">
        <v>1253</v>
      </c>
      <c r="B55" s="12" t="s">
        <v>1253</v>
      </c>
      <c r="C55" s="13" t="s">
        <v>1253</v>
      </c>
      <c r="D55" s="3" t="s">
        <v>46</v>
      </c>
      <c r="E55" s="3" t="s">
        <v>187</v>
      </c>
      <c r="F55" s="14" t="s">
        <v>114</v>
      </c>
      <c r="G55" s="14" t="s">
        <v>163</v>
      </c>
      <c r="H55" s="14" t="s">
        <v>198</v>
      </c>
      <c r="I55" s="14" t="s">
        <v>1254</v>
      </c>
      <c r="J55" s="14">
        <v>0</v>
      </c>
      <c r="K55" s="38"/>
      <c r="L55" s="14" t="str">
        <f>IFERROR(VLOOKUP(A55,[1]Sheet1!$A:$O,15,FALSE),"ok")</f>
        <v>ok</v>
      </c>
      <c r="M55" s="15">
        <v>0</v>
      </c>
      <c r="N55" s="41">
        <v>54</v>
      </c>
      <c r="O55" s="13">
        <v>65</v>
      </c>
      <c r="P55" s="17">
        <v>8</v>
      </c>
      <c r="Q55" s="13">
        <v>11</v>
      </c>
      <c r="R55" s="16">
        <f t="shared" si="0"/>
        <v>47.25</v>
      </c>
      <c r="S55" s="17">
        <f t="shared" si="1"/>
        <v>26.673000000000002</v>
      </c>
      <c r="T55" s="18">
        <v>62.115543202948501</v>
      </c>
      <c r="U55" s="18">
        <v>14.311835748792269</v>
      </c>
      <c r="V55" s="19">
        <f t="shared" si="2"/>
        <v>103.10037895174077</v>
      </c>
      <c r="W55" s="33">
        <f t="shared" si="3"/>
        <v>150.93895478534847</v>
      </c>
      <c r="X55" s="21">
        <f t="shared" si="4"/>
        <v>123.72045474208892</v>
      </c>
      <c r="Y55" s="22">
        <v>123.3124547420889</v>
      </c>
      <c r="Z55" s="23">
        <v>199.9</v>
      </c>
      <c r="AA55" s="22"/>
      <c r="AB55" s="22"/>
      <c r="AC55" s="24">
        <v>156.9</v>
      </c>
      <c r="AD55" s="25">
        <f t="shared" si="5"/>
        <v>0.26818156566816764</v>
      </c>
      <c r="AE55" s="22"/>
      <c r="AF55" s="26">
        <f t="shared" si="6"/>
        <v>123.72045474208892</v>
      </c>
      <c r="AG55" s="27"/>
      <c r="AH55" s="22"/>
      <c r="AI55" s="43">
        <v>147.9</v>
      </c>
      <c r="AJ55" s="29">
        <f t="shared" si="8"/>
        <v>0.19543692519007005</v>
      </c>
      <c r="AK55" s="46">
        <v>43234</v>
      </c>
      <c r="AL55" s="51">
        <v>43254</v>
      </c>
      <c r="AM55" s="46" t="s">
        <v>3483</v>
      </c>
      <c r="AN55" s="47">
        <v>156.9</v>
      </c>
      <c r="AO55" s="44" t="s">
        <v>3484</v>
      </c>
      <c r="AP55" s="52" t="s">
        <v>3485</v>
      </c>
    </row>
    <row r="56" spans="1:42" s="11" customFormat="1" ht="37.5" customHeight="1" x14ac:dyDescent="0.25">
      <c r="A56" s="12" t="s">
        <v>1259</v>
      </c>
      <c r="B56" s="12" t="s">
        <v>1259</v>
      </c>
      <c r="C56" s="13" t="s">
        <v>1259</v>
      </c>
      <c r="D56" s="3" t="s">
        <v>46</v>
      </c>
      <c r="E56" s="3" t="s">
        <v>187</v>
      </c>
      <c r="F56" s="14" t="s">
        <v>81</v>
      </c>
      <c r="G56" s="14" t="s">
        <v>82</v>
      </c>
      <c r="H56" s="14" t="s">
        <v>156</v>
      </c>
      <c r="I56" s="14" t="s">
        <v>1260</v>
      </c>
      <c r="J56" s="14">
        <v>0</v>
      </c>
      <c r="K56" s="38">
        <v>43250</v>
      </c>
      <c r="L56" s="14" t="str">
        <f>IFERROR(VLOOKUP(A56,[1]Sheet1!$A:$O,15,FALSE),"ok")</f>
        <v>ok</v>
      </c>
      <c r="M56" s="15">
        <v>50</v>
      </c>
      <c r="N56" s="41">
        <v>34</v>
      </c>
      <c r="O56" s="13">
        <v>92</v>
      </c>
      <c r="P56" s="17">
        <v>6</v>
      </c>
      <c r="Q56" s="13">
        <v>6</v>
      </c>
      <c r="R56" s="16">
        <f t="shared" si="0"/>
        <v>39.666666666666671</v>
      </c>
      <c r="S56" s="17">
        <f t="shared" si="1"/>
        <v>18.343000000000004</v>
      </c>
      <c r="T56" s="18">
        <v>46.804466719284697</v>
      </c>
      <c r="U56" s="18">
        <v>13.845652173913045</v>
      </c>
      <c r="V56" s="19">
        <f t="shared" si="2"/>
        <v>78.993118893197732</v>
      </c>
      <c r="W56" s="33">
        <f t="shared" si="3"/>
        <v>115.64592605964147</v>
      </c>
      <c r="X56" s="21">
        <f t="shared" si="4"/>
        <v>94.79174267183727</v>
      </c>
      <c r="Y56" s="22">
        <v>95.199742671837285</v>
      </c>
      <c r="Z56" s="23">
        <v>149.9</v>
      </c>
      <c r="AA56" s="22"/>
      <c r="AB56" s="22"/>
      <c r="AC56" s="24">
        <v>107.9</v>
      </c>
      <c r="AD56" s="25">
        <f t="shared" si="5"/>
        <v>0.13828480159440315</v>
      </c>
      <c r="AE56" s="22"/>
      <c r="AF56" s="26">
        <f t="shared" si="6"/>
        <v>94.79174267183727</v>
      </c>
      <c r="AG56" s="27"/>
      <c r="AH56" s="22"/>
      <c r="AI56" s="28"/>
      <c r="AJ56" s="29">
        <f t="shared" si="8"/>
        <v>-1</v>
      </c>
      <c r="AK56" s="30"/>
      <c r="AL56" s="30"/>
      <c r="AM56" s="30"/>
      <c r="AN56" s="31">
        <v>109.9</v>
      </c>
    </row>
    <row r="57" spans="1:42" s="11" customFormat="1" ht="37.5" customHeight="1" x14ac:dyDescent="0.25">
      <c r="A57" s="12" t="s">
        <v>1261</v>
      </c>
      <c r="B57" s="12" t="s">
        <v>1261</v>
      </c>
      <c r="C57" s="13" t="s">
        <v>1261</v>
      </c>
      <c r="D57" s="3" t="s">
        <v>46</v>
      </c>
      <c r="E57" s="3" t="s">
        <v>187</v>
      </c>
      <c r="F57" s="14" t="s">
        <v>81</v>
      </c>
      <c r="G57" s="14" t="s">
        <v>299</v>
      </c>
      <c r="H57" s="14" t="s">
        <v>300</v>
      </c>
      <c r="I57" s="14" t="s">
        <v>1262</v>
      </c>
      <c r="J57" s="14">
        <v>0</v>
      </c>
      <c r="K57" s="38">
        <v>43236</v>
      </c>
      <c r="L57" s="14" t="str">
        <f>IFERROR(VLOOKUP(A57,[1]Sheet1!$A:$O,15,FALSE),"ok")</f>
        <v>ok</v>
      </c>
      <c r="M57" s="15">
        <v>50</v>
      </c>
      <c r="N57" s="41">
        <v>0</v>
      </c>
      <c r="O57" s="13">
        <v>40</v>
      </c>
      <c r="P57" s="17">
        <v>0</v>
      </c>
      <c r="Q57" s="13">
        <v>0</v>
      </c>
      <c r="R57" s="16" t="str">
        <f t="shared" si="0"/>
        <v>nul</v>
      </c>
      <c r="S57" s="17">
        <f t="shared" si="1"/>
        <v>16.983000000000001</v>
      </c>
      <c r="T57" s="18">
        <v>35.774504601475897</v>
      </c>
      <c r="U57" s="18">
        <v>12.260628019323672</v>
      </c>
      <c r="V57" s="19">
        <f t="shared" si="2"/>
        <v>65.018132620799577</v>
      </c>
      <c r="W57" s="33">
        <f t="shared" si="3"/>
        <v>95.186546156850582</v>
      </c>
      <c r="X57" s="21">
        <f t="shared" si="4"/>
        <v>78.021759144959489</v>
      </c>
      <c r="Y57" s="22">
        <v>78.021759144959489</v>
      </c>
      <c r="Z57" s="23">
        <v>149.9</v>
      </c>
      <c r="AA57" s="22"/>
      <c r="AB57" s="22"/>
      <c r="AC57" s="24">
        <v>99.9</v>
      </c>
      <c r="AD57" s="25">
        <f t="shared" si="5"/>
        <v>0.280412042676353</v>
      </c>
      <c r="AE57" s="22"/>
      <c r="AF57" s="26">
        <f t="shared" si="6"/>
        <v>78.021759144959489</v>
      </c>
      <c r="AG57" s="27"/>
      <c r="AH57" s="22"/>
      <c r="AI57" s="28"/>
      <c r="AJ57" s="29">
        <f t="shared" si="8"/>
        <v>-1</v>
      </c>
      <c r="AK57" s="30"/>
      <c r="AL57" s="30"/>
      <c r="AM57" s="30"/>
      <c r="AN57" s="31">
        <v>99.9</v>
      </c>
    </row>
    <row r="58" spans="1:42" s="11" customFormat="1" ht="37.5" customHeight="1" x14ac:dyDescent="0.25">
      <c r="A58" s="12" t="s">
        <v>1267</v>
      </c>
      <c r="B58" s="12" t="s">
        <v>1267</v>
      </c>
      <c r="C58" s="13" t="s">
        <v>1267</v>
      </c>
      <c r="D58" s="3" t="s">
        <v>46</v>
      </c>
      <c r="E58" s="3" t="s">
        <v>187</v>
      </c>
      <c r="F58" s="14" t="s">
        <v>114</v>
      </c>
      <c r="G58" s="14" t="s">
        <v>163</v>
      </c>
      <c r="H58" s="14" t="s">
        <v>366</v>
      </c>
      <c r="I58" s="14" t="s">
        <v>1268</v>
      </c>
      <c r="J58" s="14">
        <v>0</v>
      </c>
      <c r="K58" s="38">
        <v>43250</v>
      </c>
      <c r="L58" s="14">
        <f>IFERROR(VLOOKUP(A58,[1]Sheet1!$A:$O,15,FALSE),"ok")</f>
        <v>89.9</v>
      </c>
      <c r="M58" s="15">
        <v>80</v>
      </c>
      <c r="N58" s="41">
        <v>0</v>
      </c>
      <c r="O58" s="13">
        <v>44</v>
      </c>
      <c r="P58" s="17">
        <v>0</v>
      </c>
      <c r="Q58" s="13">
        <v>0</v>
      </c>
      <c r="R58" s="16" t="str">
        <f t="shared" si="0"/>
        <v>nul</v>
      </c>
      <c r="S58" s="17">
        <f t="shared" si="1"/>
        <v>20.383000000000003</v>
      </c>
      <c r="T58" s="18">
        <v>46.735289732090997</v>
      </c>
      <c r="U58" s="18">
        <v>9.7525603864734318</v>
      </c>
      <c r="V58" s="19">
        <f t="shared" si="2"/>
        <v>76.870850118564434</v>
      </c>
      <c r="W58" s="33">
        <f t="shared" si="3"/>
        <v>112.53892457357833</v>
      </c>
      <c r="X58" s="21">
        <f t="shared" si="4"/>
        <v>92.245020142277312</v>
      </c>
      <c r="Y58" s="22">
        <v>86.125020142277307</v>
      </c>
      <c r="Z58" s="23">
        <v>179.9</v>
      </c>
      <c r="AA58" s="22"/>
      <c r="AB58" s="22"/>
      <c r="AC58" s="24">
        <v>119.9</v>
      </c>
      <c r="AD58" s="25">
        <f t="shared" si="5"/>
        <v>0.29979916330516354</v>
      </c>
      <c r="AE58" s="22"/>
      <c r="AF58" s="26">
        <f t="shared" si="6"/>
        <v>92.245020142277312</v>
      </c>
      <c r="AG58" s="27"/>
      <c r="AH58" s="22"/>
      <c r="AI58" s="28"/>
      <c r="AJ58" s="29">
        <f t="shared" si="8"/>
        <v>-1</v>
      </c>
      <c r="AK58" s="30"/>
      <c r="AL58" s="30"/>
      <c r="AM58" s="30"/>
      <c r="AN58" s="31">
        <v>119.9</v>
      </c>
    </row>
    <row r="59" spans="1:42" s="11" customFormat="1" ht="37.5" customHeight="1" x14ac:dyDescent="0.25">
      <c r="A59" s="12" t="s">
        <v>1279</v>
      </c>
      <c r="B59" s="12" t="s">
        <v>1279</v>
      </c>
      <c r="C59" s="13" t="s">
        <v>1279</v>
      </c>
      <c r="D59" s="3" t="s">
        <v>46</v>
      </c>
      <c r="E59" s="3" t="s">
        <v>187</v>
      </c>
      <c r="F59" s="14" t="s">
        <v>81</v>
      </c>
      <c r="G59" s="14" t="s">
        <v>124</v>
      </c>
      <c r="H59" s="14" t="s">
        <v>942</v>
      </c>
      <c r="I59" s="14" t="s">
        <v>1280</v>
      </c>
      <c r="J59" s="14">
        <v>0</v>
      </c>
      <c r="K59" s="38"/>
      <c r="L59" s="14" t="str">
        <f>IFERROR(VLOOKUP(A59,[1]Sheet1!$A:$O,15,FALSE),"ok")</f>
        <v>ok</v>
      </c>
      <c r="M59" s="15">
        <v>0</v>
      </c>
      <c r="N59" s="41">
        <v>36</v>
      </c>
      <c r="O59" s="13">
        <v>63</v>
      </c>
      <c r="P59" s="17">
        <v>6</v>
      </c>
      <c r="Q59" s="13">
        <v>11</v>
      </c>
      <c r="R59" s="16">
        <f t="shared" si="0"/>
        <v>42</v>
      </c>
      <c r="S59" s="17">
        <f t="shared" si="1"/>
        <v>8.4830000000000005</v>
      </c>
      <c r="T59" s="18">
        <v>15.923486082124301</v>
      </c>
      <c r="U59" s="18">
        <v>7.1139613526570056</v>
      </c>
      <c r="V59" s="19">
        <f t="shared" si="2"/>
        <v>31.52044743478131</v>
      </c>
      <c r="W59" s="33">
        <f t="shared" si="3"/>
        <v>46.145935044519838</v>
      </c>
      <c r="X59" s="21">
        <f t="shared" si="4"/>
        <v>37.824536921737568</v>
      </c>
      <c r="Y59" s="22">
        <v>35.784536921737569</v>
      </c>
      <c r="Z59" s="23">
        <v>89.9</v>
      </c>
      <c r="AA59" s="22"/>
      <c r="AB59" s="22"/>
      <c r="AC59" s="24">
        <v>49.9</v>
      </c>
      <c r="AD59" s="25">
        <f t="shared" si="5"/>
        <v>0.31924946241239294</v>
      </c>
      <c r="AE59" s="22"/>
      <c r="AF59" s="26">
        <f t="shared" si="6"/>
        <v>37.824536921737568</v>
      </c>
      <c r="AG59" s="27"/>
      <c r="AH59" s="22"/>
      <c r="AI59" s="28"/>
      <c r="AJ59" s="29">
        <f t="shared" si="8"/>
        <v>-1</v>
      </c>
      <c r="AK59" s="30"/>
      <c r="AL59" s="30"/>
      <c r="AM59" s="30"/>
      <c r="AN59" s="31">
        <v>49.9</v>
      </c>
    </row>
    <row r="60" spans="1:42" s="11" customFormat="1" ht="37.5" customHeight="1" x14ac:dyDescent="0.25">
      <c r="A60" s="12" t="s">
        <v>1285</v>
      </c>
      <c r="B60" s="12" t="s">
        <v>1285</v>
      </c>
      <c r="C60" s="13" t="s">
        <v>1285</v>
      </c>
      <c r="D60" s="3" t="s">
        <v>46</v>
      </c>
      <c r="E60" s="3" t="s">
        <v>187</v>
      </c>
      <c r="F60" s="14" t="s">
        <v>81</v>
      </c>
      <c r="G60" s="14" t="s">
        <v>82</v>
      </c>
      <c r="H60" s="14" t="s">
        <v>276</v>
      </c>
      <c r="I60" s="14" t="s">
        <v>1286</v>
      </c>
      <c r="J60" s="14">
        <v>0</v>
      </c>
      <c r="K60" s="38"/>
      <c r="L60" s="55" t="str">
        <f>IFERROR(VLOOKUP(A60,[1]Sheet1!$A:$O,15,FALSE),"ok")</f>
        <v>ok</v>
      </c>
      <c r="M60" s="15">
        <v>0</v>
      </c>
      <c r="N60" s="41">
        <v>101</v>
      </c>
      <c r="O60" s="13">
        <v>61</v>
      </c>
      <c r="P60" s="17">
        <v>0</v>
      </c>
      <c r="Q60" s="13">
        <v>1</v>
      </c>
      <c r="R60" s="16" t="str">
        <f t="shared" si="0"/>
        <v>nul</v>
      </c>
      <c r="S60" s="17">
        <f t="shared" si="1"/>
        <v>40.783000000000001</v>
      </c>
      <c r="T60" s="18">
        <v>93.601654032564298</v>
      </c>
      <c r="U60" s="18">
        <v>37.658309178743963</v>
      </c>
      <c r="V60" s="19">
        <f t="shared" si="2"/>
        <v>172.04296321130826</v>
      </c>
      <c r="W60" s="20">
        <f t="shared" si="3"/>
        <v>251.87089814135527</v>
      </c>
      <c r="X60" s="21">
        <f t="shared" si="4"/>
        <v>206.45155585356991</v>
      </c>
      <c r="Y60" s="22">
        <v>205.42135585356991</v>
      </c>
      <c r="Z60" s="23">
        <v>369.9</v>
      </c>
      <c r="AA60" s="22"/>
      <c r="AB60" s="22"/>
      <c r="AC60" s="24">
        <v>239.9</v>
      </c>
      <c r="AD60" s="25">
        <f t="shared" si="5"/>
        <v>0.16201594610482917</v>
      </c>
      <c r="AE60" s="22"/>
      <c r="AF60" s="26">
        <f t="shared" si="6"/>
        <v>206.45155585356991</v>
      </c>
      <c r="AG60" s="27"/>
      <c r="AH60" s="22"/>
      <c r="AI60" s="28"/>
      <c r="AJ60" s="29">
        <f t="shared" si="8"/>
        <v>-1</v>
      </c>
      <c r="AK60" s="30"/>
      <c r="AL60" s="30"/>
      <c r="AM60" s="30"/>
      <c r="AN60" s="31">
        <v>249.9</v>
      </c>
    </row>
    <row r="61" spans="1:42" s="11" customFormat="1" ht="37.5" customHeight="1" x14ac:dyDescent="0.25">
      <c r="A61" s="12" t="s">
        <v>1326</v>
      </c>
      <c r="B61" s="12" t="s">
        <v>1326</v>
      </c>
      <c r="C61" s="13" t="s">
        <v>1326</v>
      </c>
      <c r="D61" s="3" t="s">
        <v>46</v>
      </c>
      <c r="E61" s="3" t="s">
        <v>187</v>
      </c>
      <c r="F61" s="14" t="s">
        <v>81</v>
      </c>
      <c r="G61" s="14" t="s">
        <v>82</v>
      </c>
      <c r="H61" s="14" t="s">
        <v>1233</v>
      </c>
      <c r="I61" s="14" t="s">
        <v>1327</v>
      </c>
      <c r="J61" s="14">
        <v>0</v>
      </c>
      <c r="K61" s="38"/>
      <c r="L61" s="14" t="str">
        <f>IFERROR(VLOOKUP(A61,[1]Sheet1!$A:$O,15,FALSE),"ok")</f>
        <v>ok</v>
      </c>
      <c r="M61" s="15">
        <v>0</v>
      </c>
      <c r="N61" s="41">
        <v>0</v>
      </c>
      <c r="O61" s="13">
        <v>61</v>
      </c>
      <c r="P61" s="17">
        <v>0</v>
      </c>
      <c r="Q61" s="13">
        <v>0</v>
      </c>
      <c r="R61" s="16" t="str">
        <f t="shared" si="0"/>
        <v>nul</v>
      </c>
      <c r="S61" s="17">
        <f t="shared" si="1"/>
        <v>11.033000000000001</v>
      </c>
      <c r="T61" s="18">
        <v>19.695032003949201</v>
      </c>
      <c r="U61" s="18">
        <v>11.141787439613527</v>
      </c>
      <c r="V61" s="19">
        <f t="shared" si="2"/>
        <v>41.869819443562733</v>
      </c>
      <c r="W61" s="33">
        <f t="shared" si="3"/>
        <v>61.297415665375837</v>
      </c>
      <c r="X61" s="21">
        <f t="shared" si="4"/>
        <v>50.243783332275278</v>
      </c>
      <c r="Y61" s="22">
        <v>49.223783332275268</v>
      </c>
      <c r="Z61" s="23">
        <v>89.9</v>
      </c>
      <c r="AA61" s="22"/>
      <c r="AB61" s="22"/>
      <c r="AC61" s="24">
        <v>64.900000000000006</v>
      </c>
      <c r="AD61" s="25">
        <f t="shared" si="5"/>
        <v>0.29170209119801616</v>
      </c>
      <c r="AE61" s="22"/>
      <c r="AF61" s="26">
        <f t="shared" si="6"/>
        <v>50.243783332275278</v>
      </c>
      <c r="AG61" s="27"/>
      <c r="AH61" s="22"/>
      <c r="AI61" s="28"/>
      <c r="AJ61" s="29">
        <f t="shared" si="8"/>
        <v>-1</v>
      </c>
      <c r="AK61" s="30"/>
      <c r="AL61" s="30"/>
      <c r="AM61" s="30"/>
      <c r="AN61" s="31">
        <v>64.900000000000006</v>
      </c>
    </row>
    <row r="62" spans="1:42" s="11" customFormat="1" ht="37.5" customHeight="1" x14ac:dyDescent="0.25">
      <c r="A62" s="12" t="s">
        <v>1328</v>
      </c>
      <c r="B62" s="12" t="s">
        <v>1328</v>
      </c>
      <c r="C62" s="13" t="s">
        <v>1328</v>
      </c>
      <c r="D62" s="3" t="s">
        <v>46</v>
      </c>
      <c r="E62" s="3" t="s">
        <v>359</v>
      </c>
      <c r="F62" s="14" t="s">
        <v>149</v>
      </c>
      <c r="G62" s="14" t="s">
        <v>1101</v>
      </c>
      <c r="H62" s="14" t="s">
        <v>493</v>
      </c>
      <c r="I62" s="14" t="s">
        <v>1329</v>
      </c>
      <c r="J62" s="14">
        <v>0</v>
      </c>
      <c r="K62" s="38">
        <v>43227</v>
      </c>
      <c r="L62" s="14">
        <f>IFERROR(VLOOKUP(A62,[1]Sheet1!$A:$O,15,FALSE),"ok")</f>
        <v>27.9</v>
      </c>
      <c r="M62" s="15">
        <v>52</v>
      </c>
      <c r="N62" s="41">
        <v>74</v>
      </c>
      <c r="O62" s="13">
        <v>133</v>
      </c>
      <c r="P62" s="17">
        <v>2</v>
      </c>
      <c r="Q62" s="13">
        <v>6</v>
      </c>
      <c r="R62" s="16">
        <f t="shared" si="0"/>
        <v>259</v>
      </c>
      <c r="S62" s="17">
        <f t="shared" si="1"/>
        <v>4.7430000000000003</v>
      </c>
      <c r="T62" s="18">
        <v>11.173123846923501</v>
      </c>
      <c r="U62" s="18">
        <v>7.3004347826086962</v>
      </c>
      <c r="V62" s="19">
        <f t="shared" si="2"/>
        <v>23.216558629532198</v>
      </c>
      <c r="W62" s="20">
        <f t="shared" si="3"/>
        <v>33.989041833635135</v>
      </c>
      <c r="X62" s="21">
        <f t="shared" si="4"/>
        <v>27.859870355438638</v>
      </c>
      <c r="Y62" s="22">
        <v>27.859870355438638</v>
      </c>
      <c r="Z62" s="23">
        <v>59.9</v>
      </c>
      <c r="AA62" s="22"/>
      <c r="AB62" s="22"/>
      <c r="AC62" s="24">
        <v>27.9</v>
      </c>
      <c r="AD62" s="25">
        <f t="shared" si="5"/>
        <v>1.440410312373519E-3</v>
      </c>
      <c r="AE62" s="22"/>
      <c r="AF62" s="26">
        <f t="shared" si="6"/>
        <v>27.859870355438638</v>
      </c>
      <c r="AG62" s="27"/>
      <c r="AH62" s="22"/>
      <c r="AI62" s="28"/>
      <c r="AJ62" s="29">
        <f t="shared" si="8"/>
        <v>-1</v>
      </c>
      <c r="AK62" s="30"/>
      <c r="AL62" s="30"/>
      <c r="AM62" s="30"/>
      <c r="AN62" s="31">
        <v>27.9</v>
      </c>
    </row>
    <row r="63" spans="1:42" s="11" customFormat="1" ht="37.5" customHeight="1" x14ac:dyDescent="0.25">
      <c r="A63" s="12" t="s">
        <v>1344</v>
      </c>
      <c r="B63" s="12" t="s">
        <v>1344</v>
      </c>
      <c r="C63" s="13" t="s">
        <v>1344</v>
      </c>
      <c r="D63" s="3" t="s">
        <v>46</v>
      </c>
      <c r="E63" s="3" t="s">
        <v>187</v>
      </c>
      <c r="F63" s="14" t="s">
        <v>114</v>
      </c>
      <c r="G63" s="14" t="s">
        <v>163</v>
      </c>
      <c r="H63" s="14" t="s">
        <v>198</v>
      </c>
      <c r="I63" s="14" t="s">
        <v>1345</v>
      </c>
      <c r="J63" s="14">
        <v>0</v>
      </c>
      <c r="K63" s="38"/>
      <c r="L63" s="14" t="str">
        <f>IFERROR(VLOOKUP(A63,[1]Sheet1!$A:$O,15,FALSE),"ok")</f>
        <v>ok</v>
      </c>
      <c r="M63" s="15">
        <v>0</v>
      </c>
      <c r="N63" s="41">
        <v>46</v>
      </c>
      <c r="O63" s="13">
        <v>273</v>
      </c>
      <c r="P63" s="17">
        <v>4</v>
      </c>
      <c r="Q63" s="13">
        <v>13</v>
      </c>
      <c r="R63" s="16">
        <f t="shared" si="0"/>
        <v>80.5</v>
      </c>
      <c r="S63" s="17">
        <f t="shared" si="1"/>
        <v>13.583000000000002</v>
      </c>
      <c r="T63" s="18">
        <v>28.866876480585599</v>
      </c>
      <c r="U63" s="18">
        <v>10.218743961352658</v>
      </c>
      <c r="V63" s="19">
        <f t="shared" si="2"/>
        <v>52.668620441938259</v>
      </c>
      <c r="W63" s="20">
        <f t="shared" si="3"/>
        <v>77.106860326997605</v>
      </c>
      <c r="X63" s="21">
        <f t="shared" si="4"/>
        <v>63.202344530325909</v>
      </c>
      <c r="Y63" s="22">
        <v>62.182344530325906</v>
      </c>
      <c r="Z63" s="23">
        <v>129.9</v>
      </c>
      <c r="AA63" s="22"/>
      <c r="AB63" s="22"/>
      <c r="AC63" s="24">
        <v>79.900000000000006</v>
      </c>
      <c r="AD63" s="25">
        <f t="shared" si="5"/>
        <v>0.26419360854030005</v>
      </c>
      <c r="AE63" s="22"/>
      <c r="AF63" s="26">
        <f t="shared" si="6"/>
        <v>63.202344530325909</v>
      </c>
      <c r="AG63" s="27"/>
      <c r="AH63" s="22"/>
      <c r="AI63" s="28"/>
      <c r="AJ63" s="29">
        <f t="shared" si="8"/>
        <v>-1</v>
      </c>
      <c r="AK63" s="46">
        <v>43234</v>
      </c>
      <c r="AL63" s="51">
        <v>43254</v>
      </c>
      <c r="AM63" s="46" t="s">
        <v>3483</v>
      </c>
      <c r="AN63" s="47">
        <v>79.900000000000006</v>
      </c>
      <c r="AO63" s="44" t="s">
        <v>3484</v>
      </c>
      <c r="AP63" s="52" t="s">
        <v>3485</v>
      </c>
    </row>
    <row r="64" spans="1:42" s="11" customFormat="1" ht="37.5" customHeight="1" x14ac:dyDescent="0.25">
      <c r="A64" s="12" t="s">
        <v>1346</v>
      </c>
      <c r="B64" s="12" t="s">
        <v>1346</v>
      </c>
      <c r="C64" s="13" t="s">
        <v>1346</v>
      </c>
      <c r="D64" s="3" t="s">
        <v>46</v>
      </c>
      <c r="E64" s="3" t="s">
        <v>187</v>
      </c>
      <c r="F64" s="14" t="s">
        <v>114</v>
      </c>
      <c r="G64" s="14" t="s">
        <v>163</v>
      </c>
      <c r="H64" s="14" t="s">
        <v>164</v>
      </c>
      <c r="I64" s="14" t="s">
        <v>1347</v>
      </c>
      <c r="J64" s="14">
        <v>0</v>
      </c>
      <c r="K64" s="38">
        <v>43227</v>
      </c>
      <c r="L64" s="14">
        <f>IFERROR(VLOOKUP(A64,[1]Sheet1!$A:$O,15,FALSE),"ok")</f>
        <v>19.899999999999999</v>
      </c>
      <c r="M64" s="15">
        <v>132</v>
      </c>
      <c r="N64" s="41">
        <v>145</v>
      </c>
      <c r="O64" s="13">
        <v>258</v>
      </c>
      <c r="P64" s="17">
        <v>5</v>
      </c>
      <c r="Q64" s="13">
        <v>18</v>
      </c>
      <c r="R64" s="16">
        <f t="shared" si="0"/>
        <v>203</v>
      </c>
      <c r="S64" s="17">
        <f t="shared" si="1"/>
        <v>6.7830000000000004</v>
      </c>
      <c r="T64" s="18">
        <v>10.4040621156096</v>
      </c>
      <c r="U64" s="18">
        <v>6.852898550724638</v>
      </c>
      <c r="V64" s="19">
        <f t="shared" si="2"/>
        <v>24.039960666334238</v>
      </c>
      <c r="W64" s="20">
        <f t="shared" si="3"/>
        <v>35.19450241551332</v>
      </c>
      <c r="X64" s="21">
        <f t="shared" si="4"/>
        <v>28.847952799601085</v>
      </c>
      <c r="Y64" s="22">
        <v>27.827952799601082</v>
      </c>
      <c r="Z64" s="23">
        <v>59.9</v>
      </c>
      <c r="AA64" s="22"/>
      <c r="AB64" s="22"/>
      <c r="AC64" s="24">
        <v>39.9</v>
      </c>
      <c r="AD64" s="25">
        <f t="shared" si="5"/>
        <v>0.38311374388243391</v>
      </c>
      <c r="AE64" s="22"/>
      <c r="AF64" s="26">
        <f t="shared" si="6"/>
        <v>28.847952799601085</v>
      </c>
      <c r="AG64" s="27"/>
      <c r="AH64" s="22"/>
      <c r="AI64" s="43">
        <v>29.9</v>
      </c>
      <c r="AJ64" s="29">
        <f t="shared" si="8"/>
        <v>3.6468695290345243E-2</v>
      </c>
      <c r="AK64" s="46">
        <v>43233</v>
      </c>
      <c r="AL64" s="51">
        <v>43236</v>
      </c>
      <c r="AM64" s="46" t="s">
        <v>708</v>
      </c>
      <c r="AN64" s="31">
        <v>39.9</v>
      </c>
    </row>
    <row r="65" spans="1:42" s="11" customFormat="1" ht="37.5" customHeight="1" x14ac:dyDescent="0.25">
      <c r="A65" s="12" t="s">
        <v>1357</v>
      </c>
      <c r="B65" s="12" t="s">
        <v>1357</v>
      </c>
      <c r="C65" s="13" t="s">
        <v>1357</v>
      </c>
      <c r="D65" s="3" t="s">
        <v>46</v>
      </c>
      <c r="E65" s="3" t="s">
        <v>187</v>
      </c>
      <c r="F65" s="14" t="s">
        <v>369</v>
      </c>
      <c r="G65" s="14" t="s">
        <v>234</v>
      </c>
      <c r="H65" s="14" t="s">
        <v>370</v>
      </c>
      <c r="I65" s="14" t="s">
        <v>1358</v>
      </c>
      <c r="J65" s="14">
        <v>0</v>
      </c>
      <c r="K65" s="38">
        <v>43234</v>
      </c>
      <c r="L65" s="14" t="str">
        <f>IFERROR(VLOOKUP(A65,[1]Sheet1!$A:$O,15,FALSE),"ok")</f>
        <v>ok</v>
      </c>
      <c r="M65" s="15">
        <v>50</v>
      </c>
      <c r="N65" s="41">
        <v>16</v>
      </c>
      <c r="O65" s="13">
        <v>68</v>
      </c>
      <c r="P65" s="17">
        <v>0</v>
      </c>
      <c r="Q65" s="13">
        <v>6</v>
      </c>
      <c r="R65" s="16" t="str">
        <f t="shared" si="0"/>
        <v>nul</v>
      </c>
      <c r="S65" s="17">
        <f t="shared" si="1"/>
        <v>24.293000000000003</v>
      </c>
      <c r="T65" s="18">
        <v>53.766548251874497</v>
      </c>
      <c r="U65" s="18">
        <v>13.649855072463771</v>
      </c>
      <c r="V65" s="19">
        <f t="shared" si="2"/>
        <v>91.709403324338268</v>
      </c>
      <c r="W65" s="20">
        <f t="shared" si="3"/>
        <v>134.26256646683123</v>
      </c>
      <c r="X65" s="21">
        <f t="shared" si="4"/>
        <v>110.05128398920591</v>
      </c>
      <c r="Y65" s="22">
        <v>109.0312839892059</v>
      </c>
      <c r="Z65" s="23">
        <v>199.9</v>
      </c>
      <c r="AA65" s="22"/>
      <c r="AB65" s="22"/>
      <c r="AC65" s="24">
        <v>142.9</v>
      </c>
      <c r="AD65" s="25">
        <f t="shared" si="5"/>
        <v>0.29848553165464176</v>
      </c>
      <c r="AE65" s="22"/>
      <c r="AF65" s="26">
        <f t="shared" si="6"/>
        <v>110.05128398920591</v>
      </c>
      <c r="AG65" s="27"/>
      <c r="AH65" s="22"/>
      <c r="AI65" s="43">
        <v>129.9</v>
      </c>
      <c r="AJ65" s="29">
        <f t="shared" si="8"/>
        <v>0.18035878629767654</v>
      </c>
      <c r="AK65" s="30"/>
      <c r="AL65" s="30"/>
      <c r="AM65" s="30"/>
      <c r="AN65" s="31">
        <v>138.9</v>
      </c>
    </row>
    <row r="66" spans="1:42" s="11" customFormat="1" ht="37.5" customHeight="1" x14ac:dyDescent="0.25">
      <c r="A66" s="12" t="s">
        <v>1369</v>
      </c>
      <c r="B66" s="12" t="s">
        <v>1369</v>
      </c>
      <c r="C66" s="13" t="s">
        <v>1369</v>
      </c>
      <c r="D66" s="3" t="s">
        <v>46</v>
      </c>
      <c r="E66" s="3" t="s">
        <v>187</v>
      </c>
      <c r="F66" s="14" t="s">
        <v>149</v>
      </c>
      <c r="G66" s="14" t="s">
        <v>569</v>
      </c>
      <c r="H66" s="14" t="s">
        <v>570</v>
      </c>
      <c r="I66" s="14" t="s">
        <v>1370</v>
      </c>
      <c r="J66" s="14">
        <v>0</v>
      </c>
      <c r="K66" s="38">
        <v>43234</v>
      </c>
      <c r="L66" s="14" t="str">
        <f>IFERROR(VLOOKUP(A66,[1]Sheet1!$A:$O,15,FALSE),"ok")</f>
        <v>ok</v>
      </c>
      <c r="M66" s="15">
        <v>40</v>
      </c>
      <c r="N66" s="41">
        <v>0</v>
      </c>
      <c r="O66" s="13">
        <v>265</v>
      </c>
      <c r="P66" s="17">
        <v>0</v>
      </c>
      <c r="Q66" s="13">
        <v>0</v>
      </c>
      <c r="R66" s="16" t="str">
        <f t="shared" ref="R66:R129" si="9">IFERROR((N66/(P66/7)),"nul")</f>
        <v>nul</v>
      </c>
      <c r="S66" s="17">
        <f t="shared" ref="S66:S129" si="10">(AC66*0.17)</f>
        <v>20.383000000000003</v>
      </c>
      <c r="T66" s="18">
        <v>39.213033153602503</v>
      </c>
      <c r="U66" s="18">
        <v>13.649855072463771</v>
      </c>
      <c r="V66" s="19">
        <f t="shared" ref="V66:V129" si="11">SUM(S66:U66)</f>
        <v>73.24588822606627</v>
      </c>
      <c r="W66" s="20">
        <f t="shared" ref="W66:W129" si="12">V66*1.22*1.2</f>
        <v>107.23198036296101</v>
      </c>
      <c r="X66" s="21">
        <f t="shared" ref="X66:X129" si="13">V66*1.2</f>
        <v>87.895065871279527</v>
      </c>
      <c r="Y66" s="22">
        <v>84.427065871279524</v>
      </c>
      <c r="Z66" s="23">
        <v>149.9</v>
      </c>
      <c r="AA66" s="22"/>
      <c r="AB66" s="22"/>
      <c r="AC66" s="24">
        <v>119.9</v>
      </c>
      <c r="AD66" s="25">
        <f t="shared" ref="AD66:AD129" si="14">(AC66/X66)-1</f>
        <v>0.36412662999298528</v>
      </c>
      <c r="AE66" s="22"/>
      <c r="AF66" s="26">
        <f t="shared" ref="AF66:AF129" si="15">X66*(1+AG66)</f>
        <v>87.895065871279527</v>
      </c>
      <c r="AG66" s="27"/>
      <c r="AH66" s="22"/>
      <c r="AI66" s="28"/>
      <c r="AJ66" s="29">
        <f t="shared" ref="AJ66:AJ97" si="16">(AI66/X66)-1</f>
        <v>-1</v>
      </c>
      <c r="AK66" s="30"/>
      <c r="AL66" s="30"/>
      <c r="AM66" s="30"/>
      <c r="AN66" s="31">
        <v>119.9</v>
      </c>
    </row>
    <row r="67" spans="1:42" s="11" customFormat="1" ht="37.5" customHeight="1" x14ac:dyDescent="0.25">
      <c r="A67" s="12" t="s">
        <v>1389</v>
      </c>
      <c r="B67" s="12" t="s">
        <v>1389</v>
      </c>
      <c r="C67" s="13" t="s">
        <v>1389</v>
      </c>
      <c r="D67" s="3" t="s">
        <v>46</v>
      </c>
      <c r="E67" s="3" t="s">
        <v>39</v>
      </c>
      <c r="F67" s="14" t="s">
        <v>107</v>
      </c>
      <c r="G67" s="14" t="s">
        <v>108</v>
      </c>
      <c r="H67" s="14" t="s">
        <v>109</v>
      </c>
      <c r="I67" s="14" t="s">
        <v>1390</v>
      </c>
      <c r="J67" s="14" t="s">
        <v>3362</v>
      </c>
      <c r="K67" s="38">
        <v>43224</v>
      </c>
      <c r="L67" s="14" t="str">
        <f>IFERROR(VLOOKUP(A67,[1]Sheet1!$A:$O,15,FALSE),"ok")</f>
        <v>ok</v>
      </c>
      <c r="M67" s="15">
        <v>40</v>
      </c>
      <c r="N67" s="41">
        <v>12</v>
      </c>
      <c r="O67" s="13">
        <v>68</v>
      </c>
      <c r="P67" s="17">
        <v>5</v>
      </c>
      <c r="Q67" s="13">
        <v>7</v>
      </c>
      <c r="R67" s="16">
        <f t="shared" si="9"/>
        <v>16.8</v>
      </c>
      <c r="S67" s="17">
        <f t="shared" si="10"/>
        <v>50.982999999999997</v>
      </c>
      <c r="T67" s="18">
        <v>120.73974318836299</v>
      </c>
      <c r="U67" s="18">
        <v>40.427439613526573</v>
      </c>
      <c r="V67" s="19">
        <f t="shared" si="11"/>
        <v>212.15018280188957</v>
      </c>
      <c r="W67" s="33">
        <f t="shared" si="12"/>
        <v>310.58786762196632</v>
      </c>
      <c r="X67" s="21">
        <f t="shared" si="13"/>
        <v>254.58021936226748</v>
      </c>
      <c r="Y67" s="22">
        <v>250.5002193622675</v>
      </c>
      <c r="Z67" s="23">
        <v>349.9</v>
      </c>
      <c r="AA67" s="22"/>
      <c r="AB67" s="22"/>
      <c r="AC67" s="24">
        <v>299.89999999999998</v>
      </c>
      <c r="AD67" s="25">
        <f t="shared" si="14"/>
        <v>0.17801768240776972</v>
      </c>
      <c r="AE67" s="22"/>
      <c r="AF67" s="26">
        <f t="shared" si="15"/>
        <v>254.58021936226748</v>
      </c>
      <c r="AG67" s="27"/>
      <c r="AH67" s="22"/>
      <c r="AI67" s="28"/>
      <c r="AJ67" s="29">
        <f t="shared" si="16"/>
        <v>-1</v>
      </c>
      <c r="AK67" s="30"/>
      <c r="AL67" s="30"/>
      <c r="AM67" s="30"/>
      <c r="AN67" s="31">
        <v>299.89999999999998</v>
      </c>
    </row>
    <row r="68" spans="1:42" s="11" customFormat="1" ht="37.5" customHeight="1" x14ac:dyDescent="0.25">
      <c r="A68" s="12" t="s">
        <v>1393</v>
      </c>
      <c r="B68" s="12" t="s">
        <v>1393</v>
      </c>
      <c r="C68" s="13" t="s">
        <v>1393</v>
      </c>
      <c r="D68" s="3" t="s">
        <v>46</v>
      </c>
      <c r="E68" s="3" t="s">
        <v>187</v>
      </c>
      <c r="F68" s="14" t="s">
        <v>114</v>
      </c>
      <c r="G68" s="14" t="s">
        <v>163</v>
      </c>
      <c r="H68" s="14" t="s">
        <v>164</v>
      </c>
      <c r="I68" s="14" t="s">
        <v>1394</v>
      </c>
      <c r="J68" s="14">
        <v>0</v>
      </c>
      <c r="K68" s="38">
        <v>43227</v>
      </c>
      <c r="L68" s="14" t="str">
        <f>IFERROR(VLOOKUP(A68,[1]Sheet1!$A:$O,15,FALSE),"ok")</f>
        <v>ok</v>
      </c>
      <c r="M68" s="15">
        <v>60</v>
      </c>
      <c r="N68" s="41">
        <v>66</v>
      </c>
      <c r="O68" s="13">
        <v>258</v>
      </c>
      <c r="P68" s="17">
        <v>8</v>
      </c>
      <c r="Q68" s="13">
        <v>13</v>
      </c>
      <c r="R68" s="16">
        <f t="shared" si="9"/>
        <v>57.75</v>
      </c>
      <c r="S68" s="17">
        <f t="shared" si="10"/>
        <v>7.633</v>
      </c>
      <c r="T68" s="18">
        <v>12.813810709128401</v>
      </c>
      <c r="U68" s="18">
        <v>7.1139613526570056</v>
      </c>
      <c r="V68" s="19">
        <f t="shared" si="11"/>
        <v>27.560772061785407</v>
      </c>
      <c r="W68" s="20">
        <f t="shared" si="12"/>
        <v>40.348970298453835</v>
      </c>
      <c r="X68" s="21">
        <f t="shared" si="13"/>
        <v>33.072926474142484</v>
      </c>
      <c r="Y68" s="22">
        <v>32.052926474142488</v>
      </c>
      <c r="Z68" s="23">
        <v>89.9</v>
      </c>
      <c r="AA68" s="22"/>
      <c r="AB68" s="22"/>
      <c r="AC68" s="24">
        <v>44.9</v>
      </c>
      <c r="AD68" s="25">
        <f t="shared" si="14"/>
        <v>0.35760589662678677</v>
      </c>
      <c r="AE68" s="22"/>
      <c r="AF68" s="26">
        <f t="shared" si="15"/>
        <v>33.072926474142484</v>
      </c>
      <c r="AG68" s="27"/>
      <c r="AH68" s="22"/>
      <c r="AI68" s="28"/>
      <c r="AJ68" s="29">
        <f t="shared" si="16"/>
        <v>-1</v>
      </c>
      <c r="AK68" s="30"/>
      <c r="AL68" s="30"/>
      <c r="AM68" s="30"/>
      <c r="AN68" s="31">
        <v>39.9</v>
      </c>
    </row>
    <row r="69" spans="1:42" s="11" customFormat="1" ht="37.5" customHeight="1" x14ac:dyDescent="0.25">
      <c r="A69" s="12" t="s">
        <v>1409</v>
      </c>
      <c r="B69" s="12" t="s">
        <v>1409</v>
      </c>
      <c r="C69" s="13" t="s">
        <v>1409</v>
      </c>
      <c r="D69" s="3" t="s">
        <v>46</v>
      </c>
      <c r="E69" s="3" t="s">
        <v>359</v>
      </c>
      <c r="F69" s="14" t="s">
        <v>81</v>
      </c>
      <c r="G69" s="14" t="s">
        <v>82</v>
      </c>
      <c r="H69" s="14" t="s">
        <v>156</v>
      </c>
      <c r="I69" s="14" t="s">
        <v>1410</v>
      </c>
      <c r="J69" s="14">
        <v>0</v>
      </c>
      <c r="K69" s="38"/>
      <c r="L69" s="14">
        <f>IFERROR(VLOOKUP(A69,[1]Sheet1!$A:$O,15,FALSE),"ok")</f>
        <v>49.9</v>
      </c>
      <c r="M69" s="15">
        <v>0</v>
      </c>
      <c r="N69" s="41">
        <v>0</v>
      </c>
      <c r="O69" s="13">
        <v>176</v>
      </c>
      <c r="P69" s="17">
        <v>0</v>
      </c>
      <c r="Q69" s="13">
        <v>0</v>
      </c>
      <c r="R69" s="16" t="str">
        <f t="shared" si="9"/>
        <v>nul</v>
      </c>
      <c r="S69" s="17">
        <f t="shared" si="10"/>
        <v>8.4830000000000005</v>
      </c>
      <c r="T69" s="18">
        <v>29.013404690600598</v>
      </c>
      <c r="U69" s="18">
        <v>9.7525603864734318</v>
      </c>
      <c r="V69" s="19">
        <f t="shared" si="11"/>
        <v>47.248965077074033</v>
      </c>
      <c r="W69" s="33">
        <f t="shared" si="12"/>
        <v>69.172484872836378</v>
      </c>
      <c r="X69" s="21">
        <f t="shared" si="13"/>
        <v>56.698758092488838</v>
      </c>
      <c r="Y69" s="22">
        <v>56.698758092488838</v>
      </c>
      <c r="Z69" s="23">
        <v>127.9</v>
      </c>
      <c r="AA69" s="22"/>
      <c r="AB69" s="22"/>
      <c r="AC69" s="24">
        <v>49.9</v>
      </c>
      <c r="AD69" s="25">
        <f t="shared" si="14"/>
        <v>-0.1199101765403483</v>
      </c>
      <c r="AE69" s="22"/>
      <c r="AF69" s="26">
        <f t="shared" si="15"/>
        <v>56.698758092488838</v>
      </c>
      <c r="AG69" s="27"/>
      <c r="AH69" s="22"/>
      <c r="AI69" s="28"/>
      <c r="AJ69" s="29">
        <f t="shared" si="16"/>
        <v>-1</v>
      </c>
      <c r="AK69" s="30"/>
      <c r="AL69" s="30"/>
      <c r="AM69" s="30"/>
      <c r="AN69" s="31">
        <v>49.9</v>
      </c>
    </row>
    <row r="70" spans="1:42" s="11" customFormat="1" ht="37.5" customHeight="1" x14ac:dyDescent="0.25">
      <c r="A70" s="12" t="s">
        <v>1411</v>
      </c>
      <c r="B70" s="12" t="s">
        <v>1411</v>
      </c>
      <c r="C70" s="13" t="s">
        <v>1411</v>
      </c>
      <c r="D70" s="3" t="s">
        <v>46</v>
      </c>
      <c r="E70" s="3" t="s">
        <v>187</v>
      </c>
      <c r="F70" s="14" t="s">
        <v>114</v>
      </c>
      <c r="G70" s="14" t="s">
        <v>816</v>
      </c>
      <c r="H70" s="14" t="s">
        <v>817</v>
      </c>
      <c r="I70" s="14" t="s">
        <v>1412</v>
      </c>
      <c r="J70" s="14">
        <v>0</v>
      </c>
      <c r="K70" s="38">
        <v>43234</v>
      </c>
      <c r="L70" s="14" t="str">
        <f>IFERROR(VLOOKUP(A70,[1]Sheet1!$A:$O,15,FALSE),"ok")</f>
        <v>ok</v>
      </c>
      <c r="M70" s="15">
        <v>15</v>
      </c>
      <c r="N70" s="41">
        <v>0</v>
      </c>
      <c r="O70" s="13">
        <v>58</v>
      </c>
      <c r="P70" s="17">
        <v>0</v>
      </c>
      <c r="Q70" s="13">
        <v>0</v>
      </c>
      <c r="R70" s="16" t="str">
        <f t="shared" si="9"/>
        <v>nul</v>
      </c>
      <c r="S70" s="17">
        <f t="shared" si="10"/>
        <v>8.4830000000000005</v>
      </c>
      <c r="T70" s="18">
        <v>12.703755590171699</v>
      </c>
      <c r="U70" s="18">
        <v>8.298067632850243</v>
      </c>
      <c r="V70" s="19">
        <f t="shared" si="11"/>
        <v>29.484823223021941</v>
      </c>
      <c r="W70" s="20">
        <f t="shared" si="12"/>
        <v>43.165781198504121</v>
      </c>
      <c r="X70" s="21">
        <f t="shared" si="13"/>
        <v>35.381787867626329</v>
      </c>
      <c r="Y70" s="22">
        <v>35.381787867626329</v>
      </c>
      <c r="Z70" s="23">
        <v>79.900000000000006</v>
      </c>
      <c r="AA70" s="22"/>
      <c r="AB70" s="22"/>
      <c r="AC70" s="24">
        <v>49.9</v>
      </c>
      <c r="AD70" s="25">
        <f t="shared" si="14"/>
        <v>0.41033008808629368</v>
      </c>
      <c r="AE70" s="22"/>
      <c r="AF70" s="26">
        <f t="shared" si="15"/>
        <v>35.381787867626329</v>
      </c>
      <c r="AG70" s="27"/>
      <c r="AH70" s="22"/>
      <c r="AI70" s="28"/>
      <c r="AJ70" s="29">
        <f t="shared" si="16"/>
        <v>-1</v>
      </c>
      <c r="AK70" s="30"/>
      <c r="AL70" s="30"/>
      <c r="AM70" s="30"/>
      <c r="AN70" s="31">
        <v>49.9</v>
      </c>
    </row>
    <row r="71" spans="1:42" s="11" customFormat="1" ht="37.5" customHeight="1" x14ac:dyDescent="0.25">
      <c r="A71" s="12" t="s">
        <v>1423</v>
      </c>
      <c r="B71" s="12" t="s">
        <v>1423</v>
      </c>
      <c r="C71" s="13" t="s">
        <v>1423</v>
      </c>
      <c r="D71" s="3" t="s">
        <v>46</v>
      </c>
      <c r="E71" s="3" t="s">
        <v>187</v>
      </c>
      <c r="F71" s="14" t="s">
        <v>107</v>
      </c>
      <c r="G71" s="14" t="s">
        <v>108</v>
      </c>
      <c r="H71" s="14" t="s">
        <v>581</v>
      </c>
      <c r="I71" s="14" t="s">
        <v>1424</v>
      </c>
      <c r="J71" s="14">
        <v>0</v>
      </c>
      <c r="K71" s="38">
        <v>43224</v>
      </c>
      <c r="L71" s="14" t="str">
        <f>IFERROR(VLOOKUP(A71,[1]Sheet1!$A:$O,15,FALSE),"ok")</f>
        <v>ok</v>
      </c>
      <c r="M71" s="15">
        <v>80</v>
      </c>
      <c r="N71" s="41">
        <v>65</v>
      </c>
      <c r="O71" s="13">
        <v>68</v>
      </c>
      <c r="P71" s="17">
        <v>10</v>
      </c>
      <c r="Q71" s="13">
        <v>20</v>
      </c>
      <c r="R71" s="16">
        <f t="shared" si="9"/>
        <v>45.5</v>
      </c>
      <c r="S71" s="17">
        <f t="shared" si="10"/>
        <v>18.683000000000003</v>
      </c>
      <c r="T71" s="18">
        <v>41.6520529404605</v>
      </c>
      <c r="U71" s="18">
        <v>9.7525603864734318</v>
      </c>
      <c r="V71" s="19">
        <f t="shared" si="11"/>
        <v>70.087613326933933</v>
      </c>
      <c r="W71" s="33">
        <f t="shared" si="12"/>
        <v>102.60826591063126</v>
      </c>
      <c r="X71" s="21">
        <f t="shared" si="13"/>
        <v>84.105135992320712</v>
      </c>
      <c r="Y71" s="22">
        <v>82.06513599232072</v>
      </c>
      <c r="Z71" s="23">
        <v>169.9</v>
      </c>
      <c r="AA71" s="22"/>
      <c r="AB71" s="22"/>
      <c r="AC71" s="24">
        <v>109.9</v>
      </c>
      <c r="AD71" s="25">
        <f t="shared" si="14"/>
        <v>0.30669784553983148</v>
      </c>
      <c r="AE71" s="22"/>
      <c r="AF71" s="26">
        <f t="shared" si="15"/>
        <v>84.105135992320712</v>
      </c>
      <c r="AG71" s="27"/>
      <c r="AH71" s="22"/>
      <c r="AI71" s="28"/>
      <c r="AJ71" s="29">
        <f t="shared" si="16"/>
        <v>-1</v>
      </c>
      <c r="AK71" s="30"/>
      <c r="AL71" s="30"/>
      <c r="AM71" s="30"/>
      <c r="AN71" s="31">
        <v>109.9</v>
      </c>
    </row>
    <row r="72" spans="1:42" s="11" customFormat="1" ht="37.5" customHeight="1" x14ac:dyDescent="0.25">
      <c r="A72" s="12" t="s">
        <v>1429</v>
      </c>
      <c r="B72" s="12" t="s">
        <v>1429</v>
      </c>
      <c r="C72" s="13" t="s">
        <v>1429</v>
      </c>
      <c r="D72" s="3" t="s">
        <v>46</v>
      </c>
      <c r="E72" s="3" t="s">
        <v>187</v>
      </c>
      <c r="F72" s="14" t="s">
        <v>40</v>
      </c>
      <c r="G72" s="14" t="s">
        <v>41</v>
      </c>
      <c r="H72" s="14" t="s">
        <v>52</v>
      </c>
      <c r="I72" s="14" t="s">
        <v>1430</v>
      </c>
      <c r="J72" s="14">
        <v>0</v>
      </c>
      <c r="K72" s="38">
        <v>43236</v>
      </c>
      <c r="L72" s="14" t="str">
        <f>IFERROR(VLOOKUP(A72,[1]Sheet1!$A:$O,15,FALSE),"ok")</f>
        <v>ok</v>
      </c>
      <c r="M72" s="15">
        <v>50</v>
      </c>
      <c r="N72" s="41">
        <v>53</v>
      </c>
      <c r="O72" s="13">
        <v>64</v>
      </c>
      <c r="P72" s="17">
        <v>2</v>
      </c>
      <c r="Q72" s="13">
        <v>5</v>
      </c>
      <c r="R72" s="16">
        <f t="shared" si="9"/>
        <v>185.5</v>
      </c>
      <c r="S72" s="17">
        <f t="shared" si="10"/>
        <v>30.583000000000002</v>
      </c>
      <c r="T72" s="18">
        <v>68.724936291053595</v>
      </c>
      <c r="U72" s="18">
        <v>25.257826086956523</v>
      </c>
      <c r="V72" s="19">
        <f t="shared" si="11"/>
        <v>124.56576237801012</v>
      </c>
      <c r="W72" s="33">
        <f t="shared" si="12"/>
        <v>182.36427612140682</v>
      </c>
      <c r="X72" s="21">
        <f t="shared" si="13"/>
        <v>149.47891485361214</v>
      </c>
      <c r="Y72" s="22">
        <v>148.05091485361214</v>
      </c>
      <c r="Z72" s="23">
        <v>249.9</v>
      </c>
      <c r="AA72" s="22"/>
      <c r="AB72" s="22"/>
      <c r="AC72" s="24">
        <v>179.9</v>
      </c>
      <c r="AD72" s="25">
        <f t="shared" si="14"/>
        <v>0.20351422256563656</v>
      </c>
      <c r="AE72" s="22"/>
      <c r="AF72" s="26">
        <f t="shared" si="15"/>
        <v>149.47891485361214</v>
      </c>
      <c r="AG72" s="27"/>
      <c r="AH72" s="22"/>
      <c r="AI72" s="28"/>
      <c r="AJ72" s="29">
        <f t="shared" si="16"/>
        <v>-1</v>
      </c>
      <c r="AK72" s="30"/>
      <c r="AL72" s="30"/>
      <c r="AM72" s="30"/>
      <c r="AN72" s="31">
        <v>179.9</v>
      </c>
    </row>
    <row r="73" spans="1:42" s="11" customFormat="1" ht="37.5" customHeight="1" x14ac:dyDescent="0.25">
      <c r="A73" s="12" t="s">
        <v>1431</v>
      </c>
      <c r="B73" s="12" t="s">
        <v>1431</v>
      </c>
      <c r="C73" s="13" t="s">
        <v>1431</v>
      </c>
      <c r="D73" s="3" t="s">
        <v>46</v>
      </c>
      <c r="E73" s="3" t="s">
        <v>187</v>
      </c>
      <c r="F73" s="14" t="s">
        <v>114</v>
      </c>
      <c r="G73" s="14" t="s">
        <v>163</v>
      </c>
      <c r="H73" s="14" t="s">
        <v>198</v>
      </c>
      <c r="I73" s="14" t="s">
        <v>1432</v>
      </c>
      <c r="J73" s="14">
        <v>0</v>
      </c>
      <c r="K73" s="38"/>
      <c r="L73" s="14" t="str">
        <f>IFERROR(VLOOKUP(A73,[1]Sheet1!$A:$O,15,FALSE),"ok")</f>
        <v>ok</v>
      </c>
      <c r="M73" s="15">
        <v>0</v>
      </c>
      <c r="N73" s="41">
        <v>24</v>
      </c>
      <c r="O73" s="13">
        <v>58</v>
      </c>
      <c r="P73" s="17">
        <v>8</v>
      </c>
      <c r="Q73" s="13">
        <v>15</v>
      </c>
      <c r="R73" s="16">
        <f t="shared" si="9"/>
        <v>21</v>
      </c>
      <c r="S73" s="17">
        <f t="shared" si="10"/>
        <v>25.483000000000004</v>
      </c>
      <c r="T73" s="18">
        <v>61.679834047180002</v>
      </c>
      <c r="U73" s="18">
        <v>16.157922705314007</v>
      </c>
      <c r="V73" s="19">
        <f t="shared" si="11"/>
        <v>103.32075675249402</v>
      </c>
      <c r="W73" s="20">
        <f t="shared" si="12"/>
        <v>151.26158788565124</v>
      </c>
      <c r="X73" s="21">
        <f t="shared" si="13"/>
        <v>123.98490810299282</v>
      </c>
      <c r="Y73" s="22">
        <v>122.96490810299281</v>
      </c>
      <c r="Z73" s="23">
        <v>189.9</v>
      </c>
      <c r="AA73" s="22"/>
      <c r="AB73" s="22"/>
      <c r="AC73" s="24">
        <v>149.9</v>
      </c>
      <c r="AD73" s="25">
        <f t="shared" si="14"/>
        <v>0.20901811594262609</v>
      </c>
      <c r="AE73" s="22"/>
      <c r="AF73" s="26">
        <f t="shared" si="15"/>
        <v>123.98490810299282</v>
      </c>
      <c r="AG73" s="27"/>
      <c r="AH73" s="22"/>
      <c r="AI73" s="28"/>
      <c r="AJ73" s="29">
        <f t="shared" si="16"/>
        <v>-1</v>
      </c>
      <c r="AK73" s="46">
        <v>43234</v>
      </c>
      <c r="AL73" s="51">
        <v>43254</v>
      </c>
      <c r="AM73" s="46" t="s">
        <v>3483</v>
      </c>
      <c r="AN73" s="47">
        <v>149.9</v>
      </c>
      <c r="AO73" s="44" t="s">
        <v>3484</v>
      </c>
      <c r="AP73" s="52" t="s">
        <v>3485</v>
      </c>
    </row>
    <row r="74" spans="1:42" s="11" customFormat="1" ht="37.5" customHeight="1" x14ac:dyDescent="0.25">
      <c r="A74" s="12" t="s">
        <v>1436</v>
      </c>
      <c r="B74" s="12" t="s">
        <v>1436</v>
      </c>
      <c r="C74" s="13" t="s">
        <v>1436</v>
      </c>
      <c r="D74" s="3" t="s">
        <v>46</v>
      </c>
      <c r="E74" s="3" t="s">
        <v>187</v>
      </c>
      <c r="F74" s="14" t="s">
        <v>114</v>
      </c>
      <c r="G74" s="14" t="s">
        <v>163</v>
      </c>
      <c r="H74" s="14" t="s">
        <v>1437</v>
      </c>
      <c r="I74" s="14" t="s">
        <v>1438</v>
      </c>
      <c r="J74" s="14">
        <v>0</v>
      </c>
      <c r="K74" s="38">
        <v>43236</v>
      </c>
      <c r="L74" s="14" t="str">
        <f>IFERROR(VLOOKUP(A74,[1]Sheet1!$A:$O,15,FALSE),"ok")</f>
        <v>ok</v>
      </c>
      <c r="M74" s="15">
        <v>80</v>
      </c>
      <c r="N74" s="41">
        <v>0</v>
      </c>
      <c r="O74" s="13">
        <v>56</v>
      </c>
      <c r="P74" s="17">
        <v>0</v>
      </c>
      <c r="Q74" s="13">
        <v>0</v>
      </c>
      <c r="R74" s="16" t="str">
        <f t="shared" si="9"/>
        <v>nul</v>
      </c>
      <c r="S74" s="17">
        <f t="shared" si="10"/>
        <v>11.033000000000001</v>
      </c>
      <c r="T74" s="18">
        <v>17.721104172584202</v>
      </c>
      <c r="U74" s="18">
        <v>7.1139613526570056</v>
      </c>
      <c r="V74" s="19">
        <f t="shared" si="11"/>
        <v>35.868065525241207</v>
      </c>
      <c r="W74" s="33">
        <f t="shared" si="12"/>
        <v>52.510847928953126</v>
      </c>
      <c r="X74" s="21">
        <f t="shared" si="13"/>
        <v>43.041678630289447</v>
      </c>
      <c r="Y74" s="22">
        <v>41.001678630289454</v>
      </c>
      <c r="Z74" s="23">
        <v>99.9</v>
      </c>
      <c r="AA74" s="22"/>
      <c r="AB74" s="22"/>
      <c r="AC74" s="24">
        <v>64.900000000000006</v>
      </c>
      <c r="AD74" s="25">
        <f t="shared" si="14"/>
        <v>0.50784081999832464</v>
      </c>
      <c r="AE74" s="22"/>
      <c r="AF74" s="26">
        <f t="shared" si="15"/>
        <v>43.041678630289447</v>
      </c>
      <c r="AG74" s="27"/>
      <c r="AH74" s="22"/>
      <c r="AI74" s="28"/>
      <c r="AJ74" s="29">
        <f t="shared" si="16"/>
        <v>-1</v>
      </c>
      <c r="AK74" s="30"/>
      <c r="AL74" s="30"/>
      <c r="AM74" s="30"/>
      <c r="AN74" s="31">
        <v>64.900000000000006</v>
      </c>
    </row>
    <row r="75" spans="1:42" s="11" customFormat="1" ht="37.5" customHeight="1" x14ac:dyDescent="0.25">
      <c r="A75" s="12" t="s">
        <v>1442</v>
      </c>
      <c r="B75" s="12" t="s">
        <v>1442</v>
      </c>
      <c r="C75" s="13" t="s">
        <v>1442</v>
      </c>
      <c r="D75" s="3" t="s">
        <v>46</v>
      </c>
      <c r="E75" s="3" t="s">
        <v>187</v>
      </c>
      <c r="F75" s="14" t="s">
        <v>81</v>
      </c>
      <c r="G75" s="14" t="s">
        <v>299</v>
      </c>
      <c r="H75" s="14" t="s">
        <v>300</v>
      </c>
      <c r="I75" s="14" t="s">
        <v>1443</v>
      </c>
      <c r="J75" s="14">
        <v>0</v>
      </c>
      <c r="K75" s="38">
        <v>43236</v>
      </c>
      <c r="L75" s="14" t="str">
        <f>IFERROR(VLOOKUP(A75,[1]Sheet1!$A:$O,15,FALSE),"ok")</f>
        <v>ok</v>
      </c>
      <c r="M75" s="15">
        <v>50</v>
      </c>
      <c r="N75" s="41">
        <v>31</v>
      </c>
      <c r="O75" s="13">
        <v>63</v>
      </c>
      <c r="P75" s="17">
        <v>7</v>
      </c>
      <c r="Q75" s="13">
        <v>20</v>
      </c>
      <c r="R75" s="16">
        <f t="shared" si="9"/>
        <v>31</v>
      </c>
      <c r="S75" s="17">
        <f t="shared" si="10"/>
        <v>16.303000000000001</v>
      </c>
      <c r="T75" s="18">
        <v>36.3435389143146</v>
      </c>
      <c r="U75" s="18">
        <v>12.260628019323672</v>
      </c>
      <c r="V75" s="19">
        <f t="shared" si="11"/>
        <v>64.90716693363828</v>
      </c>
      <c r="W75" s="20">
        <f t="shared" si="12"/>
        <v>95.024092390846434</v>
      </c>
      <c r="X75" s="21">
        <f t="shared" si="13"/>
        <v>77.888600320365939</v>
      </c>
      <c r="Y75" s="22">
        <v>77.27660032036593</v>
      </c>
      <c r="Z75" s="23">
        <v>129.9</v>
      </c>
      <c r="AA75" s="22"/>
      <c r="AB75" s="22"/>
      <c r="AC75" s="24">
        <v>95.9</v>
      </c>
      <c r="AD75" s="25">
        <f t="shared" si="14"/>
        <v>0.23124564577551587</v>
      </c>
      <c r="AE75" s="22"/>
      <c r="AF75" s="26">
        <f t="shared" si="15"/>
        <v>77.888600320365939</v>
      </c>
      <c r="AG75" s="27"/>
      <c r="AH75" s="22"/>
      <c r="AI75" s="28">
        <v>86.9</v>
      </c>
      <c r="AJ75" s="29">
        <f t="shared" si="16"/>
        <v>0.11569600227207855</v>
      </c>
      <c r="AK75" s="30">
        <v>43263</v>
      </c>
      <c r="AL75" s="30">
        <v>43246</v>
      </c>
      <c r="AM75" s="30" t="s">
        <v>3444</v>
      </c>
      <c r="AN75" s="31">
        <v>95.9</v>
      </c>
      <c r="AO75" s="11" t="s">
        <v>3512</v>
      </c>
      <c r="AP75" s="11" t="s">
        <v>3520</v>
      </c>
    </row>
    <row r="76" spans="1:42" s="11" customFormat="1" ht="37.5" customHeight="1" x14ac:dyDescent="0.25">
      <c r="A76" s="12" t="s">
        <v>1494</v>
      </c>
      <c r="B76" s="12" t="s">
        <v>1494</v>
      </c>
      <c r="C76" s="13" t="s">
        <v>1494</v>
      </c>
      <c r="D76" s="3" t="s">
        <v>46</v>
      </c>
      <c r="E76" s="3" t="s">
        <v>187</v>
      </c>
      <c r="F76" s="14" t="s">
        <v>369</v>
      </c>
      <c r="G76" s="14" t="s">
        <v>234</v>
      </c>
      <c r="H76" s="14" t="s">
        <v>370</v>
      </c>
      <c r="I76" s="14" t="s">
        <v>1495</v>
      </c>
      <c r="J76" s="14">
        <v>0</v>
      </c>
      <c r="K76" s="38">
        <v>43248</v>
      </c>
      <c r="L76" s="14" t="str">
        <f>IFERROR(VLOOKUP(A76,[1]Sheet1!$A:$O,15,FALSE),"ok")</f>
        <v>ok</v>
      </c>
      <c r="M76" s="15">
        <v>48</v>
      </c>
      <c r="N76" s="41">
        <v>29</v>
      </c>
      <c r="O76" s="13">
        <v>41</v>
      </c>
      <c r="P76" s="17">
        <v>1</v>
      </c>
      <c r="Q76" s="13">
        <v>1</v>
      </c>
      <c r="R76" s="16">
        <f t="shared" si="9"/>
        <v>203</v>
      </c>
      <c r="S76" s="17">
        <f t="shared" si="10"/>
        <v>18.343000000000004</v>
      </c>
      <c r="T76" s="18">
        <v>43.1788212184969</v>
      </c>
      <c r="U76" s="18">
        <v>11.803768115942029</v>
      </c>
      <c r="V76" s="19">
        <f t="shared" si="11"/>
        <v>73.325589334438931</v>
      </c>
      <c r="W76" s="33">
        <f t="shared" si="12"/>
        <v>107.3486627856186</v>
      </c>
      <c r="X76" s="21">
        <f t="shared" si="13"/>
        <v>87.990707201326714</v>
      </c>
      <c r="Y76" s="22">
        <v>87.378707201326719</v>
      </c>
      <c r="Z76" s="23">
        <v>149.9</v>
      </c>
      <c r="AA76" s="22"/>
      <c r="AB76" s="22"/>
      <c r="AC76" s="24">
        <v>107.9</v>
      </c>
      <c r="AD76" s="25">
        <f t="shared" si="14"/>
        <v>0.22626585729240634</v>
      </c>
      <c r="AE76" s="22"/>
      <c r="AF76" s="26">
        <f t="shared" si="15"/>
        <v>87.990707201326714</v>
      </c>
      <c r="AG76" s="27"/>
      <c r="AH76" s="22"/>
      <c r="AI76" s="28"/>
      <c r="AJ76" s="29">
        <f t="shared" si="16"/>
        <v>-1</v>
      </c>
      <c r="AK76" s="30"/>
      <c r="AL76" s="30"/>
      <c r="AM76" s="30"/>
      <c r="AN76" s="31">
        <v>107.9</v>
      </c>
    </row>
    <row r="77" spans="1:42" s="11" customFormat="1" ht="37.5" customHeight="1" x14ac:dyDescent="0.25">
      <c r="A77" s="12" t="s">
        <v>1529</v>
      </c>
      <c r="B77" s="12" t="s">
        <v>1529</v>
      </c>
      <c r="C77" s="13" t="s">
        <v>1529</v>
      </c>
      <c r="D77" s="3" t="s">
        <v>46</v>
      </c>
      <c r="E77" s="3" t="s">
        <v>187</v>
      </c>
      <c r="F77" s="14" t="s">
        <v>149</v>
      </c>
      <c r="G77" s="14" t="s">
        <v>1101</v>
      </c>
      <c r="H77" s="14" t="s">
        <v>493</v>
      </c>
      <c r="I77" s="14" t="s">
        <v>1530</v>
      </c>
      <c r="J77" s="14">
        <v>0</v>
      </c>
      <c r="K77" s="38"/>
      <c r="L77" s="14" t="str">
        <f>IFERROR(VLOOKUP(A77,[1]Sheet1!$A:$O,15,FALSE),"ok")</f>
        <v>ok</v>
      </c>
      <c r="M77" s="15">
        <v>0</v>
      </c>
      <c r="N77" s="41">
        <v>52</v>
      </c>
      <c r="O77" s="13">
        <v>58</v>
      </c>
      <c r="P77" s="17">
        <v>1</v>
      </c>
      <c r="Q77" s="13">
        <v>1</v>
      </c>
      <c r="R77" s="16">
        <f t="shared" si="9"/>
        <v>364</v>
      </c>
      <c r="S77" s="17">
        <f t="shared" si="10"/>
        <v>5.9329999999999998</v>
      </c>
      <c r="T77" s="18">
        <v>9.0682627790394399</v>
      </c>
      <c r="U77" s="18">
        <v>7.1139613526570056</v>
      </c>
      <c r="V77" s="19">
        <f t="shared" si="11"/>
        <v>22.115224131696444</v>
      </c>
      <c r="W77" s="20">
        <f t="shared" si="12"/>
        <v>32.376688128803593</v>
      </c>
      <c r="X77" s="21">
        <f t="shared" si="13"/>
        <v>26.538268958035733</v>
      </c>
      <c r="Y77" s="22">
        <v>25.508068958035732</v>
      </c>
      <c r="Z77" s="23">
        <v>49.9</v>
      </c>
      <c r="AA77" s="22"/>
      <c r="AB77" s="22"/>
      <c r="AC77" s="24">
        <v>34.9</v>
      </c>
      <c r="AD77" s="25">
        <f t="shared" si="14"/>
        <v>0.31508200686286103</v>
      </c>
      <c r="AE77" s="22"/>
      <c r="AF77" s="26">
        <f t="shared" si="15"/>
        <v>26.538268958035733</v>
      </c>
      <c r="AG77" s="27"/>
      <c r="AH77" s="22"/>
      <c r="AI77" s="28"/>
      <c r="AJ77" s="29">
        <f t="shared" si="16"/>
        <v>-1</v>
      </c>
      <c r="AK77" s="30"/>
      <c r="AL77" s="30"/>
      <c r="AM77" s="30"/>
      <c r="AN77" s="31">
        <v>34.9</v>
      </c>
    </row>
    <row r="78" spans="1:42" s="11" customFormat="1" ht="37.5" customHeight="1" x14ac:dyDescent="0.25">
      <c r="A78" s="12" t="s">
        <v>1540</v>
      </c>
      <c r="B78" s="12" t="s">
        <v>1540</v>
      </c>
      <c r="C78" s="13" t="s">
        <v>1540</v>
      </c>
      <c r="D78" s="3" t="s">
        <v>46</v>
      </c>
      <c r="E78" s="3" t="s">
        <v>359</v>
      </c>
      <c r="F78" s="14" t="s">
        <v>149</v>
      </c>
      <c r="G78" s="14" t="s">
        <v>107</v>
      </c>
      <c r="H78" s="14" t="s">
        <v>1104</v>
      </c>
      <c r="I78" s="14" t="s">
        <v>1541</v>
      </c>
      <c r="J78" s="14">
        <v>0</v>
      </c>
      <c r="K78" s="38">
        <v>43231</v>
      </c>
      <c r="L78" s="14">
        <f>IFERROR(VLOOKUP(A78,[1]Sheet1!$A:$O,15,FALSE),"ok")</f>
        <v>31.9</v>
      </c>
      <c r="M78" s="15">
        <v>50</v>
      </c>
      <c r="N78" s="41">
        <v>51</v>
      </c>
      <c r="O78" s="13">
        <v>37</v>
      </c>
      <c r="P78" s="17">
        <v>0</v>
      </c>
      <c r="Q78" s="13">
        <v>0</v>
      </c>
      <c r="R78" s="16" t="str">
        <f t="shared" si="9"/>
        <v>nul</v>
      </c>
      <c r="S78" s="17">
        <f t="shared" si="10"/>
        <v>8.4830000000000005</v>
      </c>
      <c r="T78" s="18">
        <v>10.8412094764846</v>
      </c>
      <c r="U78" s="18">
        <v>6.6291304347826099</v>
      </c>
      <c r="V78" s="19">
        <f t="shared" si="11"/>
        <v>25.953339911267211</v>
      </c>
      <c r="W78" s="20">
        <f t="shared" si="12"/>
        <v>37.995689630095193</v>
      </c>
      <c r="X78" s="21">
        <f t="shared" si="13"/>
        <v>31.144007893520651</v>
      </c>
      <c r="Y78" s="22">
        <v>28.084007893520653</v>
      </c>
      <c r="Z78" s="23">
        <v>69.900000000000006</v>
      </c>
      <c r="AA78" s="22"/>
      <c r="AB78" s="22"/>
      <c r="AC78" s="24">
        <v>49.9</v>
      </c>
      <c r="AD78" s="25">
        <f t="shared" si="14"/>
        <v>0.60223437428493054</v>
      </c>
      <c r="AE78" s="22"/>
      <c r="AF78" s="26">
        <f t="shared" si="15"/>
        <v>31.144007893520651</v>
      </c>
      <c r="AG78" s="27"/>
      <c r="AH78" s="22"/>
      <c r="AI78" s="28"/>
      <c r="AJ78" s="29">
        <f t="shared" si="16"/>
        <v>-1</v>
      </c>
      <c r="AK78" s="30"/>
      <c r="AL78" s="30"/>
      <c r="AM78" s="30"/>
      <c r="AN78" s="31">
        <v>49.9</v>
      </c>
    </row>
    <row r="79" spans="1:42" s="11" customFormat="1" ht="37.5" customHeight="1" x14ac:dyDescent="0.25">
      <c r="A79" s="12" t="s">
        <v>1557</v>
      </c>
      <c r="B79" s="12" t="s">
        <v>1557</v>
      </c>
      <c r="C79" s="13" t="s">
        <v>1557</v>
      </c>
      <c r="D79" s="3" t="s">
        <v>46</v>
      </c>
      <c r="E79" s="3" t="s">
        <v>187</v>
      </c>
      <c r="F79" s="14" t="s">
        <v>114</v>
      </c>
      <c r="G79" s="14" t="s">
        <v>163</v>
      </c>
      <c r="H79" s="14" t="s">
        <v>262</v>
      </c>
      <c r="I79" s="14" t="s">
        <v>1558</v>
      </c>
      <c r="J79" s="14">
        <v>0</v>
      </c>
      <c r="K79" s="38"/>
      <c r="L79" s="14" t="str">
        <f>IFERROR(VLOOKUP(A79,[1]Sheet1!$A:$O,15,FALSE),"ok")</f>
        <v>ok</v>
      </c>
      <c r="M79" s="15">
        <v>0</v>
      </c>
      <c r="N79" s="41">
        <v>4</v>
      </c>
      <c r="O79" s="13">
        <v>79</v>
      </c>
      <c r="P79" s="17">
        <v>0</v>
      </c>
      <c r="Q79" s="13">
        <v>0</v>
      </c>
      <c r="R79" s="16" t="str">
        <f t="shared" si="9"/>
        <v>nul</v>
      </c>
      <c r="S79" s="17">
        <f t="shared" si="10"/>
        <v>20.893000000000004</v>
      </c>
      <c r="T79" s="18">
        <v>51.535199027353698</v>
      </c>
      <c r="U79" s="18">
        <v>10.218743961352658</v>
      </c>
      <c r="V79" s="19">
        <f t="shared" si="11"/>
        <v>82.646942988706357</v>
      </c>
      <c r="W79" s="20">
        <f t="shared" si="12"/>
        <v>120.9951245354661</v>
      </c>
      <c r="X79" s="21">
        <f t="shared" si="13"/>
        <v>99.176331586447631</v>
      </c>
      <c r="Y79" s="22">
        <v>97.136331586447625</v>
      </c>
      <c r="Z79" s="23">
        <v>169.9</v>
      </c>
      <c r="AA79" s="22"/>
      <c r="AB79" s="22"/>
      <c r="AC79" s="24">
        <v>122.9</v>
      </c>
      <c r="AD79" s="25">
        <f t="shared" si="14"/>
        <v>0.23920695627740063</v>
      </c>
      <c r="AE79" s="22"/>
      <c r="AF79" s="26">
        <f t="shared" si="15"/>
        <v>99.176331586447631</v>
      </c>
      <c r="AG79" s="27"/>
      <c r="AH79" s="22"/>
      <c r="AI79" s="28"/>
      <c r="AJ79" s="29">
        <f t="shared" si="16"/>
        <v>-1</v>
      </c>
      <c r="AK79" s="30"/>
      <c r="AL79" s="30"/>
      <c r="AM79" s="30"/>
      <c r="AN79" s="31">
        <v>122.9</v>
      </c>
    </row>
    <row r="80" spans="1:42" s="11" customFormat="1" ht="37.5" customHeight="1" x14ac:dyDescent="0.25">
      <c r="A80" s="12" t="s">
        <v>1580</v>
      </c>
      <c r="B80" s="12" t="s">
        <v>1580</v>
      </c>
      <c r="C80" s="13" t="s">
        <v>1580</v>
      </c>
      <c r="D80" s="3" t="s">
        <v>46</v>
      </c>
      <c r="E80" s="3" t="s">
        <v>187</v>
      </c>
      <c r="F80" s="14" t="s">
        <v>81</v>
      </c>
      <c r="G80" s="14" t="s">
        <v>82</v>
      </c>
      <c r="H80" s="14" t="s">
        <v>418</v>
      </c>
      <c r="I80" s="14" t="s">
        <v>1581</v>
      </c>
      <c r="J80" s="14">
        <v>0</v>
      </c>
      <c r="K80" s="38">
        <v>43237</v>
      </c>
      <c r="L80" s="14" t="str">
        <f>IFERROR(VLOOKUP(A80,[1]Sheet1!$A:$O,15,FALSE),"ok")</f>
        <v>ok</v>
      </c>
      <c r="M80" s="15">
        <v>50</v>
      </c>
      <c r="N80" s="41">
        <v>0</v>
      </c>
      <c r="O80" s="13">
        <v>58</v>
      </c>
      <c r="P80" s="17">
        <v>0</v>
      </c>
      <c r="Q80" s="13">
        <v>0</v>
      </c>
      <c r="R80" s="16" t="str">
        <f t="shared" si="9"/>
        <v>nul</v>
      </c>
      <c r="S80" s="17">
        <f t="shared" si="10"/>
        <v>11.883000000000003</v>
      </c>
      <c r="T80" s="18">
        <v>23.2128190110646</v>
      </c>
      <c r="U80" s="18">
        <v>8.9600483091787435</v>
      </c>
      <c r="V80" s="19">
        <f t="shared" si="11"/>
        <v>44.055867320243351</v>
      </c>
      <c r="W80" s="20">
        <f t="shared" si="12"/>
        <v>64.497789756836255</v>
      </c>
      <c r="X80" s="21">
        <f t="shared" si="13"/>
        <v>52.867040784292023</v>
      </c>
      <c r="Y80" s="22">
        <v>52.867040784292023</v>
      </c>
      <c r="Z80" s="23">
        <v>99.9</v>
      </c>
      <c r="AA80" s="22"/>
      <c r="AB80" s="22"/>
      <c r="AC80" s="24">
        <v>69.900000000000006</v>
      </c>
      <c r="AD80" s="25">
        <f t="shared" si="14"/>
        <v>0.32218484263580827</v>
      </c>
      <c r="AE80" s="22"/>
      <c r="AF80" s="26">
        <f t="shared" si="15"/>
        <v>52.867040784292023</v>
      </c>
      <c r="AG80" s="27"/>
      <c r="AH80" s="22"/>
      <c r="AI80" s="28"/>
      <c r="AJ80" s="29">
        <f t="shared" si="16"/>
        <v>-1</v>
      </c>
      <c r="AK80" s="30"/>
      <c r="AL80" s="30"/>
      <c r="AM80" s="30"/>
      <c r="AN80" s="31">
        <v>69.900000000000006</v>
      </c>
    </row>
    <row r="81" spans="1:42" s="11" customFormat="1" ht="37.5" customHeight="1" x14ac:dyDescent="0.25">
      <c r="A81" s="12" t="s">
        <v>1594</v>
      </c>
      <c r="B81" s="12" t="s">
        <v>1594</v>
      </c>
      <c r="C81" s="13" t="s">
        <v>1594</v>
      </c>
      <c r="D81" s="3" t="s">
        <v>46</v>
      </c>
      <c r="E81" s="3" t="s">
        <v>187</v>
      </c>
      <c r="F81" s="14" t="s">
        <v>1467</v>
      </c>
      <c r="G81" s="14" t="s">
        <v>1507</v>
      </c>
      <c r="H81" s="14" t="s">
        <v>1508</v>
      </c>
      <c r="I81" s="14" t="s">
        <v>1595</v>
      </c>
      <c r="J81" s="14">
        <v>0</v>
      </c>
      <c r="K81" s="38">
        <v>43227</v>
      </c>
      <c r="L81" s="14" t="str">
        <f>IFERROR(VLOOKUP(A81,[1]Sheet1!$A:$O,15,FALSE),"ok")</f>
        <v>ok</v>
      </c>
      <c r="M81" s="15">
        <v>50</v>
      </c>
      <c r="N81" s="41">
        <v>101</v>
      </c>
      <c r="O81" s="13">
        <v>21</v>
      </c>
      <c r="P81" s="17">
        <v>5</v>
      </c>
      <c r="Q81" s="13">
        <v>9</v>
      </c>
      <c r="R81" s="16">
        <f t="shared" si="9"/>
        <v>141.4</v>
      </c>
      <c r="S81" s="17">
        <f t="shared" si="10"/>
        <v>6.7830000000000004</v>
      </c>
      <c r="T81" s="18">
        <v>12.486953365090899</v>
      </c>
      <c r="U81" s="18">
        <v>7.1139613526570056</v>
      </c>
      <c r="V81" s="19">
        <f t="shared" si="11"/>
        <v>26.383914717747906</v>
      </c>
      <c r="W81" s="33">
        <f t="shared" si="12"/>
        <v>38.626051146782935</v>
      </c>
      <c r="X81" s="21">
        <f t="shared" si="13"/>
        <v>31.660697661297487</v>
      </c>
      <c r="Y81" s="22">
        <v>31.660697661297487</v>
      </c>
      <c r="Z81" s="23">
        <v>59.9</v>
      </c>
      <c r="AA81" s="22"/>
      <c r="AB81" s="22"/>
      <c r="AC81" s="24">
        <v>39.9</v>
      </c>
      <c r="AD81" s="25">
        <f t="shared" si="14"/>
        <v>0.26023754835871338</v>
      </c>
      <c r="AE81" s="22"/>
      <c r="AF81" s="26">
        <f t="shared" si="15"/>
        <v>31.660697661297487</v>
      </c>
      <c r="AG81" s="27"/>
      <c r="AH81" s="22"/>
      <c r="AI81" s="28"/>
      <c r="AJ81" s="29">
        <f t="shared" si="16"/>
        <v>-1</v>
      </c>
      <c r="AK81" s="30"/>
      <c r="AL81" s="30"/>
      <c r="AM81" s="30"/>
      <c r="AN81" s="31">
        <v>39.9</v>
      </c>
    </row>
    <row r="82" spans="1:42" s="11" customFormat="1" ht="37.5" customHeight="1" x14ac:dyDescent="0.25">
      <c r="A82" s="12" t="s">
        <v>1596</v>
      </c>
      <c r="B82" s="12" t="s">
        <v>1596</v>
      </c>
      <c r="C82" s="13" t="s">
        <v>1596</v>
      </c>
      <c r="D82" s="3" t="s">
        <v>46</v>
      </c>
      <c r="E82" s="3" t="s">
        <v>187</v>
      </c>
      <c r="F82" s="14" t="s">
        <v>727</v>
      </c>
      <c r="G82" s="14" t="s">
        <v>1086</v>
      </c>
      <c r="H82" s="14" t="s">
        <v>1087</v>
      </c>
      <c r="I82" s="14" t="s">
        <v>1597</v>
      </c>
      <c r="J82" s="14">
        <v>0</v>
      </c>
      <c r="K82" s="38">
        <v>43250</v>
      </c>
      <c r="L82" s="14" t="str">
        <f>IFERROR(VLOOKUP(A82,[1]Sheet1!$A:$O,15,FALSE),"ok")</f>
        <v>ok</v>
      </c>
      <c r="M82" s="15">
        <v>50</v>
      </c>
      <c r="N82" s="41">
        <v>15</v>
      </c>
      <c r="O82" s="13">
        <v>282</v>
      </c>
      <c r="P82" s="17">
        <v>3</v>
      </c>
      <c r="Q82" s="13">
        <v>5</v>
      </c>
      <c r="R82" s="16">
        <f t="shared" si="9"/>
        <v>35</v>
      </c>
      <c r="S82" s="17">
        <f t="shared" si="10"/>
        <v>11.713000000000001</v>
      </c>
      <c r="T82" s="18">
        <v>28.1236028381186</v>
      </c>
      <c r="U82" s="18">
        <v>7.3004347826086962</v>
      </c>
      <c r="V82" s="19">
        <f t="shared" si="11"/>
        <v>47.137037620727298</v>
      </c>
      <c r="W82" s="33">
        <f t="shared" si="12"/>
        <v>69.008623076744755</v>
      </c>
      <c r="X82" s="21">
        <f t="shared" si="13"/>
        <v>56.564445144872757</v>
      </c>
      <c r="Y82" s="22">
        <v>56.156445144872762</v>
      </c>
      <c r="Z82" s="23">
        <v>89.9</v>
      </c>
      <c r="AA82" s="22"/>
      <c r="AB82" s="22"/>
      <c r="AC82" s="24">
        <v>68.900000000000006</v>
      </c>
      <c r="AD82" s="25">
        <f t="shared" si="14"/>
        <v>0.21807965805257079</v>
      </c>
      <c r="AE82" s="22"/>
      <c r="AF82" s="26">
        <f t="shared" si="15"/>
        <v>56.564445144872757</v>
      </c>
      <c r="AG82" s="27"/>
      <c r="AH82" s="22"/>
      <c r="AI82" s="28"/>
      <c r="AJ82" s="29">
        <f t="shared" si="16"/>
        <v>-1</v>
      </c>
      <c r="AK82" s="30"/>
      <c r="AL82" s="30"/>
      <c r="AM82" s="30"/>
      <c r="AN82" s="31">
        <v>68.900000000000006</v>
      </c>
    </row>
    <row r="83" spans="1:42" s="11" customFormat="1" ht="37.5" customHeight="1" x14ac:dyDescent="0.25">
      <c r="A83" s="12" t="s">
        <v>1604</v>
      </c>
      <c r="B83" s="12" t="s">
        <v>1604</v>
      </c>
      <c r="C83" s="13" t="s">
        <v>1604</v>
      </c>
      <c r="D83" s="3" t="s">
        <v>46</v>
      </c>
      <c r="E83" s="3" t="s">
        <v>187</v>
      </c>
      <c r="F83" s="14" t="s">
        <v>149</v>
      </c>
      <c r="G83" s="14" t="s">
        <v>1248</v>
      </c>
      <c r="H83" s="14" t="s">
        <v>1605</v>
      </c>
      <c r="I83" s="14" t="s">
        <v>1606</v>
      </c>
      <c r="J83" s="14">
        <v>0</v>
      </c>
      <c r="K83" s="38">
        <v>43237</v>
      </c>
      <c r="L83" s="14" t="str">
        <f>IFERROR(VLOOKUP(A83,[1]Sheet1!$A:$O,15,FALSE),"ok")</f>
        <v>ok</v>
      </c>
      <c r="M83" s="15">
        <v>10</v>
      </c>
      <c r="N83" s="41">
        <v>0</v>
      </c>
      <c r="O83" s="13">
        <v>58</v>
      </c>
      <c r="P83" s="17">
        <v>0</v>
      </c>
      <c r="Q83" s="13">
        <v>0</v>
      </c>
      <c r="R83" s="16" t="str">
        <f t="shared" si="9"/>
        <v>nul</v>
      </c>
      <c r="S83" s="17">
        <f t="shared" si="10"/>
        <v>6.7830000000000004</v>
      </c>
      <c r="T83" s="18">
        <v>9.4508046663849292</v>
      </c>
      <c r="U83" s="18">
        <v>6.852898550724638</v>
      </c>
      <c r="V83" s="19">
        <f t="shared" si="11"/>
        <v>23.086703217109569</v>
      </c>
      <c r="W83" s="33">
        <f t="shared" si="12"/>
        <v>33.798933509848403</v>
      </c>
      <c r="X83" s="21">
        <f t="shared" si="13"/>
        <v>27.704043860531481</v>
      </c>
      <c r="Y83" s="22">
        <v>26.27604386053148</v>
      </c>
      <c r="Z83" s="23">
        <v>59.9</v>
      </c>
      <c r="AA83" s="22"/>
      <c r="AB83" s="22"/>
      <c r="AC83" s="24">
        <v>39.9</v>
      </c>
      <c r="AD83" s="25">
        <f t="shared" si="14"/>
        <v>0.44022295809470124</v>
      </c>
      <c r="AE83" s="22"/>
      <c r="AF83" s="26">
        <f t="shared" si="15"/>
        <v>27.704043860531481</v>
      </c>
      <c r="AG83" s="27"/>
      <c r="AH83" s="22"/>
      <c r="AI83" s="28"/>
      <c r="AJ83" s="29">
        <f t="shared" si="16"/>
        <v>-1</v>
      </c>
      <c r="AK83" s="30"/>
      <c r="AL83" s="30"/>
      <c r="AM83" s="30"/>
      <c r="AN83" s="31">
        <v>39.9</v>
      </c>
    </row>
    <row r="84" spans="1:42" s="11" customFormat="1" ht="37.5" customHeight="1" x14ac:dyDescent="0.25">
      <c r="A84" s="12" t="s">
        <v>1609</v>
      </c>
      <c r="B84" s="12" t="s">
        <v>1609</v>
      </c>
      <c r="C84" s="13" t="s">
        <v>1609</v>
      </c>
      <c r="D84" s="3" t="s">
        <v>46</v>
      </c>
      <c r="E84" s="3" t="s">
        <v>187</v>
      </c>
      <c r="F84" s="14" t="s">
        <v>149</v>
      </c>
      <c r="G84" s="14" t="s">
        <v>169</v>
      </c>
      <c r="H84" s="14" t="s">
        <v>1610</v>
      </c>
      <c r="I84" s="14" t="s">
        <v>1611</v>
      </c>
      <c r="J84" s="14">
        <v>0</v>
      </c>
      <c r="K84" s="38">
        <v>43234</v>
      </c>
      <c r="L84" s="14">
        <f>IFERROR(VLOOKUP(A84,[1]Sheet1!$A:$O,15,FALSE),"ok")</f>
        <v>29.9</v>
      </c>
      <c r="M84" s="15">
        <v>60</v>
      </c>
      <c r="N84" s="41">
        <v>34</v>
      </c>
      <c r="O84" s="13">
        <v>169</v>
      </c>
      <c r="P84" s="17">
        <v>0</v>
      </c>
      <c r="Q84" s="13">
        <v>0</v>
      </c>
      <c r="R84" s="16" t="str">
        <f t="shared" si="9"/>
        <v>nul</v>
      </c>
      <c r="S84" s="17">
        <f t="shared" si="10"/>
        <v>5.9329999999999998</v>
      </c>
      <c r="T84" s="18">
        <v>9.4421794701832198</v>
      </c>
      <c r="U84" s="18">
        <v>6.852898550724638</v>
      </c>
      <c r="V84" s="19">
        <f t="shared" si="11"/>
        <v>22.228078020907859</v>
      </c>
      <c r="W84" s="20">
        <f t="shared" si="12"/>
        <v>32.5419062226091</v>
      </c>
      <c r="X84" s="21">
        <f t="shared" si="13"/>
        <v>26.673693625089431</v>
      </c>
      <c r="Y84" s="22">
        <v>26.673693625089431</v>
      </c>
      <c r="Z84" s="23">
        <v>79.900000000000006</v>
      </c>
      <c r="AA84" s="22"/>
      <c r="AB84" s="22"/>
      <c r="AC84" s="24">
        <v>34.9</v>
      </c>
      <c r="AD84" s="25">
        <f t="shared" si="14"/>
        <v>0.30840522090922029</v>
      </c>
      <c r="AE84" s="22"/>
      <c r="AF84" s="26">
        <f t="shared" si="15"/>
        <v>26.673693625089431</v>
      </c>
      <c r="AG84" s="27"/>
      <c r="AH84" s="22"/>
      <c r="AI84" s="28"/>
      <c r="AJ84" s="29">
        <f t="shared" si="16"/>
        <v>-1</v>
      </c>
      <c r="AK84" s="30"/>
      <c r="AL84" s="30"/>
      <c r="AM84" s="30"/>
      <c r="AN84" s="31">
        <v>34.9</v>
      </c>
    </row>
    <row r="85" spans="1:42" s="11" customFormat="1" ht="37.5" customHeight="1" x14ac:dyDescent="0.25">
      <c r="A85" s="12" t="s">
        <v>1616</v>
      </c>
      <c r="B85" s="12" t="s">
        <v>1616</v>
      </c>
      <c r="C85" s="13" t="s">
        <v>1616</v>
      </c>
      <c r="D85" s="3" t="s">
        <v>46</v>
      </c>
      <c r="E85" s="3" t="s">
        <v>187</v>
      </c>
      <c r="F85" s="14" t="s">
        <v>114</v>
      </c>
      <c r="G85" s="14" t="s">
        <v>163</v>
      </c>
      <c r="H85" s="14" t="s">
        <v>198</v>
      </c>
      <c r="I85" s="14" t="s">
        <v>1617</v>
      </c>
      <c r="J85" s="14">
        <v>0</v>
      </c>
      <c r="K85" s="38">
        <v>43224</v>
      </c>
      <c r="L85" s="55" t="str">
        <f>IFERROR(VLOOKUP(A85,[1]Sheet1!$A:$O,15,FALSE),"ok")</f>
        <v>ok</v>
      </c>
      <c r="M85" s="15">
        <v>30</v>
      </c>
      <c r="N85" s="41">
        <v>94</v>
      </c>
      <c r="O85" s="13">
        <v>41</v>
      </c>
      <c r="P85" s="17">
        <v>2</v>
      </c>
      <c r="Q85" s="13">
        <v>2</v>
      </c>
      <c r="R85" s="16">
        <f t="shared" si="9"/>
        <v>329</v>
      </c>
      <c r="S85" s="17">
        <f t="shared" si="10"/>
        <v>20.383000000000003</v>
      </c>
      <c r="T85" s="18">
        <v>50.540919171178402</v>
      </c>
      <c r="U85" s="18">
        <v>14.768695652173912</v>
      </c>
      <c r="V85" s="19">
        <f t="shared" si="11"/>
        <v>85.692614823352315</v>
      </c>
      <c r="W85" s="20">
        <f t="shared" si="12"/>
        <v>125.45398810138778</v>
      </c>
      <c r="X85" s="21">
        <f t="shared" si="13"/>
        <v>102.83113778802277</v>
      </c>
      <c r="Y85" s="22">
        <v>103.85113778802278</v>
      </c>
      <c r="Z85" s="23">
        <v>199.9</v>
      </c>
      <c r="AA85" s="22"/>
      <c r="AB85" s="22">
        <v>99.9</v>
      </c>
      <c r="AC85" s="24">
        <v>119.9</v>
      </c>
      <c r="AD85" s="25">
        <f t="shared" si="14"/>
        <v>0.16598923807653643</v>
      </c>
      <c r="AE85" s="22"/>
      <c r="AF85" s="26">
        <f t="shared" si="15"/>
        <v>102.83113778802277</v>
      </c>
      <c r="AG85" s="27"/>
      <c r="AH85" s="22"/>
      <c r="AI85" s="28"/>
      <c r="AJ85" s="29">
        <f t="shared" si="16"/>
        <v>-1</v>
      </c>
      <c r="AK85" s="46">
        <v>43234</v>
      </c>
      <c r="AL85" s="51">
        <v>43254</v>
      </c>
      <c r="AM85" s="46" t="s">
        <v>3483</v>
      </c>
      <c r="AN85" s="47">
        <v>119.9</v>
      </c>
      <c r="AO85" s="44" t="s">
        <v>3484</v>
      </c>
      <c r="AP85" s="52" t="s">
        <v>3485</v>
      </c>
    </row>
    <row r="86" spans="1:42" s="11" customFormat="1" ht="37.5" customHeight="1" x14ac:dyDescent="0.25">
      <c r="A86" s="12" t="s">
        <v>1646</v>
      </c>
      <c r="B86" s="12" t="s">
        <v>1646</v>
      </c>
      <c r="C86" s="13" t="s">
        <v>1646</v>
      </c>
      <c r="D86" s="3" t="s">
        <v>46</v>
      </c>
      <c r="E86" s="3" t="s">
        <v>187</v>
      </c>
      <c r="F86" s="14" t="s">
        <v>149</v>
      </c>
      <c r="G86" s="14" t="s">
        <v>107</v>
      </c>
      <c r="H86" s="14" t="s">
        <v>230</v>
      </c>
      <c r="I86" s="14" t="s">
        <v>1647</v>
      </c>
      <c r="J86" s="14" t="s">
        <v>3362</v>
      </c>
      <c r="K86" s="38">
        <v>43237</v>
      </c>
      <c r="L86" s="14" t="str">
        <f>IFERROR(VLOOKUP(A86,[1]Sheet1!$A:$O,15,FALSE),"ok")</f>
        <v>ok</v>
      </c>
      <c r="M86" s="15">
        <v>50</v>
      </c>
      <c r="N86" s="41">
        <v>1</v>
      </c>
      <c r="O86" s="13">
        <v>23</v>
      </c>
      <c r="P86" s="17">
        <v>0</v>
      </c>
      <c r="Q86" s="13">
        <v>0</v>
      </c>
      <c r="R86" s="16" t="str">
        <f t="shared" si="9"/>
        <v>nul</v>
      </c>
      <c r="S86" s="17">
        <f t="shared" si="10"/>
        <v>7.2930000000000001</v>
      </c>
      <c r="T86" s="18">
        <v>6.6887839824315201</v>
      </c>
      <c r="U86" s="18">
        <v>6.852898550724638</v>
      </c>
      <c r="V86" s="19">
        <f t="shared" si="11"/>
        <v>20.834682533156158</v>
      </c>
      <c r="W86" s="33">
        <f t="shared" si="12"/>
        <v>30.501975228540616</v>
      </c>
      <c r="X86" s="21">
        <f t="shared" si="13"/>
        <v>25.001619039787389</v>
      </c>
      <c r="Y86" s="22">
        <v>22.349619039787388</v>
      </c>
      <c r="Z86" s="23">
        <v>79.900000000000006</v>
      </c>
      <c r="AA86" s="22"/>
      <c r="AB86" s="22"/>
      <c r="AC86" s="24">
        <v>42.9</v>
      </c>
      <c r="AD86" s="25">
        <f t="shared" si="14"/>
        <v>0.71588887630554088</v>
      </c>
      <c r="AE86" s="22"/>
      <c r="AF86" s="26">
        <f t="shared" si="15"/>
        <v>25.001619039787389</v>
      </c>
      <c r="AG86" s="27"/>
      <c r="AH86" s="22"/>
      <c r="AI86" s="28"/>
      <c r="AJ86" s="29">
        <f t="shared" si="16"/>
        <v>-1</v>
      </c>
      <c r="AK86" s="30"/>
      <c r="AL86" s="30"/>
      <c r="AM86" s="30"/>
      <c r="AN86" s="31">
        <v>39.9</v>
      </c>
    </row>
    <row r="87" spans="1:42" s="11" customFormat="1" ht="37.5" customHeight="1" x14ac:dyDescent="0.25">
      <c r="A87" s="12" t="s">
        <v>1660</v>
      </c>
      <c r="B87" s="12" t="s">
        <v>1660</v>
      </c>
      <c r="C87" s="13" t="s">
        <v>1660</v>
      </c>
      <c r="D87" s="3" t="s">
        <v>46</v>
      </c>
      <c r="E87" s="3" t="s">
        <v>359</v>
      </c>
      <c r="F87" s="14" t="s">
        <v>114</v>
      </c>
      <c r="G87" s="14" t="s">
        <v>188</v>
      </c>
      <c r="H87" s="14" t="s">
        <v>189</v>
      </c>
      <c r="I87" s="14" t="s">
        <v>1661</v>
      </c>
      <c r="J87" s="14">
        <v>0</v>
      </c>
      <c r="K87" s="38"/>
      <c r="L87" s="14" t="str">
        <f>IFERROR(VLOOKUP(A87,[1]Sheet1!$A:$O,15,FALSE),"ok")</f>
        <v>ok</v>
      </c>
      <c r="M87" s="15">
        <v>0</v>
      </c>
      <c r="N87" s="41">
        <v>0</v>
      </c>
      <c r="O87" s="13">
        <v>27</v>
      </c>
      <c r="P87" s="17">
        <v>0</v>
      </c>
      <c r="Q87" s="13">
        <v>0</v>
      </c>
      <c r="R87" s="16" t="str">
        <f t="shared" si="9"/>
        <v>nul</v>
      </c>
      <c r="S87" s="17">
        <f t="shared" si="10"/>
        <v>54.383000000000003</v>
      </c>
      <c r="T87" s="18">
        <v>119.71240672989499</v>
      </c>
      <c r="U87" s="18">
        <v>37.658309178743963</v>
      </c>
      <c r="V87" s="19">
        <f t="shared" si="11"/>
        <v>211.75371590863895</v>
      </c>
      <c r="W87" s="33">
        <f t="shared" si="12"/>
        <v>310.00744009024743</v>
      </c>
      <c r="X87" s="21">
        <f t="shared" si="13"/>
        <v>254.10445909036673</v>
      </c>
      <c r="Y87" s="22">
        <v>247.98445909036673</v>
      </c>
      <c r="Z87" s="23">
        <v>449.9</v>
      </c>
      <c r="AA87" s="22"/>
      <c r="AB87" s="22"/>
      <c r="AC87" s="24">
        <v>319.89999999999998</v>
      </c>
      <c r="AD87" s="25">
        <f t="shared" si="14"/>
        <v>0.25893107561026496</v>
      </c>
      <c r="AE87" s="22"/>
      <c r="AF87" s="26">
        <f t="shared" si="15"/>
        <v>254.10445909036673</v>
      </c>
      <c r="AG87" s="27"/>
      <c r="AH87" s="22"/>
      <c r="AI87" s="28"/>
      <c r="AJ87" s="29">
        <f t="shared" si="16"/>
        <v>-1</v>
      </c>
      <c r="AK87" s="30"/>
      <c r="AL87" s="30"/>
      <c r="AM87" s="30"/>
      <c r="AN87" s="31">
        <v>319.89999999999998</v>
      </c>
    </row>
    <row r="88" spans="1:42" s="11" customFormat="1" ht="37.5" customHeight="1" x14ac:dyDescent="0.25">
      <c r="A88" s="12" t="s">
        <v>1682</v>
      </c>
      <c r="B88" s="12" t="s">
        <v>1682</v>
      </c>
      <c r="C88" s="13" t="s">
        <v>1682</v>
      </c>
      <c r="D88" s="3" t="s">
        <v>46</v>
      </c>
      <c r="E88" s="3" t="s">
        <v>187</v>
      </c>
      <c r="F88" s="14" t="s">
        <v>149</v>
      </c>
      <c r="G88" s="14" t="s">
        <v>569</v>
      </c>
      <c r="H88" s="14" t="s">
        <v>570</v>
      </c>
      <c r="I88" s="14" t="s">
        <v>1683</v>
      </c>
      <c r="J88" s="14">
        <v>0</v>
      </c>
      <c r="K88" s="38">
        <v>43234</v>
      </c>
      <c r="L88" s="14">
        <f>IFERROR(VLOOKUP(A88,[1]Sheet1!$A:$O,15,FALSE),"ok")</f>
        <v>69.900000000000006</v>
      </c>
      <c r="M88" s="15">
        <v>30</v>
      </c>
      <c r="N88" s="41">
        <v>7</v>
      </c>
      <c r="O88" s="13" t="s">
        <v>46</v>
      </c>
      <c r="P88" s="17">
        <v>1</v>
      </c>
      <c r="Q88" s="13">
        <v>5</v>
      </c>
      <c r="R88" s="16">
        <f t="shared" si="9"/>
        <v>49</v>
      </c>
      <c r="S88" s="17">
        <f t="shared" si="10"/>
        <v>15.283000000000001</v>
      </c>
      <c r="T88" s="18">
        <v>29.934294076870099</v>
      </c>
      <c r="U88" s="18">
        <v>10.675603864734299</v>
      </c>
      <c r="V88" s="19">
        <f t="shared" si="11"/>
        <v>55.892897941604403</v>
      </c>
      <c r="W88" s="20">
        <f t="shared" si="12"/>
        <v>81.827202586508832</v>
      </c>
      <c r="X88" s="21">
        <f t="shared" si="13"/>
        <v>67.071477529925275</v>
      </c>
      <c r="Y88" s="22">
        <v>65.031477529925283</v>
      </c>
      <c r="Z88" s="23">
        <v>129.9</v>
      </c>
      <c r="AA88" s="22"/>
      <c r="AB88" s="22"/>
      <c r="AC88" s="24">
        <v>89.9</v>
      </c>
      <c r="AD88" s="25">
        <f t="shared" si="14"/>
        <v>0.34036110893619909</v>
      </c>
      <c r="AE88" s="22"/>
      <c r="AF88" s="26">
        <f t="shared" si="15"/>
        <v>67.071477529925275</v>
      </c>
      <c r="AG88" s="27"/>
      <c r="AH88" s="22"/>
      <c r="AI88" s="28"/>
      <c r="AJ88" s="29">
        <f t="shared" si="16"/>
        <v>-1</v>
      </c>
      <c r="AK88" s="30"/>
      <c r="AL88" s="30"/>
      <c r="AM88" s="30"/>
      <c r="AN88" s="31">
        <v>89.9</v>
      </c>
    </row>
    <row r="89" spans="1:42" s="11" customFormat="1" ht="37.5" customHeight="1" x14ac:dyDescent="0.25">
      <c r="A89" s="12" t="s">
        <v>1732</v>
      </c>
      <c r="B89" s="12" t="s">
        <v>1732</v>
      </c>
      <c r="C89" s="13" t="s">
        <v>1732</v>
      </c>
      <c r="D89" s="3" t="s">
        <v>46</v>
      </c>
      <c r="E89" s="3" t="s">
        <v>187</v>
      </c>
      <c r="F89" s="14" t="s">
        <v>369</v>
      </c>
      <c r="G89" s="14" t="s">
        <v>234</v>
      </c>
      <c r="H89" s="14" t="s">
        <v>370</v>
      </c>
      <c r="I89" s="14" t="s">
        <v>1733</v>
      </c>
      <c r="J89" s="14">
        <v>0</v>
      </c>
      <c r="K89" s="38"/>
      <c r="L89" s="14" t="str">
        <f>IFERROR(VLOOKUP(A89,[1]Sheet1!$A:$O,15,FALSE),"ok")</f>
        <v>ok</v>
      </c>
      <c r="M89" s="15">
        <v>0</v>
      </c>
      <c r="N89" s="41">
        <v>26</v>
      </c>
      <c r="O89" s="13">
        <v>61</v>
      </c>
      <c r="P89" s="17">
        <v>2</v>
      </c>
      <c r="Q89" s="13">
        <v>6</v>
      </c>
      <c r="R89" s="16">
        <f t="shared" si="9"/>
        <v>91</v>
      </c>
      <c r="S89" s="17">
        <f t="shared" si="10"/>
        <v>62.883000000000003</v>
      </c>
      <c r="T89" s="18">
        <v>121.9535049924</v>
      </c>
      <c r="U89" s="18">
        <v>72.137246376811603</v>
      </c>
      <c r="V89" s="19">
        <f t="shared" si="11"/>
        <v>256.97375136921158</v>
      </c>
      <c r="W89" s="20">
        <f t="shared" si="12"/>
        <v>376.20957200452568</v>
      </c>
      <c r="X89" s="21">
        <f t="shared" si="13"/>
        <v>308.36850164305389</v>
      </c>
      <c r="Y89" s="22">
        <v>306.32850164305393</v>
      </c>
      <c r="Z89" s="23">
        <v>549.9</v>
      </c>
      <c r="AA89" s="22"/>
      <c r="AB89" s="22"/>
      <c r="AC89" s="24">
        <v>369.9</v>
      </c>
      <c r="AD89" s="25">
        <f t="shared" si="14"/>
        <v>0.19953885701390695</v>
      </c>
      <c r="AE89" s="22"/>
      <c r="AF89" s="26">
        <f t="shared" si="15"/>
        <v>308.36850164305389</v>
      </c>
      <c r="AG89" s="27"/>
      <c r="AH89" s="22"/>
      <c r="AI89" s="28"/>
      <c r="AJ89" s="29">
        <f t="shared" si="16"/>
        <v>-1</v>
      </c>
      <c r="AK89" s="30"/>
      <c r="AL89" s="30"/>
      <c r="AM89" s="30"/>
      <c r="AN89" s="31">
        <v>369.9</v>
      </c>
    </row>
    <row r="90" spans="1:42" s="11" customFormat="1" ht="37.5" customHeight="1" x14ac:dyDescent="0.25">
      <c r="A90" s="12" t="s">
        <v>1734</v>
      </c>
      <c r="B90" s="12" t="s">
        <v>1734</v>
      </c>
      <c r="C90" s="13" t="s">
        <v>1734</v>
      </c>
      <c r="D90" s="3" t="s">
        <v>46</v>
      </c>
      <c r="E90" s="3" t="s">
        <v>187</v>
      </c>
      <c r="F90" s="14" t="s">
        <v>107</v>
      </c>
      <c r="G90" s="14" t="s">
        <v>128</v>
      </c>
      <c r="H90" s="14" t="s">
        <v>129</v>
      </c>
      <c r="I90" s="14" t="s">
        <v>1735</v>
      </c>
      <c r="J90" s="14">
        <v>0</v>
      </c>
      <c r="K90" s="38">
        <v>43238</v>
      </c>
      <c r="L90" s="14" t="str">
        <f>IFERROR(VLOOKUP(A90,[1]Sheet1!$A:$O,15,FALSE),"ok")</f>
        <v>ok</v>
      </c>
      <c r="M90" s="15">
        <v>50</v>
      </c>
      <c r="N90" s="41">
        <v>16</v>
      </c>
      <c r="O90" s="13">
        <v>63</v>
      </c>
      <c r="P90" s="17">
        <v>6</v>
      </c>
      <c r="Q90" s="13">
        <v>10</v>
      </c>
      <c r="R90" s="16">
        <f t="shared" si="9"/>
        <v>18.666666666666668</v>
      </c>
      <c r="S90" s="17">
        <f t="shared" si="10"/>
        <v>11.033000000000001</v>
      </c>
      <c r="T90" s="18">
        <v>21.9242169001331</v>
      </c>
      <c r="U90" s="18">
        <v>7.1139613526570056</v>
      </c>
      <c r="V90" s="19">
        <f t="shared" si="11"/>
        <v>40.071178252790112</v>
      </c>
      <c r="W90" s="33">
        <f t="shared" si="12"/>
        <v>58.664204962084717</v>
      </c>
      <c r="X90" s="21">
        <f t="shared" si="13"/>
        <v>48.085413903348133</v>
      </c>
      <c r="Y90" s="22">
        <v>46.045413903348127</v>
      </c>
      <c r="Z90" s="23">
        <v>99.9</v>
      </c>
      <c r="AA90" s="22"/>
      <c r="AB90" s="22"/>
      <c r="AC90" s="24">
        <v>64.900000000000006</v>
      </c>
      <c r="AD90" s="25">
        <f t="shared" si="14"/>
        <v>0.34968163382037742</v>
      </c>
      <c r="AE90" s="22"/>
      <c r="AF90" s="26">
        <f t="shared" si="15"/>
        <v>48.085413903348133</v>
      </c>
      <c r="AG90" s="27"/>
      <c r="AH90" s="22"/>
      <c r="AI90" s="28"/>
      <c r="AJ90" s="29">
        <f t="shared" si="16"/>
        <v>-1</v>
      </c>
      <c r="AK90" s="30"/>
      <c r="AL90" s="30"/>
      <c r="AM90" s="30"/>
      <c r="AN90" s="31">
        <v>64.900000000000006</v>
      </c>
    </row>
    <row r="91" spans="1:42" s="11" customFormat="1" ht="37.5" customHeight="1" x14ac:dyDescent="0.25">
      <c r="A91" s="12" t="s">
        <v>1745</v>
      </c>
      <c r="B91" s="12" t="s">
        <v>1745</v>
      </c>
      <c r="C91" s="13" t="s">
        <v>1745</v>
      </c>
      <c r="D91" s="3" t="s">
        <v>46</v>
      </c>
      <c r="E91" s="3" t="s">
        <v>359</v>
      </c>
      <c r="F91" s="14" t="s">
        <v>114</v>
      </c>
      <c r="G91" s="14" t="s">
        <v>188</v>
      </c>
      <c r="H91" s="14" t="s">
        <v>189</v>
      </c>
      <c r="I91" s="14" t="s">
        <v>1746</v>
      </c>
      <c r="J91" s="14">
        <v>0</v>
      </c>
      <c r="K91" s="38"/>
      <c r="L91" s="14">
        <f>IFERROR(VLOOKUP(A91,[1]Sheet1!$A:$O,15,FALSE),"ok")</f>
        <v>179.9</v>
      </c>
      <c r="M91" s="15">
        <v>0</v>
      </c>
      <c r="N91" s="41">
        <v>0</v>
      </c>
      <c r="O91" s="13">
        <v>355</v>
      </c>
      <c r="P91" s="17">
        <v>0</v>
      </c>
      <c r="Q91" s="13">
        <v>0</v>
      </c>
      <c r="R91" s="16" t="str">
        <f t="shared" si="9"/>
        <v>nul</v>
      </c>
      <c r="S91" s="17">
        <f t="shared" si="10"/>
        <v>30.583000000000002</v>
      </c>
      <c r="T91" s="18">
        <v>103.593413021377</v>
      </c>
      <c r="U91" s="18">
        <v>33.695748792270535</v>
      </c>
      <c r="V91" s="19">
        <f t="shared" si="11"/>
        <v>167.87216181364755</v>
      </c>
      <c r="W91" s="33">
        <f t="shared" si="12"/>
        <v>245.76484489518</v>
      </c>
      <c r="X91" s="21">
        <f t="shared" si="13"/>
        <v>201.44659417637706</v>
      </c>
      <c r="Y91" s="22">
        <v>201.44659417637706</v>
      </c>
      <c r="Z91" s="23">
        <v>429.9</v>
      </c>
      <c r="AA91" s="22"/>
      <c r="AB91" s="22"/>
      <c r="AC91" s="24">
        <v>179.9</v>
      </c>
      <c r="AD91" s="25">
        <f t="shared" si="14"/>
        <v>-0.10695933711101557</v>
      </c>
      <c r="AE91" s="22"/>
      <c r="AF91" s="26">
        <f t="shared" si="15"/>
        <v>201.44659417637706</v>
      </c>
      <c r="AG91" s="27"/>
      <c r="AH91" s="22"/>
      <c r="AI91" s="28"/>
      <c r="AJ91" s="29">
        <f t="shared" si="16"/>
        <v>-1</v>
      </c>
      <c r="AK91" s="30"/>
      <c r="AL91" s="30"/>
      <c r="AM91" s="30"/>
      <c r="AN91" s="31">
        <v>179.9</v>
      </c>
    </row>
    <row r="92" spans="1:42" s="11" customFormat="1" ht="37.5" customHeight="1" x14ac:dyDescent="0.25">
      <c r="A92" s="12" t="s">
        <v>1749</v>
      </c>
      <c r="B92" s="12" t="s">
        <v>1749</v>
      </c>
      <c r="C92" s="13" t="s">
        <v>1749</v>
      </c>
      <c r="D92" s="3" t="s">
        <v>46</v>
      </c>
      <c r="E92" s="3" t="s">
        <v>187</v>
      </c>
      <c r="F92" s="14" t="s">
        <v>369</v>
      </c>
      <c r="G92" s="14" t="s">
        <v>234</v>
      </c>
      <c r="H92" s="14" t="s">
        <v>370</v>
      </c>
      <c r="I92" s="14" t="s">
        <v>1750</v>
      </c>
      <c r="J92" s="14" t="s">
        <v>3362</v>
      </c>
      <c r="K92" s="38">
        <v>43234</v>
      </c>
      <c r="L92" s="14" t="str">
        <f>IFERROR(VLOOKUP(A92,[1]Sheet1!$A:$O,15,FALSE),"ok")</f>
        <v>ok</v>
      </c>
      <c r="M92" s="15">
        <v>60</v>
      </c>
      <c r="N92" s="41">
        <v>46</v>
      </c>
      <c r="O92" s="13">
        <v>34</v>
      </c>
      <c r="P92" s="17">
        <v>0</v>
      </c>
      <c r="Q92" s="13">
        <v>0</v>
      </c>
      <c r="R92" s="16" t="str">
        <f t="shared" si="9"/>
        <v>nul</v>
      </c>
      <c r="S92" s="17">
        <f t="shared" si="10"/>
        <v>18.683000000000003</v>
      </c>
      <c r="T92" s="18">
        <v>43.283751111351997</v>
      </c>
      <c r="U92" s="18">
        <v>13.192995169082128</v>
      </c>
      <c r="V92" s="19">
        <f t="shared" si="11"/>
        <v>75.159746280434121</v>
      </c>
      <c r="W92" s="20">
        <f t="shared" si="12"/>
        <v>110.03386855455554</v>
      </c>
      <c r="X92" s="21">
        <f t="shared" si="13"/>
        <v>90.191695536520939</v>
      </c>
      <c r="Y92" s="22">
        <v>88.763695536520942</v>
      </c>
      <c r="Z92" s="23">
        <v>169.9</v>
      </c>
      <c r="AA92" s="22"/>
      <c r="AB92" s="22"/>
      <c r="AC92" s="24">
        <v>109.9</v>
      </c>
      <c r="AD92" s="25">
        <f t="shared" si="14"/>
        <v>0.21851573303108229</v>
      </c>
      <c r="AE92" s="22"/>
      <c r="AF92" s="26">
        <f t="shared" si="15"/>
        <v>90.191695536520939</v>
      </c>
      <c r="AG92" s="27"/>
      <c r="AH92" s="22"/>
      <c r="AI92" s="28"/>
      <c r="AJ92" s="29">
        <f t="shared" si="16"/>
        <v>-1</v>
      </c>
      <c r="AK92" s="30"/>
      <c r="AL92" s="30"/>
      <c r="AM92" s="30"/>
      <c r="AN92" s="31">
        <v>109.9</v>
      </c>
    </row>
    <row r="93" spans="1:42" s="11" customFormat="1" ht="37.5" customHeight="1" x14ac:dyDescent="0.25">
      <c r="A93" s="12" t="s">
        <v>1751</v>
      </c>
      <c r="B93" s="12" t="s">
        <v>1751</v>
      </c>
      <c r="C93" s="13" t="s">
        <v>1751</v>
      </c>
      <c r="D93" s="3" t="s">
        <v>46</v>
      </c>
      <c r="E93" s="3" t="s">
        <v>187</v>
      </c>
      <c r="F93" s="14" t="s">
        <v>107</v>
      </c>
      <c r="G93" s="14" t="s">
        <v>534</v>
      </c>
      <c r="H93" s="14" t="s">
        <v>1752</v>
      </c>
      <c r="I93" s="14" t="s">
        <v>1753</v>
      </c>
      <c r="J93" s="14">
        <v>0</v>
      </c>
      <c r="K93" s="38">
        <v>43227</v>
      </c>
      <c r="L93" s="14" t="str">
        <f>IFERROR(VLOOKUP(A93,[1]Sheet1!$A:$O,15,FALSE),"ok")</f>
        <v>ok</v>
      </c>
      <c r="M93" s="15">
        <v>50</v>
      </c>
      <c r="N93" s="41">
        <v>87</v>
      </c>
      <c r="O93" s="13">
        <v>63</v>
      </c>
      <c r="P93" s="17">
        <v>6</v>
      </c>
      <c r="Q93" s="13">
        <v>13</v>
      </c>
      <c r="R93" s="16">
        <f t="shared" si="9"/>
        <v>101.5</v>
      </c>
      <c r="S93" s="17">
        <f t="shared" si="10"/>
        <v>7.8029999999999999</v>
      </c>
      <c r="T93" s="18">
        <v>13.8392435279209</v>
      </c>
      <c r="U93" s="18">
        <v>7.6360869565217397</v>
      </c>
      <c r="V93" s="19">
        <f t="shared" si="11"/>
        <v>29.278330484442641</v>
      </c>
      <c r="W93" s="33">
        <f t="shared" si="12"/>
        <v>42.863475829224022</v>
      </c>
      <c r="X93" s="21">
        <f t="shared" si="13"/>
        <v>35.133996581331168</v>
      </c>
      <c r="Y93" s="22">
        <v>34.929996581331167</v>
      </c>
      <c r="Z93" s="23">
        <v>69.900000000000006</v>
      </c>
      <c r="AA93" s="22"/>
      <c r="AB93" s="22"/>
      <c r="AC93" s="24">
        <v>45.9</v>
      </c>
      <c r="AD93" s="25">
        <f t="shared" si="14"/>
        <v>0.30642695014063559</v>
      </c>
      <c r="AE93" s="22"/>
      <c r="AF93" s="26">
        <f t="shared" si="15"/>
        <v>35.133996581331168</v>
      </c>
      <c r="AG93" s="27"/>
      <c r="AH93" s="22"/>
      <c r="AI93" s="28"/>
      <c r="AJ93" s="29">
        <f t="shared" si="16"/>
        <v>-1</v>
      </c>
      <c r="AK93" s="30"/>
      <c r="AL93" s="30"/>
      <c r="AM93" s="30"/>
      <c r="AN93" s="31">
        <v>44.9</v>
      </c>
    </row>
    <row r="94" spans="1:42" s="11" customFormat="1" ht="37.5" customHeight="1" x14ac:dyDescent="0.25">
      <c r="A94" s="12" t="s">
        <v>1754</v>
      </c>
      <c r="B94" s="12" t="s">
        <v>1754</v>
      </c>
      <c r="C94" s="13" t="s">
        <v>1754</v>
      </c>
      <c r="D94" s="3" t="s">
        <v>46</v>
      </c>
      <c r="E94" s="3" t="s">
        <v>187</v>
      </c>
      <c r="F94" s="14" t="s">
        <v>107</v>
      </c>
      <c r="G94" s="14" t="s">
        <v>108</v>
      </c>
      <c r="H94" s="14" t="s">
        <v>581</v>
      </c>
      <c r="I94" s="14" t="s">
        <v>1755</v>
      </c>
      <c r="J94" s="14">
        <v>0</v>
      </c>
      <c r="K94" s="38">
        <v>43224</v>
      </c>
      <c r="L94" s="14" t="str">
        <f>IFERROR(VLOOKUP(A94,[1]Sheet1!$A:$O,15,FALSE),"ok")</f>
        <v>ok</v>
      </c>
      <c r="M94" s="15">
        <v>60</v>
      </c>
      <c r="N94" s="41">
        <v>67</v>
      </c>
      <c r="O94" s="13">
        <v>161</v>
      </c>
      <c r="P94" s="17">
        <v>1</v>
      </c>
      <c r="Q94" s="13">
        <v>3</v>
      </c>
      <c r="R94" s="16">
        <f t="shared" si="9"/>
        <v>469</v>
      </c>
      <c r="S94" s="17">
        <f t="shared" si="10"/>
        <v>16.133000000000003</v>
      </c>
      <c r="T94" s="18">
        <v>41.328957879194498</v>
      </c>
      <c r="U94" s="18">
        <v>9.7525603864734318</v>
      </c>
      <c r="V94" s="19">
        <f t="shared" si="11"/>
        <v>67.214518265667934</v>
      </c>
      <c r="W94" s="33">
        <f t="shared" si="12"/>
        <v>98.402054740937842</v>
      </c>
      <c r="X94" s="21">
        <f t="shared" si="13"/>
        <v>80.657421918801518</v>
      </c>
      <c r="Y94" s="22">
        <v>80.249421918801517</v>
      </c>
      <c r="Z94" s="23">
        <v>169.9</v>
      </c>
      <c r="AA94" s="22"/>
      <c r="AB94" s="22"/>
      <c r="AC94" s="24">
        <v>94.9</v>
      </c>
      <c r="AD94" s="25">
        <f t="shared" si="14"/>
        <v>0.17658112226220934</v>
      </c>
      <c r="AE94" s="22"/>
      <c r="AF94" s="26">
        <f t="shared" si="15"/>
        <v>80.657421918801518</v>
      </c>
      <c r="AG94" s="27"/>
      <c r="AH94" s="22"/>
      <c r="AI94" s="28"/>
      <c r="AJ94" s="29">
        <f t="shared" si="16"/>
        <v>-1</v>
      </c>
      <c r="AK94" s="30"/>
      <c r="AL94" s="30"/>
      <c r="AM94" s="30"/>
      <c r="AN94" s="31">
        <v>99.9</v>
      </c>
    </row>
    <row r="95" spans="1:42" s="11" customFormat="1" ht="37.5" customHeight="1" x14ac:dyDescent="0.25">
      <c r="A95" s="12" t="s">
        <v>1768</v>
      </c>
      <c r="B95" s="12" t="s">
        <v>1768</v>
      </c>
      <c r="C95" s="13" t="s">
        <v>1768</v>
      </c>
      <c r="D95" s="3" t="s">
        <v>46</v>
      </c>
      <c r="E95" s="3" t="s">
        <v>187</v>
      </c>
      <c r="F95" s="14" t="s">
        <v>81</v>
      </c>
      <c r="G95" s="14" t="s">
        <v>454</v>
      </c>
      <c r="H95" s="14" t="s">
        <v>455</v>
      </c>
      <c r="I95" s="14" t="s">
        <v>1769</v>
      </c>
      <c r="J95" s="14">
        <v>0</v>
      </c>
      <c r="K95" s="38">
        <v>43237</v>
      </c>
      <c r="L95" s="14" t="str">
        <f>IFERROR(VLOOKUP(A95,[1]Sheet1!$A:$O,15,FALSE),"ok")</f>
        <v>ok</v>
      </c>
      <c r="M95" s="15">
        <v>70</v>
      </c>
      <c r="N95" s="41">
        <v>0</v>
      </c>
      <c r="O95" s="13">
        <v>63</v>
      </c>
      <c r="P95" s="17">
        <v>0</v>
      </c>
      <c r="Q95" s="13">
        <v>7</v>
      </c>
      <c r="R95" s="16" t="str">
        <f t="shared" si="9"/>
        <v>nul</v>
      </c>
      <c r="S95" s="17">
        <f t="shared" si="10"/>
        <v>15.283000000000001</v>
      </c>
      <c r="T95" s="18">
        <v>30.188810619302899</v>
      </c>
      <c r="U95" s="18">
        <v>8.9600483091787435</v>
      </c>
      <c r="V95" s="19">
        <f t="shared" si="11"/>
        <v>54.431858928481645</v>
      </c>
      <c r="W95" s="33">
        <f t="shared" si="12"/>
        <v>79.688241471297133</v>
      </c>
      <c r="X95" s="21">
        <f t="shared" si="13"/>
        <v>65.318230714177972</v>
      </c>
      <c r="Y95" s="22">
        <v>63.278230714177965</v>
      </c>
      <c r="Z95" s="23">
        <v>119.9</v>
      </c>
      <c r="AA95" s="22"/>
      <c r="AB95" s="22"/>
      <c r="AC95" s="24">
        <v>89.9</v>
      </c>
      <c r="AD95" s="25">
        <f t="shared" si="14"/>
        <v>0.37633856607947469</v>
      </c>
      <c r="AE95" s="22"/>
      <c r="AF95" s="26">
        <f t="shared" si="15"/>
        <v>65.318230714177972</v>
      </c>
      <c r="AG95" s="27"/>
      <c r="AH95" s="22"/>
      <c r="AI95" s="28"/>
      <c r="AJ95" s="29">
        <f t="shared" si="16"/>
        <v>-1</v>
      </c>
      <c r="AK95" s="30"/>
      <c r="AL95" s="30"/>
      <c r="AM95" s="30"/>
      <c r="AN95" s="31">
        <v>89.9</v>
      </c>
    </row>
    <row r="96" spans="1:42" s="11" customFormat="1" ht="37.5" customHeight="1" x14ac:dyDescent="0.25">
      <c r="A96" s="12" t="s">
        <v>1772</v>
      </c>
      <c r="B96" s="12" t="s">
        <v>1772</v>
      </c>
      <c r="C96" s="13" t="s">
        <v>1772</v>
      </c>
      <c r="D96" s="3" t="s">
        <v>46</v>
      </c>
      <c r="E96" s="3" t="s">
        <v>187</v>
      </c>
      <c r="F96" s="14" t="s">
        <v>62</v>
      </c>
      <c r="G96" s="14" t="s">
        <v>63</v>
      </c>
      <c r="H96" s="14" t="s">
        <v>64</v>
      </c>
      <c r="I96" s="14" t="s">
        <v>1773</v>
      </c>
      <c r="J96" s="14">
        <v>0</v>
      </c>
      <c r="K96" s="38"/>
      <c r="L96" s="14" t="str">
        <f>IFERROR(VLOOKUP(A96,[1]Sheet1!$A:$O,15,FALSE),"ok")</f>
        <v>ok</v>
      </c>
      <c r="M96" s="15">
        <v>0</v>
      </c>
      <c r="N96" s="41">
        <v>75</v>
      </c>
      <c r="O96" s="13" t="s">
        <v>46</v>
      </c>
      <c r="P96" s="17">
        <v>1</v>
      </c>
      <c r="Q96" s="13">
        <v>3</v>
      </c>
      <c r="R96" s="16">
        <f t="shared" si="9"/>
        <v>525</v>
      </c>
      <c r="S96" s="17">
        <f t="shared" si="10"/>
        <v>9.3330000000000002</v>
      </c>
      <c r="T96" s="18">
        <v>19.763172419986201</v>
      </c>
      <c r="U96" s="18">
        <v>8.6337198067632848</v>
      </c>
      <c r="V96" s="19">
        <f t="shared" si="11"/>
        <v>37.729892226749485</v>
      </c>
      <c r="W96" s="20">
        <f t="shared" si="12"/>
        <v>55.236562219961243</v>
      </c>
      <c r="X96" s="21">
        <f t="shared" si="13"/>
        <v>45.27587067209938</v>
      </c>
      <c r="Y96" s="22">
        <v>45.27587067209938</v>
      </c>
      <c r="Z96" s="23">
        <v>89.9</v>
      </c>
      <c r="AA96" s="22"/>
      <c r="AB96" s="22"/>
      <c r="AC96" s="24">
        <v>54.9</v>
      </c>
      <c r="AD96" s="25">
        <f t="shared" si="14"/>
        <v>0.21256641087260975</v>
      </c>
      <c r="AE96" s="22"/>
      <c r="AF96" s="26">
        <f t="shared" si="15"/>
        <v>45.27587067209938</v>
      </c>
      <c r="AG96" s="27"/>
      <c r="AH96" s="22"/>
      <c r="AI96" s="28"/>
      <c r="AJ96" s="29">
        <f t="shared" si="16"/>
        <v>-1</v>
      </c>
      <c r="AK96" s="30"/>
      <c r="AL96" s="30"/>
      <c r="AM96" s="30"/>
      <c r="AN96" s="31">
        <v>59.9</v>
      </c>
    </row>
    <row r="97" spans="1:42" s="11" customFormat="1" ht="37.5" customHeight="1" x14ac:dyDescent="0.25">
      <c r="A97" s="12" t="s">
        <v>1778</v>
      </c>
      <c r="B97" s="12" t="s">
        <v>1778</v>
      </c>
      <c r="C97" s="13" t="s">
        <v>1778</v>
      </c>
      <c r="D97" s="3" t="s">
        <v>46</v>
      </c>
      <c r="E97" s="3" t="s">
        <v>187</v>
      </c>
      <c r="F97" s="14" t="s">
        <v>114</v>
      </c>
      <c r="G97" s="14" t="s">
        <v>163</v>
      </c>
      <c r="H97" s="14" t="s">
        <v>1034</v>
      </c>
      <c r="I97" s="14" t="s">
        <v>1779</v>
      </c>
      <c r="J97" s="14">
        <v>0</v>
      </c>
      <c r="K97" s="38"/>
      <c r="L97" s="14" t="str">
        <f>IFERROR(VLOOKUP(A97,[1]Sheet1!$A:$O,15,FALSE),"ok")</f>
        <v>ok</v>
      </c>
      <c r="M97" s="15">
        <v>0</v>
      </c>
      <c r="N97" s="41">
        <v>0</v>
      </c>
      <c r="O97" s="13">
        <v>60</v>
      </c>
      <c r="P97" s="17">
        <v>0</v>
      </c>
      <c r="Q97" s="13">
        <v>0</v>
      </c>
      <c r="R97" s="16" t="str">
        <f t="shared" si="9"/>
        <v>nul</v>
      </c>
      <c r="S97" s="17">
        <f t="shared" si="10"/>
        <v>15.283000000000001</v>
      </c>
      <c r="T97" s="18">
        <v>30.618494638524599</v>
      </c>
      <c r="U97" s="18">
        <v>12.260628019323672</v>
      </c>
      <c r="V97" s="19">
        <f t="shared" si="11"/>
        <v>58.162122657848272</v>
      </c>
      <c r="W97" s="20">
        <f t="shared" si="12"/>
        <v>85.149347571089876</v>
      </c>
      <c r="X97" s="21">
        <f t="shared" si="13"/>
        <v>69.794547189417926</v>
      </c>
      <c r="Y97" s="22">
        <v>67.75454718941792</v>
      </c>
      <c r="Z97" s="23">
        <v>149.9</v>
      </c>
      <c r="AA97" s="22"/>
      <c r="AB97" s="22"/>
      <c r="AC97" s="24">
        <v>89.9</v>
      </c>
      <c r="AD97" s="25">
        <f t="shared" si="14"/>
        <v>0.28806624041871309</v>
      </c>
      <c r="AE97" s="22"/>
      <c r="AF97" s="26">
        <f t="shared" si="15"/>
        <v>69.794547189417926</v>
      </c>
      <c r="AG97" s="27"/>
      <c r="AH97" s="22"/>
      <c r="AI97" s="28"/>
      <c r="AJ97" s="29">
        <f t="shared" si="16"/>
        <v>-1</v>
      </c>
      <c r="AK97" s="30"/>
      <c r="AL97" s="30"/>
      <c r="AM97" s="30"/>
      <c r="AN97" s="31">
        <v>89.9</v>
      </c>
    </row>
    <row r="98" spans="1:42" s="11" customFormat="1" ht="37.5" customHeight="1" x14ac:dyDescent="0.25">
      <c r="A98" s="12" t="s">
        <v>1780</v>
      </c>
      <c r="B98" s="12" t="s">
        <v>1780</v>
      </c>
      <c r="C98" s="13" t="s">
        <v>1780</v>
      </c>
      <c r="D98" s="3" t="s">
        <v>46</v>
      </c>
      <c r="E98" s="3" t="s">
        <v>187</v>
      </c>
      <c r="F98" s="14" t="s">
        <v>81</v>
      </c>
      <c r="G98" s="14" t="s">
        <v>82</v>
      </c>
      <c r="H98" s="14" t="s">
        <v>156</v>
      </c>
      <c r="I98" s="14" t="s">
        <v>1781</v>
      </c>
      <c r="J98" s="14">
        <v>0</v>
      </c>
      <c r="K98" s="38"/>
      <c r="L98" s="14" t="str">
        <f>IFERROR(VLOOKUP(A98,[1]Sheet1!$A:$O,15,FALSE),"ok")</f>
        <v>ok</v>
      </c>
      <c r="M98" s="15">
        <v>0</v>
      </c>
      <c r="N98" s="41">
        <v>24</v>
      </c>
      <c r="O98" s="13">
        <v>56</v>
      </c>
      <c r="P98" s="17">
        <v>0</v>
      </c>
      <c r="Q98" s="13">
        <v>5</v>
      </c>
      <c r="R98" s="16" t="str">
        <f t="shared" si="9"/>
        <v>nul</v>
      </c>
      <c r="S98" s="17">
        <f t="shared" si="10"/>
        <v>15.283000000000001</v>
      </c>
      <c r="T98" s="18">
        <v>30.156104361248701</v>
      </c>
      <c r="U98" s="18">
        <v>12.717487922705315</v>
      </c>
      <c r="V98" s="19">
        <f t="shared" si="11"/>
        <v>58.156592283954019</v>
      </c>
      <c r="W98" s="33">
        <f t="shared" si="12"/>
        <v>85.141251103708669</v>
      </c>
      <c r="X98" s="21">
        <f t="shared" si="13"/>
        <v>69.78791074074482</v>
      </c>
      <c r="Y98" s="22">
        <v>68.767910740744824</v>
      </c>
      <c r="Z98" s="23">
        <v>119.9</v>
      </c>
      <c r="AA98" s="22"/>
      <c r="AB98" s="22"/>
      <c r="AC98" s="24">
        <v>89.9</v>
      </c>
      <c r="AD98" s="25">
        <f t="shared" si="14"/>
        <v>0.28818872847432853</v>
      </c>
      <c r="AE98" s="22"/>
      <c r="AF98" s="26">
        <f t="shared" si="15"/>
        <v>69.78791074074482</v>
      </c>
      <c r="AG98" s="27"/>
      <c r="AH98" s="22"/>
      <c r="AI98" s="28"/>
      <c r="AJ98" s="29">
        <f t="shared" ref="AJ98:AJ129" si="17">(AI98/X98)-1</f>
        <v>-1</v>
      </c>
      <c r="AK98" s="30"/>
      <c r="AL98" s="30"/>
      <c r="AM98" s="30"/>
      <c r="AN98" s="31">
        <v>89.9</v>
      </c>
    </row>
    <row r="99" spans="1:42" s="11" customFormat="1" ht="37.5" customHeight="1" x14ac:dyDescent="0.25">
      <c r="A99" s="12" t="s">
        <v>1784</v>
      </c>
      <c r="B99" s="12" t="s">
        <v>1784</v>
      </c>
      <c r="C99" s="13" t="s">
        <v>1784</v>
      </c>
      <c r="D99" s="3" t="s">
        <v>46</v>
      </c>
      <c r="E99" s="3" t="s">
        <v>187</v>
      </c>
      <c r="F99" s="14" t="s">
        <v>114</v>
      </c>
      <c r="G99" s="14" t="s">
        <v>163</v>
      </c>
      <c r="H99" s="14" t="s">
        <v>198</v>
      </c>
      <c r="I99" s="14" t="s">
        <v>1785</v>
      </c>
      <c r="J99" s="14">
        <v>0</v>
      </c>
      <c r="K99" s="38"/>
      <c r="L99" s="14" t="str">
        <f>IFERROR(VLOOKUP(A99,[1]Sheet1!$A:$O,15,FALSE),"ok")</f>
        <v>ok</v>
      </c>
      <c r="M99" s="15">
        <v>0</v>
      </c>
      <c r="N99" s="41">
        <v>0</v>
      </c>
      <c r="O99" s="13">
        <v>40</v>
      </c>
      <c r="P99" s="17">
        <v>0</v>
      </c>
      <c r="Q99" s="13">
        <v>0</v>
      </c>
      <c r="R99" s="16" t="str">
        <f t="shared" si="9"/>
        <v>nul</v>
      </c>
      <c r="S99" s="17">
        <f t="shared" si="10"/>
        <v>31.093000000000004</v>
      </c>
      <c r="T99" s="18">
        <v>78.905089509734196</v>
      </c>
      <c r="U99" s="18">
        <v>20.306956521739131</v>
      </c>
      <c r="V99" s="19">
        <f t="shared" si="11"/>
        <v>130.30504603147332</v>
      </c>
      <c r="W99" s="33">
        <f t="shared" si="12"/>
        <v>190.76658739007692</v>
      </c>
      <c r="X99" s="21">
        <f t="shared" si="13"/>
        <v>156.36605523776799</v>
      </c>
      <c r="Y99" s="22">
        <v>156.77405523776798</v>
      </c>
      <c r="Z99" s="23">
        <v>269.89999999999998</v>
      </c>
      <c r="AA99" s="22"/>
      <c r="AB99" s="22">
        <v>149.9</v>
      </c>
      <c r="AC99" s="24">
        <v>182.9</v>
      </c>
      <c r="AD99" s="25">
        <f t="shared" si="14"/>
        <v>0.16969120773613477</v>
      </c>
      <c r="AE99" s="22"/>
      <c r="AF99" s="26">
        <f t="shared" si="15"/>
        <v>156.36605523776799</v>
      </c>
      <c r="AG99" s="27"/>
      <c r="AH99" s="22"/>
      <c r="AI99" s="28"/>
      <c r="AJ99" s="29">
        <f t="shared" si="17"/>
        <v>-1</v>
      </c>
      <c r="AK99" s="30"/>
      <c r="AL99" s="30"/>
      <c r="AM99" s="30"/>
      <c r="AN99" s="31">
        <v>182.9</v>
      </c>
    </row>
    <row r="100" spans="1:42" s="11" customFormat="1" ht="37.5" customHeight="1" x14ac:dyDescent="0.25">
      <c r="A100" s="12" t="s">
        <v>1786</v>
      </c>
      <c r="B100" s="12" t="s">
        <v>1786</v>
      </c>
      <c r="C100" s="13" t="s">
        <v>1786</v>
      </c>
      <c r="D100" s="3" t="s">
        <v>46</v>
      </c>
      <c r="E100" s="3" t="s">
        <v>187</v>
      </c>
      <c r="F100" s="14" t="s">
        <v>114</v>
      </c>
      <c r="G100" s="14" t="s">
        <v>163</v>
      </c>
      <c r="H100" s="14" t="s">
        <v>219</v>
      </c>
      <c r="I100" s="14" t="s">
        <v>1787</v>
      </c>
      <c r="J100" s="14">
        <v>0</v>
      </c>
      <c r="K100" s="38"/>
      <c r="L100" s="14" t="str">
        <f>IFERROR(VLOOKUP(A100,[1]Sheet1!$A:$O,15,FALSE),"ok")</f>
        <v>ok</v>
      </c>
      <c r="M100" s="15">
        <v>0</v>
      </c>
      <c r="N100" s="41">
        <v>8</v>
      </c>
      <c r="O100" s="13">
        <v>62</v>
      </c>
      <c r="P100" s="17">
        <v>8</v>
      </c>
      <c r="Q100" s="13">
        <v>21</v>
      </c>
      <c r="R100" s="16">
        <f t="shared" si="9"/>
        <v>7</v>
      </c>
      <c r="S100" s="17">
        <f t="shared" si="10"/>
        <v>40.443000000000005</v>
      </c>
      <c r="T100" s="18">
        <v>79.407010011705594</v>
      </c>
      <c r="U100" s="18">
        <v>22.488695652173917</v>
      </c>
      <c r="V100" s="19">
        <f t="shared" si="11"/>
        <v>142.33870566387952</v>
      </c>
      <c r="W100" s="20">
        <f t="shared" si="12"/>
        <v>208.38386509191963</v>
      </c>
      <c r="X100" s="21">
        <f t="shared" si="13"/>
        <v>170.80644679665542</v>
      </c>
      <c r="Y100" s="22">
        <v>167.13444679665542</v>
      </c>
      <c r="Z100" s="23">
        <v>349.9</v>
      </c>
      <c r="AA100" s="22"/>
      <c r="AB100" s="22"/>
      <c r="AC100" s="24">
        <v>237.9</v>
      </c>
      <c r="AD100" s="25">
        <f t="shared" si="14"/>
        <v>0.3928045718509634</v>
      </c>
      <c r="AE100" s="22"/>
      <c r="AF100" s="26">
        <f t="shared" si="15"/>
        <v>170.80644679665542</v>
      </c>
      <c r="AG100" s="27"/>
      <c r="AH100" s="22"/>
      <c r="AI100" s="28"/>
      <c r="AJ100" s="29">
        <f t="shared" si="17"/>
        <v>-1</v>
      </c>
      <c r="AK100" s="30"/>
      <c r="AL100" s="30"/>
      <c r="AM100" s="30"/>
      <c r="AN100" s="31">
        <v>219.9</v>
      </c>
    </row>
    <row r="101" spans="1:42" s="11" customFormat="1" ht="37.5" customHeight="1" x14ac:dyDescent="0.25">
      <c r="A101" s="12" t="s">
        <v>1805</v>
      </c>
      <c r="B101" s="12" t="s">
        <v>1805</v>
      </c>
      <c r="C101" s="13" t="s">
        <v>1805</v>
      </c>
      <c r="D101" s="3" t="s">
        <v>46</v>
      </c>
      <c r="E101" s="3" t="s">
        <v>187</v>
      </c>
      <c r="F101" s="14" t="s">
        <v>136</v>
      </c>
      <c r="G101" s="14" t="s">
        <v>558</v>
      </c>
      <c r="H101" s="14" t="s">
        <v>559</v>
      </c>
      <c r="I101" s="14" t="s">
        <v>1806</v>
      </c>
      <c r="J101" s="14">
        <v>0</v>
      </c>
      <c r="K101" s="38"/>
      <c r="L101" s="14" t="str">
        <f>IFERROR(VLOOKUP(A101,[1]Sheet1!$A:$O,15,FALSE),"ok")</f>
        <v>ok</v>
      </c>
      <c r="M101" s="15">
        <v>0</v>
      </c>
      <c r="N101" s="41">
        <v>2</v>
      </c>
      <c r="O101" s="13" t="s">
        <v>46</v>
      </c>
      <c r="P101" s="17">
        <v>3</v>
      </c>
      <c r="Q101" s="13">
        <v>6</v>
      </c>
      <c r="R101" s="16">
        <f t="shared" si="9"/>
        <v>4.666666666666667</v>
      </c>
      <c r="S101" s="17">
        <f t="shared" si="10"/>
        <v>22.083000000000002</v>
      </c>
      <c r="T101" s="18">
        <v>47.497273066516598</v>
      </c>
      <c r="U101" s="18">
        <v>16.624106280193235</v>
      </c>
      <c r="V101" s="19">
        <f t="shared" si="11"/>
        <v>86.204379346709828</v>
      </c>
      <c r="W101" s="33">
        <f t="shared" si="12"/>
        <v>126.20321136358319</v>
      </c>
      <c r="X101" s="21">
        <f t="shared" si="13"/>
        <v>103.44525521605179</v>
      </c>
      <c r="Y101" s="22">
        <v>102.01725521605179</v>
      </c>
      <c r="Z101" s="23">
        <v>169.9</v>
      </c>
      <c r="AA101" s="22"/>
      <c r="AB101" s="22"/>
      <c r="AC101" s="24">
        <v>129.9</v>
      </c>
      <c r="AD101" s="25">
        <f t="shared" si="14"/>
        <v>0.25573666698096353</v>
      </c>
      <c r="AE101" s="22"/>
      <c r="AF101" s="26">
        <f t="shared" si="15"/>
        <v>103.44525521605179</v>
      </c>
      <c r="AG101" s="27"/>
      <c r="AH101" s="22"/>
      <c r="AI101" s="28"/>
      <c r="AJ101" s="29">
        <f t="shared" si="17"/>
        <v>-1</v>
      </c>
      <c r="AK101" s="30"/>
      <c r="AL101" s="30"/>
      <c r="AM101" s="30"/>
      <c r="AN101" s="31">
        <v>129.9</v>
      </c>
    </row>
    <row r="102" spans="1:42" s="11" customFormat="1" ht="37.5" customHeight="1" x14ac:dyDescent="0.25">
      <c r="A102" s="12" t="s">
        <v>1834</v>
      </c>
      <c r="B102" s="12" t="s">
        <v>1834</v>
      </c>
      <c r="C102" s="13" t="s">
        <v>1834</v>
      </c>
      <c r="D102" s="3" t="s">
        <v>46</v>
      </c>
      <c r="E102" s="3" t="s">
        <v>187</v>
      </c>
      <c r="F102" s="14" t="s">
        <v>40</v>
      </c>
      <c r="G102" s="14" t="s">
        <v>145</v>
      </c>
      <c r="H102" s="14" t="s">
        <v>146</v>
      </c>
      <c r="I102" s="14" t="s">
        <v>1835</v>
      </c>
      <c r="J102" s="14" t="s">
        <v>3362</v>
      </c>
      <c r="K102" s="38">
        <v>43227</v>
      </c>
      <c r="L102" s="55" t="str">
        <f>IFERROR(VLOOKUP(A102,[1]Sheet1!$A:$O,15,FALSE),"ok")</f>
        <v>ok</v>
      </c>
      <c r="M102" s="15">
        <v>50</v>
      </c>
      <c r="N102" s="41">
        <v>217</v>
      </c>
      <c r="O102" s="13">
        <v>358</v>
      </c>
      <c r="P102" s="17">
        <v>0</v>
      </c>
      <c r="Q102" s="13">
        <v>0</v>
      </c>
      <c r="R102" s="16" t="str">
        <f t="shared" si="9"/>
        <v>nul</v>
      </c>
      <c r="S102" s="17">
        <f t="shared" si="10"/>
        <v>21.233000000000004</v>
      </c>
      <c r="T102" s="18">
        <v>55.455062379655097</v>
      </c>
      <c r="U102" s="18">
        <v>13.845652173913045</v>
      </c>
      <c r="V102" s="19">
        <f t="shared" si="11"/>
        <v>90.533714553568132</v>
      </c>
      <c r="W102" s="33">
        <f t="shared" si="12"/>
        <v>132.54135810642373</v>
      </c>
      <c r="X102" s="21">
        <f t="shared" si="13"/>
        <v>108.64045746428175</v>
      </c>
      <c r="Y102" s="22">
        <v>110.27245746428177</v>
      </c>
      <c r="Z102" s="23">
        <v>189.9</v>
      </c>
      <c r="AA102" s="22"/>
      <c r="AB102" s="22"/>
      <c r="AC102" s="24">
        <v>124.9</v>
      </c>
      <c r="AD102" s="25">
        <f t="shared" si="14"/>
        <v>0.1496637893030226</v>
      </c>
      <c r="AE102" s="22"/>
      <c r="AF102" s="26">
        <f t="shared" si="15"/>
        <v>108.64045746428175</v>
      </c>
      <c r="AG102" s="27"/>
      <c r="AH102" s="22"/>
      <c r="AI102" s="28"/>
      <c r="AJ102" s="29">
        <f t="shared" si="17"/>
        <v>-1</v>
      </c>
      <c r="AK102" s="30"/>
      <c r="AL102" s="30"/>
      <c r="AM102" s="30"/>
      <c r="AN102" s="31">
        <v>134.9</v>
      </c>
    </row>
    <row r="103" spans="1:42" s="11" customFormat="1" ht="37.5" customHeight="1" x14ac:dyDescent="0.25">
      <c r="A103" s="12" t="s">
        <v>1841</v>
      </c>
      <c r="B103" s="12" t="s">
        <v>1841</v>
      </c>
      <c r="C103" s="13" t="s">
        <v>1841</v>
      </c>
      <c r="D103" s="3" t="s">
        <v>46</v>
      </c>
      <c r="E103" s="3" t="s">
        <v>187</v>
      </c>
      <c r="F103" s="14" t="s">
        <v>40</v>
      </c>
      <c r="G103" s="14" t="s">
        <v>47</v>
      </c>
      <c r="H103" s="14" t="s">
        <v>48</v>
      </c>
      <c r="I103" s="14" t="s">
        <v>1842</v>
      </c>
      <c r="J103" s="14">
        <v>0</v>
      </c>
      <c r="K103" s="38">
        <v>43242</v>
      </c>
      <c r="L103" s="14" t="str">
        <f>IFERROR(VLOOKUP(A103,[1]Sheet1!$A:$O,15,FALSE),"ok")</f>
        <v>ok</v>
      </c>
      <c r="M103" s="15">
        <v>150</v>
      </c>
      <c r="N103" s="41">
        <v>0</v>
      </c>
      <c r="O103" s="13">
        <v>56</v>
      </c>
      <c r="P103" s="17">
        <v>0</v>
      </c>
      <c r="Q103" s="13">
        <v>0</v>
      </c>
      <c r="R103" s="16" t="str">
        <f t="shared" si="9"/>
        <v>nul</v>
      </c>
      <c r="S103" s="17">
        <f t="shared" si="10"/>
        <v>15.283000000000001</v>
      </c>
      <c r="T103" s="18">
        <v>32.071185488570698</v>
      </c>
      <c r="U103" s="18">
        <v>13.192995169082128</v>
      </c>
      <c r="V103" s="19">
        <f t="shared" si="11"/>
        <v>60.547180657652831</v>
      </c>
      <c r="W103" s="20">
        <f t="shared" si="12"/>
        <v>88.641072482803736</v>
      </c>
      <c r="X103" s="21">
        <f t="shared" si="13"/>
        <v>72.656616789183389</v>
      </c>
      <c r="Y103" s="22">
        <v>71.636616789183378</v>
      </c>
      <c r="Z103" s="23">
        <v>139.9</v>
      </c>
      <c r="AA103" s="22"/>
      <c r="AB103" s="22"/>
      <c r="AC103" s="24">
        <v>89.9</v>
      </c>
      <c r="AD103" s="25">
        <f t="shared" si="14"/>
        <v>0.23732708695822025</v>
      </c>
      <c r="AE103" s="22"/>
      <c r="AF103" s="26">
        <f t="shared" si="15"/>
        <v>72.656616789183389</v>
      </c>
      <c r="AG103" s="27"/>
      <c r="AH103" s="22"/>
      <c r="AI103" s="28"/>
      <c r="AJ103" s="29">
        <f t="shared" si="17"/>
        <v>-1</v>
      </c>
      <c r="AK103" s="30"/>
      <c r="AL103" s="30"/>
      <c r="AM103" s="30"/>
      <c r="AN103" s="31">
        <v>89.9</v>
      </c>
    </row>
    <row r="104" spans="1:42" s="11" customFormat="1" ht="37.5" customHeight="1" x14ac:dyDescent="0.25">
      <c r="A104" s="12" t="s">
        <v>1853</v>
      </c>
      <c r="B104" s="12" t="s">
        <v>1853</v>
      </c>
      <c r="C104" s="13" t="s">
        <v>1853</v>
      </c>
      <c r="D104" s="3" t="s">
        <v>46</v>
      </c>
      <c r="E104" s="3" t="s">
        <v>187</v>
      </c>
      <c r="F104" s="14" t="s">
        <v>107</v>
      </c>
      <c r="G104" s="14" t="s">
        <v>108</v>
      </c>
      <c r="H104" s="14" t="s">
        <v>109</v>
      </c>
      <c r="I104" s="14" t="s">
        <v>1854</v>
      </c>
      <c r="J104" s="14" t="s">
        <v>3362</v>
      </c>
      <c r="K104" s="38">
        <v>43224</v>
      </c>
      <c r="L104" s="14" t="str">
        <f>IFERROR(VLOOKUP(A104,[1]Sheet1!$A:$O,15,FALSE),"ok")</f>
        <v>ok</v>
      </c>
      <c r="M104" s="15">
        <v>60</v>
      </c>
      <c r="N104" s="41">
        <v>104</v>
      </c>
      <c r="O104" s="13">
        <v>355</v>
      </c>
      <c r="P104" s="17">
        <v>8</v>
      </c>
      <c r="Q104" s="13">
        <v>16</v>
      </c>
      <c r="R104" s="16">
        <f t="shared" si="9"/>
        <v>91</v>
      </c>
      <c r="S104" s="17">
        <f t="shared" si="10"/>
        <v>32.283000000000001</v>
      </c>
      <c r="T104" s="18">
        <v>86.307559648363096</v>
      </c>
      <c r="U104" s="18">
        <v>12.717487922705315</v>
      </c>
      <c r="V104" s="19">
        <f t="shared" si="11"/>
        <v>131.30804757106841</v>
      </c>
      <c r="W104" s="33">
        <f t="shared" si="12"/>
        <v>192.23498164404415</v>
      </c>
      <c r="X104" s="21">
        <f t="shared" si="13"/>
        <v>157.5696570852821</v>
      </c>
      <c r="Y104" s="22">
        <v>156.95765708528211</v>
      </c>
      <c r="Z104" s="23">
        <v>279.89999999999998</v>
      </c>
      <c r="AA104" s="22"/>
      <c r="AB104" s="22"/>
      <c r="AC104" s="24">
        <v>189.9</v>
      </c>
      <c r="AD104" s="25">
        <f t="shared" si="14"/>
        <v>0.20518127355712656</v>
      </c>
      <c r="AE104" s="22"/>
      <c r="AF104" s="26">
        <f t="shared" si="15"/>
        <v>157.5696570852821</v>
      </c>
      <c r="AG104" s="27"/>
      <c r="AH104" s="22"/>
      <c r="AI104" s="28"/>
      <c r="AJ104" s="29">
        <f t="shared" si="17"/>
        <v>-1</v>
      </c>
      <c r="AK104" s="30"/>
      <c r="AL104" s="30"/>
      <c r="AM104" s="30"/>
      <c r="AN104" s="31">
        <v>189.9</v>
      </c>
    </row>
    <row r="105" spans="1:42" s="11" customFormat="1" ht="37.5" customHeight="1" x14ac:dyDescent="0.25">
      <c r="A105" s="12" t="s">
        <v>1871</v>
      </c>
      <c r="B105" s="12" t="s">
        <v>1871</v>
      </c>
      <c r="C105" s="13" t="s">
        <v>1871</v>
      </c>
      <c r="D105" s="3" t="s">
        <v>46</v>
      </c>
      <c r="E105" s="3" t="s">
        <v>187</v>
      </c>
      <c r="F105" s="14" t="s">
        <v>114</v>
      </c>
      <c r="G105" s="14" t="s">
        <v>163</v>
      </c>
      <c r="H105" s="14" t="s">
        <v>366</v>
      </c>
      <c r="I105" s="14" t="s">
        <v>1872</v>
      </c>
      <c r="J105" s="14">
        <v>0</v>
      </c>
      <c r="K105" s="38">
        <v>43250</v>
      </c>
      <c r="L105" s="14" t="str">
        <f>IFERROR(VLOOKUP(A105,[1]Sheet1!$A:$O,15,FALSE),"ok")</f>
        <v>ok</v>
      </c>
      <c r="M105" s="15">
        <v>40</v>
      </c>
      <c r="N105" s="41">
        <v>0</v>
      </c>
      <c r="O105" s="13">
        <v>62</v>
      </c>
      <c r="P105" s="17">
        <v>0</v>
      </c>
      <c r="Q105" s="13">
        <v>0</v>
      </c>
      <c r="R105" s="16" t="str">
        <f t="shared" si="9"/>
        <v>nul</v>
      </c>
      <c r="S105" s="17">
        <f t="shared" si="10"/>
        <v>22.083000000000002</v>
      </c>
      <c r="T105" s="18">
        <v>51.095962917955198</v>
      </c>
      <c r="U105" s="18">
        <v>12.717487922705315</v>
      </c>
      <c r="V105" s="19">
        <f t="shared" si="11"/>
        <v>85.89645084066052</v>
      </c>
      <c r="W105" s="20">
        <f t="shared" si="12"/>
        <v>125.75240403072699</v>
      </c>
      <c r="X105" s="21">
        <f t="shared" si="13"/>
        <v>103.07574100879262</v>
      </c>
      <c r="Y105" s="22">
        <v>101.03574100879261</v>
      </c>
      <c r="Z105" s="23">
        <v>189.9</v>
      </c>
      <c r="AA105" s="22"/>
      <c r="AB105" s="22"/>
      <c r="AC105" s="24">
        <v>129.9</v>
      </c>
      <c r="AD105" s="25">
        <f t="shared" si="14"/>
        <v>0.26023833278985808</v>
      </c>
      <c r="AE105" s="22"/>
      <c r="AF105" s="26">
        <f t="shared" si="15"/>
        <v>103.07574100879262</v>
      </c>
      <c r="AG105" s="27"/>
      <c r="AH105" s="22"/>
      <c r="AI105" s="28"/>
      <c r="AJ105" s="29">
        <f t="shared" si="17"/>
        <v>-1</v>
      </c>
      <c r="AK105" s="30"/>
      <c r="AL105" s="30"/>
      <c r="AM105" s="30"/>
      <c r="AN105" s="31">
        <v>129.9</v>
      </c>
    </row>
    <row r="106" spans="1:42" s="11" customFormat="1" ht="37.5" customHeight="1" x14ac:dyDescent="0.25">
      <c r="A106" s="12" t="s">
        <v>1873</v>
      </c>
      <c r="B106" s="12" t="s">
        <v>1873</v>
      </c>
      <c r="C106" s="13" t="s">
        <v>1873</v>
      </c>
      <c r="D106" s="3" t="s">
        <v>46</v>
      </c>
      <c r="E106" s="3" t="s">
        <v>187</v>
      </c>
      <c r="F106" s="14" t="s">
        <v>81</v>
      </c>
      <c r="G106" s="14" t="s">
        <v>454</v>
      </c>
      <c r="H106" s="14" t="s">
        <v>455</v>
      </c>
      <c r="I106" s="14" t="s">
        <v>1874</v>
      </c>
      <c r="J106" s="14">
        <v>0</v>
      </c>
      <c r="K106" s="38">
        <v>43237</v>
      </c>
      <c r="L106" s="14" t="str">
        <f>IFERROR(VLOOKUP(A106,[1]Sheet1!$A:$O,15,FALSE),"ok")</f>
        <v>ok</v>
      </c>
      <c r="M106" s="15">
        <v>50</v>
      </c>
      <c r="N106" s="41">
        <v>0</v>
      </c>
      <c r="O106" s="13">
        <v>41</v>
      </c>
      <c r="P106" s="17">
        <v>0</v>
      </c>
      <c r="Q106" s="13">
        <v>0</v>
      </c>
      <c r="R106" s="16" t="str">
        <f t="shared" si="9"/>
        <v>nul</v>
      </c>
      <c r="S106" s="17">
        <f t="shared" si="10"/>
        <v>11.883000000000003</v>
      </c>
      <c r="T106" s="18">
        <v>23.907834011516801</v>
      </c>
      <c r="U106" s="18">
        <v>7.9717391304347833</v>
      </c>
      <c r="V106" s="19">
        <f t="shared" si="11"/>
        <v>43.762573141951592</v>
      </c>
      <c r="W106" s="33">
        <f t="shared" si="12"/>
        <v>64.068407079817121</v>
      </c>
      <c r="X106" s="21">
        <f t="shared" si="13"/>
        <v>52.515087770341907</v>
      </c>
      <c r="Y106" s="22">
        <v>52.515087770341907</v>
      </c>
      <c r="Z106" s="23">
        <v>99.9</v>
      </c>
      <c r="AA106" s="22"/>
      <c r="AB106" s="22"/>
      <c r="AC106" s="24">
        <v>69.900000000000006</v>
      </c>
      <c r="AD106" s="25">
        <f t="shared" si="14"/>
        <v>0.33104604729378928</v>
      </c>
      <c r="AE106" s="22"/>
      <c r="AF106" s="26">
        <f t="shared" si="15"/>
        <v>52.515087770341907</v>
      </c>
      <c r="AG106" s="27"/>
      <c r="AH106" s="22"/>
      <c r="AI106" s="28"/>
      <c r="AJ106" s="29">
        <f t="shared" si="17"/>
        <v>-1</v>
      </c>
      <c r="AK106" s="30"/>
      <c r="AL106" s="30"/>
      <c r="AM106" s="30"/>
      <c r="AN106" s="31">
        <v>69.900000000000006</v>
      </c>
    </row>
    <row r="107" spans="1:42" s="11" customFormat="1" ht="37.5" customHeight="1" x14ac:dyDescent="0.25">
      <c r="A107" s="12" t="s">
        <v>1899</v>
      </c>
      <c r="B107" s="12" t="s">
        <v>1899</v>
      </c>
      <c r="C107" s="13" t="s">
        <v>1899</v>
      </c>
      <c r="D107" s="3" t="s">
        <v>46</v>
      </c>
      <c r="E107" s="3" t="s">
        <v>187</v>
      </c>
      <c r="F107" s="14" t="s">
        <v>40</v>
      </c>
      <c r="G107" s="14" t="s">
        <v>159</v>
      </c>
      <c r="H107" s="14" t="s">
        <v>208</v>
      </c>
      <c r="I107" s="14" t="s">
        <v>1900</v>
      </c>
      <c r="J107" s="14">
        <v>0</v>
      </c>
      <c r="K107" s="38">
        <v>43248</v>
      </c>
      <c r="L107" s="14" t="str">
        <f>IFERROR(VLOOKUP(A107,[1]Sheet1!$A:$O,15,FALSE),"ok")</f>
        <v>ok</v>
      </c>
      <c r="M107" s="15">
        <v>50</v>
      </c>
      <c r="N107" s="41">
        <v>39</v>
      </c>
      <c r="O107" s="13">
        <v>41</v>
      </c>
      <c r="P107" s="17">
        <v>0</v>
      </c>
      <c r="Q107" s="13">
        <v>1</v>
      </c>
      <c r="R107" s="16" t="str">
        <f t="shared" si="9"/>
        <v>nul</v>
      </c>
      <c r="S107" s="17">
        <f t="shared" si="10"/>
        <v>33.133000000000003</v>
      </c>
      <c r="T107" s="18">
        <v>95.630243659822597</v>
      </c>
      <c r="U107" s="18">
        <v>21.174057971014495</v>
      </c>
      <c r="V107" s="19">
        <f t="shared" si="11"/>
        <v>149.93730163083708</v>
      </c>
      <c r="W107" s="33">
        <f t="shared" si="12"/>
        <v>219.50820958754548</v>
      </c>
      <c r="X107" s="21">
        <f t="shared" si="13"/>
        <v>179.92476195700451</v>
      </c>
      <c r="Y107" s="22">
        <v>184.00476195700449</v>
      </c>
      <c r="Z107" s="23">
        <v>279.89999999999998</v>
      </c>
      <c r="AA107" s="22"/>
      <c r="AB107" s="22"/>
      <c r="AC107" s="24">
        <v>194.9</v>
      </c>
      <c r="AD107" s="25">
        <f t="shared" si="14"/>
        <v>8.3230556373191433E-2</v>
      </c>
      <c r="AE107" s="22"/>
      <c r="AF107" s="26">
        <f t="shared" si="15"/>
        <v>179.92476195700451</v>
      </c>
      <c r="AG107" s="27"/>
      <c r="AH107" s="22"/>
      <c r="AI107" s="28"/>
      <c r="AJ107" s="29">
        <f t="shared" si="17"/>
        <v>-1</v>
      </c>
      <c r="AK107" s="30"/>
      <c r="AL107" s="30"/>
      <c r="AM107" s="30"/>
      <c r="AN107" s="31">
        <v>199.9</v>
      </c>
    </row>
    <row r="108" spans="1:42" s="11" customFormat="1" ht="37.5" customHeight="1" x14ac:dyDescent="0.25">
      <c r="A108" s="12" t="s">
        <v>1903</v>
      </c>
      <c r="B108" s="12" t="s">
        <v>1903</v>
      </c>
      <c r="C108" s="13" t="s">
        <v>1903</v>
      </c>
      <c r="D108" s="3" t="s">
        <v>46</v>
      </c>
      <c r="E108" s="3" t="s">
        <v>187</v>
      </c>
      <c r="F108" s="14" t="s">
        <v>40</v>
      </c>
      <c r="G108" s="14" t="s">
        <v>145</v>
      </c>
      <c r="H108" s="14" t="s">
        <v>146</v>
      </c>
      <c r="I108" s="14" t="s">
        <v>1904</v>
      </c>
      <c r="J108" s="14" t="s">
        <v>3362</v>
      </c>
      <c r="K108" s="38">
        <v>43234</v>
      </c>
      <c r="L108" s="14" t="str">
        <f>IFERROR(VLOOKUP(A108,[1]Sheet1!$A:$O,15,FALSE),"ok")</f>
        <v>ok</v>
      </c>
      <c r="M108" s="15">
        <v>20</v>
      </c>
      <c r="N108" s="41">
        <v>63</v>
      </c>
      <c r="O108" s="13">
        <v>26</v>
      </c>
      <c r="P108" s="17">
        <v>0</v>
      </c>
      <c r="Q108" s="13">
        <v>1</v>
      </c>
      <c r="R108" s="16" t="str">
        <f t="shared" si="9"/>
        <v>nul</v>
      </c>
      <c r="S108" s="17">
        <f t="shared" si="10"/>
        <v>20.383000000000003</v>
      </c>
      <c r="T108" s="18">
        <v>45.694424639333903</v>
      </c>
      <c r="U108" s="18">
        <v>13.192995169082128</v>
      </c>
      <c r="V108" s="19">
        <f t="shared" si="11"/>
        <v>79.270419808416037</v>
      </c>
      <c r="W108" s="20">
        <f t="shared" si="12"/>
        <v>116.05189459952106</v>
      </c>
      <c r="X108" s="21">
        <f t="shared" si="13"/>
        <v>95.124503770099238</v>
      </c>
      <c r="Y108" s="22">
        <v>95.124503770099238</v>
      </c>
      <c r="Z108" s="23">
        <v>189.9</v>
      </c>
      <c r="AA108" s="22"/>
      <c r="AB108" s="22"/>
      <c r="AC108" s="24">
        <v>119.9</v>
      </c>
      <c r="AD108" s="25">
        <f t="shared" si="14"/>
        <v>0.26045335584382334</v>
      </c>
      <c r="AE108" s="22"/>
      <c r="AF108" s="26">
        <f t="shared" si="15"/>
        <v>95.124503770099238</v>
      </c>
      <c r="AG108" s="27"/>
      <c r="AH108" s="22"/>
      <c r="AI108" s="28"/>
      <c r="AJ108" s="29">
        <f t="shared" si="17"/>
        <v>-1</v>
      </c>
      <c r="AK108" s="30"/>
      <c r="AL108" s="30"/>
      <c r="AM108" s="30"/>
      <c r="AN108" s="31">
        <v>119.9</v>
      </c>
    </row>
    <row r="109" spans="1:42" s="11" customFormat="1" ht="37.5" customHeight="1" x14ac:dyDescent="0.25">
      <c r="A109" s="12" t="s">
        <v>1909</v>
      </c>
      <c r="B109" s="12" t="s">
        <v>1909</v>
      </c>
      <c r="C109" s="13" t="s">
        <v>1909</v>
      </c>
      <c r="D109" s="3" t="s">
        <v>46</v>
      </c>
      <c r="E109" s="3" t="s">
        <v>187</v>
      </c>
      <c r="F109" s="14" t="s">
        <v>369</v>
      </c>
      <c r="G109" s="14" t="s">
        <v>234</v>
      </c>
      <c r="H109" s="14" t="s">
        <v>370</v>
      </c>
      <c r="I109" s="14" t="s">
        <v>1910</v>
      </c>
      <c r="J109" s="14">
        <v>0</v>
      </c>
      <c r="K109" s="38">
        <v>43227</v>
      </c>
      <c r="L109" s="14" t="str">
        <f>IFERROR(VLOOKUP(A109,[1]Sheet1!$A:$O,15,FALSE),"ok")</f>
        <v>ok</v>
      </c>
      <c r="M109" s="15">
        <v>30</v>
      </c>
      <c r="N109" s="41">
        <v>29</v>
      </c>
      <c r="O109" s="13">
        <v>77</v>
      </c>
      <c r="P109" s="17">
        <v>1</v>
      </c>
      <c r="Q109" s="13">
        <v>1</v>
      </c>
      <c r="R109" s="16">
        <f t="shared" si="9"/>
        <v>203</v>
      </c>
      <c r="S109" s="17">
        <f t="shared" si="10"/>
        <v>42.143000000000001</v>
      </c>
      <c r="T109" s="18">
        <v>86.879498178345401</v>
      </c>
      <c r="U109" s="18">
        <v>66.999903381642511</v>
      </c>
      <c r="V109" s="19">
        <f t="shared" si="11"/>
        <v>196.02240155998794</v>
      </c>
      <c r="W109" s="20">
        <f t="shared" si="12"/>
        <v>286.97679588382232</v>
      </c>
      <c r="X109" s="21">
        <f t="shared" si="13"/>
        <v>235.22688187198551</v>
      </c>
      <c r="Y109" s="22">
        <v>245.83488187198549</v>
      </c>
      <c r="Z109" s="23">
        <v>529.9</v>
      </c>
      <c r="AA109" s="22"/>
      <c r="AB109" s="22"/>
      <c r="AC109" s="24">
        <v>247.9</v>
      </c>
      <c r="AD109" s="25">
        <f t="shared" si="14"/>
        <v>5.3876147263268281E-2</v>
      </c>
      <c r="AE109" s="22"/>
      <c r="AF109" s="26">
        <f t="shared" si="15"/>
        <v>235.22688187198551</v>
      </c>
      <c r="AG109" s="27"/>
      <c r="AH109" s="22"/>
      <c r="AI109" s="28"/>
      <c r="AJ109" s="29">
        <f t="shared" si="17"/>
        <v>-1</v>
      </c>
      <c r="AK109" s="30"/>
      <c r="AL109" s="30"/>
      <c r="AM109" s="30"/>
      <c r="AN109" s="31">
        <v>299.89999999999998</v>
      </c>
    </row>
    <row r="110" spans="1:42" s="11" customFormat="1" ht="37.5" customHeight="1" x14ac:dyDescent="0.25">
      <c r="A110" s="12" t="s">
        <v>1911</v>
      </c>
      <c r="B110" s="12" t="s">
        <v>1911</v>
      </c>
      <c r="C110" s="13" t="s">
        <v>1911</v>
      </c>
      <c r="D110" s="3" t="s">
        <v>46</v>
      </c>
      <c r="E110" s="3" t="s">
        <v>187</v>
      </c>
      <c r="F110" s="14" t="s">
        <v>1912</v>
      </c>
      <c r="G110" s="14" t="s">
        <v>1913</v>
      </c>
      <c r="H110" s="14" t="s">
        <v>1913</v>
      </c>
      <c r="I110" s="14" t="s">
        <v>1914</v>
      </c>
      <c r="J110" s="14">
        <v>0</v>
      </c>
      <c r="K110" s="38">
        <v>43231</v>
      </c>
      <c r="L110" s="14" t="str">
        <f>IFERROR(VLOOKUP(A110,[1]Sheet1!$A:$O,15,FALSE),"ok")</f>
        <v>ok</v>
      </c>
      <c r="M110" s="15">
        <v>120</v>
      </c>
      <c r="N110" s="41">
        <v>120</v>
      </c>
      <c r="O110" s="13">
        <v>293</v>
      </c>
      <c r="P110" s="17">
        <v>0</v>
      </c>
      <c r="Q110" s="13">
        <v>0</v>
      </c>
      <c r="R110" s="16" t="str">
        <f t="shared" si="9"/>
        <v>nul</v>
      </c>
      <c r="S110" s="17">
        <f t="shared" si="10"/>
        <v>7.2930000000000001</v>
      </c>
      <c r="T110" s="18">
        <v>13.2673525671288</v>
      </c>
      <c r="U110" s="18">
        <v>6.852898550724638</v>
      </c>
      <c r="V110" s="19">
        <f t="shared" si="11"/>
        <v>27.413251117853438</v>
      </c>
      <c r="W110" s="33">
        <f t="shared" si="12"/>
        <v>40.132999636537427</v>
      </c>
      <c r="X110" s="21">
        <f t="shared" si="13"/>
        <v>32.895901341424121</v>
      </c>
      <c r="Y110" s="22">
        <v>32.895901341424121</v>
      </c>
      <c r="Z110" s="23">
        <v>79.900000000000006</v>
      </c>
      <c r="AA110" s="22"/>
      <c r="AB110" s="22"/>
      <c r="AC110" s="24">
        <v>42.9</v>
      </c>
      <c r="AD110" s="25">
        <f t="shared" si="14"/>
        <v>0.3041138333540121</v>
      </c>
      <c r="AE110" s="22"/>
      <c r="AF110" s="26">
        <f t="shared" si="15"/>
        <v>32.895901341424121</v>
      </c>
      <c r="AG110" s="27"/>
      <c r="AH110" s="22"/>
      <c r="AI110" s="28"/>
      <c r="AJ110" s="29">
        <f t="shared" si="17"/>
        <v>-1</v>
      </c>
      <c r="AK110" s="30"/>
      <c r="AL110" s="30"/>
      <c r="AM110" s="30"/>
      <c r="AN110" s="31">
        <v>42.9</v>
      </c>
    </row>
    <row r="111" spans="1:42" s="11" customFormat="1" ht="37.5" customHeight="1" x14ac:dyDescent="0.25">
      <c r="A111" s="12" t="s">
        <v>1915</v>
      </c>
      <c r="B111" s="12" t="s">
        <v>1915</v>
      </c>
      <c r="C111" s="13" t="s">
        <v>1915</v>
      </c>
      <c r="D111" s="3" t="s">
        <v>46</v>
      </c>
      <c r="E111" s="3" t="s">
        <v>187</v>
      </c>
      <c r="F111" s="14" t="s">
        <v>107</v>
      </c>
      <c r="G111" s="14" t="s">
        <v>108</v>
      </c>
      <c r="H111" s="14" t="s">
        <v>109</v>
      </c>
      <c r="I111" s="14" t="s">
        <v>1916</v>
      </c>
      <c r="J111" s="14" t="s">
        <v>3362</v>
      </c>
      <c r="K111" s="38">
        <v>43224</v>
      </c>
      <c r="L111" s="14" t="str">
        <f>IFERROR(VLOOKUP(A111,[1]Sheet1!$A:$O,15,FALSE),"ok")</f>
        <v>ok</v>
      </c>
      <c r="M111" s="15">
        <v>49</v>
      </c>
      <c r="N111" s="41">
        <v>94</v>
      </c>
      <c r="O111" s="13">
        <v>119</v>
      </c>
      <c r="P111" s="17">
        <v>8</v>
      </c>
      <c r="Q111" s="13">
        <v>18</v>
      </c>
      <c r="R111" s="16">
        <f t="shared" si="9"/>
        <v>82.25</v>
      </c>
      <c r="S111" s="17">
        <f t="shared" si="10"/>
        <v>32.283000000000001</v>
      </c>
      <c r="T111" s="18">
        <v>87.005111148306099</v>
      </c>
      <c r="U111" s="18">
        <v>12.717487922705315</v>
      </c>
      <c r="V111" s="19">
        <f t="shared" si="11"/>
        <v>132.0055990710114</v>
      </c>
      <c r="W111" s="33">
        <f t="shared" si="12"/>
        <v>193.25619703996068</v>
      </c>
      <c r="X111" s="21">
        <f t="shared" si="13"/>
        <v>158.40671888521368</v>
      </c>
      <c r="Y111" s="22">
        <v>158.40671888521368</v>
      </c>
      <c r="Z111" s="23">
        <v>279.89999999999998</v>
      </c>
      <c r="AA111" s="22"/>
      <c r="AB111" s="22"/>
      <c r="AC111" s="24">
        <v>189.9</v>
      </c>
      <c r="AD111" s="25">
        <f t="shared" si="14"/>
        <v>0.1988127860763742</v>
      </c>
      <c r="AE111" s="22"/>
      <c r="AF111" s="26">
        <f t="shared" si="15"/>
        <v>158.40671888521368</v>
      </c>
      <c r="AG111" s="27"/>
      <c r="AH111" s="22"/>
      <c r="AI111" s="28"/>
      <c r="AJ111" s="29">
        <f t="shared" si="17"/>
        <v>-1</v>
      </c>
      <c r="AK111" s="30"/>
      <c r="AL111" s="30"/>
      <c r="AM111" s="30"/>
      <c r="AN111" s="31">
        <v>189.9</v>
      </c>
    </row>
    <row r="112" spans="1:42" s="11" customFormat="1" ht="37.5" customHeight="1" x14ac:dyDescent="0.25">
      <c r="A112" s="12" t="s">
        <v>1917</v>
      </c>
      <c r="B112" s="12" t="s">
        <v>1917</v>
      </c>
      <c r="C112" s="13" t="s">
        <v>1917</v>
      </c>
      <c r="D112" s="3" t="s">
        <v>46</v>
      </c>
      <c r="E112" s="3" t="s">
        <v>187</v>
      </c>
      <c r="F112" s="14" t="s">
        <v>81</v>
      </c>
      <c r="G112" s="14" t="s">
        <v>1406</v>
      </c>
      <c r="H112" s="14" t="s">
        <v>1407</v>
      </c>
      <c r="I112" s="14" t="s">
        <v>1918</v>
      </c>
      <c r="J112" s="14">
        <v>0</v>
      </c>
      <c r="K112" s="38">
        <v>43227</v>
      </c>
      <c r="L112" s="14" t="str">
        <f>IFERROR(VLOOKUP(A112,[1]Sheet1!$A:$O,15,FALSE),"ok")</f>
        <v>ok</v>
      </c>
      <c r="M112" s="15">
        <v>50</v>
      </c>
      <c r="N112" s="41">
        <v>85</v>
      </c>
      <c r="O112" s="13">
        <v>280</v>
      </c>
      <c r="P112" s="17">
        <v>4</v>
      </c>
      <c r="Q112" s="13">
        <v>11</v>
      </c>
      <c r="R112" s="16">
        <f t="shared" si="9"/>
        <v>148.75</v>
      </c>
      <c r="S112" s="17">
        <f t="shared" si="10"/>
        <v>6.7830000000000004</v>
      </c>
      <c r="T112" s="18">
        <v>11.939740964583301</v>
      </c>
      <c r="U112" s="18">
        <v>7.1139613526570056</v>
      </c>
      <c r="V112" s="19">
        <f t="shared" si="11"/>
        <v>25.836702317240309</v>
      </c>
      <c r="W112" s="33">
        <f t="shared" si="12"/>
        <v>37.82493219243981</v>
      </c>
      <c r="X112" s="21">
        <f t="shared" si="13"/>
        <v>31.004042780688369</v>
      </c>
      <c r="Y112" s="22">
        <v>31.616042780688367</v>
      </c>
      <c r="Z112" s="23">
        <v>79.900000000000006</v>
      </c>
      <c r="AA112" s="22"/>
      <c r="AB112" s="22"/>
      <c r="AC112" s="24">
        <v>39.9</v>
      </c>
      <c r="AD112" s="25">
        <f t="shared" si="14"/>
        <v>0.28692894285556503</v>
      </c>
      <c r="AE112" s="22"/>
      <c r="AF112" s="26">
        <f t="shared" si="15"/>
        <v>31.004042780688369</v>
      </c>
      <c r="AG112" s="32"/>
      <c r="AH112" s="22"/>
      <c r="AI112" s="28">
        <v>33.9</v>
      </c>
      <c r="AJ112" s="29">
        <f t="shared" si="17"/>
        <v>9.3405793553976268E-2</v>
      </c>
      <c r="AK112" s="30">
        <v>43263</v>
      </c>
      <c r="AL112" s="30">
        <v>43246</v>
      </c>
      <c r="AM112" s="30" t="s">
        <v>3444</v>
      </c>
      <c r="AN112" s="31">
        <v>39.9</v>
      </c>
      <c r="AO112" s="11" t="s">
        <v>3512</v>
      </c>
      <c r="AP112" s="11" t="s">
        <v>3520</v>
      </c>
    </row>
    <row r="113" spans="1:42" s="11" customFormat="1" ht="37.5" customHeight="1" x14ac:dyDescent="0.25">
      <c r="A113" s="12" t="s">
        <v>1952</v>
      </c>
      <c r="B113" s="12" t="s">
        <v>1952</v>
      </c>
      <c r="C113" s="13" t="s">
        <v>1952</v>
      </c>
      <c r="D113" s="3" t="s">
        <v>46</v>
      </c>
      <c r="E113" s="3" t="s">
        <v>187</v>
      </c>
      <c r="F113" s="14" t="s">
        <v>149</v>
      </c>
      <c r="G113" s="14" t="s">
        <v>569</v>
      </c>
      <c r="H113" s="14" t="s">
        <v>570</v>
      </c>
      <c r="I113" s="14" t="s">
        <v>1953</v>
      </c>
      <c r="J113" s="14">
        <v>0</v>
      </c>
      <c r="K113" s="38">
        <v>43234</v>
      </c>
      <c r="L113" s="14" t="str">
        <f>IFERROR(VLOOKUP(A113,[1]Sheet1!$A:$O,15,FALSE),"ok")</f>
        <v>ok</v>
      </c>
      <c r="M113" s="15">
        <v>40</v>
      </c>
      <c r="N113" s="41">
        <v>0</v>
      </c>
      <c r="O113" s="13" t="s">
        <v>46</v>
      </c>
      <c r="P113" s="17">
        <v>0</v>
      </c>
      <c r="Q113" s="13">
        <v>0</v>
      </c>
      <c r="R113" s="16" t="str">
        <f t="shared" si="9"/>
        <v>nul</v>
      </c>
      <c r="S113" s="17">
        <f t="shared" si="10"/>
        <v>16.983000000000001</v>
      </c>
      <c r="T113" s="18">
        <v>33.808035917343297</v>
      </c>
      <c r="U113" s="18">
        <v>11.141787439613527</v>
      </c>
      <c r="V113" s="19">
        <f t="shared" si="11"/>
        <v>61.932823356956817</v>
      </c>
      <c r="W113" s="33">
        <f t="shared" si="12"/>
        <v>90.66965339458477</v>
      </c>
      <c r="X113" s="21">
        <f t="shared" si="13"/>
        <v>74.319388028348172</v>
      </c>
      <c r="Y113" s="22">
        <v>72.279388028348194</v>
      </c>
      <c r="Z113" s="23">
        <v>149.9</v>
      </c>
      <c r="AA113" s="22"/>
      <c r="AB113" s="22"/>
      <c r="AC113" s="24">
        <v>99.9</v>
      </c>
      <c r="AD113" s="25">
        <f t="shared" si="14"/>
        <v>0.34419836667511894</v>
      </c>
      <c r="AE113" s="22"/>
      <c r="AF113" s="26">
        <f t="shared" si="15"/>
        <v>74.319388028348172</v>
      </c>
      <c r="AG113" s="27"/>
      <c r="AH113" s="22"/>
      <c r="AI113" s="28"/>
      <c r="AJ113" s="29">
        <f t="shared" si="17"/>
        <v>-1</v>
      </c>
      <c r="AK113" s="30"/>
      <c r="AL113" s="30"/>
      <c r="AM113" s="30"/>
      <c r="AN113" s="31">
        <v>99.9</v>
      </c>
    </row>
    <row r="114" spans="1:42" s="11" customFormat="1" ht="37.5" customHeight="1" x14ac:dyDescent="0.25">
      <c r="A114" s="12" t="s">
        <v>1962</v>
      </c>
      <c r="B114" s="12" t="s">
        <v>1962</v>
      </c>
      <c r="C114" s="13" t="s">
        <v>1962</v>
      </c>
      <c r="D114" s="3" t="s">
        <v>46</v>
      </c>
      <c r="E114" s="3" t="s">
        <v>187</v>
      </c>
      <c r="F114" s="14" t="s">
        <v>114</v>
      </c>
      <c r="G114" s="14" t="s">
        <v>163</v>
      </c>
      <c r="H114" s="14" t="s">
        <v>1437</v>
      </c>
      <c r="I114" s="14" t="s">
        <v>1963</v>
      </c>
      <c r="J114" s="14">
        <v>0</v>
      </c>
      <c r="K114" s="38">
        <v>43236</v>
      </c>
      <c r="L114" s="14" t="str">
        <f>IFERROR(VLOOKUP(A114,[1]Sheet1!$A:$O,15,FALSE),"ok")</f>
        <v>ok</v>
      </c>
      <c r="M114" s="15">
        <v>140</v>
      </c>
      <c r="N114" s="41">
        <v>0</v>
      </c>
      <c r="O114" s="13">
        <v>282</v>
      </c>
      <c r="P114" s="17">
        <v>1</v>
      </c>
      <c r="Q114" s="13">
        <v>1</v>
      </c>
      <c r="R114" s="16">
        <f t="shared" si="9"/>
        <v>0</v>
      </c>
      <c r="S114" s="17">
        <f t="shared" si="10"/>
        <v>9.843</v>
      </c>
      <c r="T114" s="18">
        <v>17.693935315190799</v>
      </c>
      <c r="U114" s="18">
        <v>7.1139613526570056</v>
      </c>
      <c r="V114" s="19">
        <f t="shared" si="11"/>
        <v>34.650896667847803</v>
      </c>
      <c r="W114" s="33">
        <f t="shared" si="12"/>
        <v>50.728912721729181</v>
      </c>
      <c r="X114" s="21">
        <f t="shared" si="13"/>
        <v>41.581076001417365</v>
      </c>
      <c r="Y114" s="22">
        <v>51.781076001417368</v>
      </c>
      <c r="Z114" s="23">
        <v>79.900000000000006</v>
      </c>
      <c r="AA114" s="22"/>
      <c r="AB114" s="22"/>
      <c r="AC114" s="24">
        <v>57.9</v>
      </c>
      <c r="AD114" s="25">
        <f t="shared" si="14"/>
        <v>0.39246035860222506</v>
      </c>
      <c r="AE114" s="22"/>
      <c r="AF114" s="26">
        <f t="shared" si="15"/>
        <v>41.581076001417365</v>
      </c>
      <c r="AG114" s="32"/>
      <c r="AH114" s="22"/>
      <c r="AI114" s="28"/>
      <c r="AJ114" s="29">
        <f t="shared" si="17"/>
        <v>-1</v>
      </c>
      <c r="AK114" s="30"/>
      <c r="AL114" s="30"/>
      <c r="AM114" s="30"/>
      <c r="AN114" s="31">
        <v>57.9</v>
      </c>
    </row>
    <row r="115" spans="1:42" s="11" customFormat="1" ht="37.5" customHeight="1" x14ac:dyDescent="0.25">
      <c r="A115" s="12" t="s">
        <v>1982</v>
      </c>
      <c r="B115" s="12" t="s">
        <v>1982</v>
      </c>
      <c r="C115" s="13" t="s">
        <v>1982</v>
      </c>
      <c r="D115" s="3" t="s">
        <v>46</v>
      </c>
      <c r="E115" s="3" t="s">
        <v>187</v>
      </c>
      <c r="F115" s="14" t="s">
        <v>81</v>
      </c>
      <c r="G115" s="14" t="s">
        <v>454</v>
      </c>
      <c r="H115" s="14" t="s">
        <v>455</v>
      </c>
      <c r="I115" s="14" t="s">
        <v>1983</v>
      </c>
      <c r="J115" s="14">
        <v>0</v>
      </c>
      <c r="K115" s="38">
        <v>43237</v>
      </c>
      <c r="L115" s="14" t="str">
        <f>IFERROR(VLOOKUP(A115,[1]Sheet1!$A:$O,15,FALSE),"ok")</f>
        <v>ok</v>
      </c>
      <c r="M115" s="15">
        <v>50</v>
      </c>
      <c r="N115" s="41">
        <v>0</v>
      </c>
      <c r="O115" s="13">
        <v>146</v>
      </c>
      <c r="P115" s="17">
        <v>0</v>
      </c>
      <c r="Q115" s="13">
        <v>0</v>
      </c>
      <c r="R115" s="16" t="str">
        <f t="shared" si="9"/>
        <v>nul</v>
      </c>
      <c r="S115" s="17">
        <f t="shared" si="10"/>
        <v>11.883000000000003</v>
      </c>
      <c r="T115" s="18">
        <v>23.101369644781801</v>
      </c>
      <c r="U115" s="18">
        <v>7.9717391304347833</v>
      </c>
      <c r="V115" s="19">
        <f t="shared" si="11"/>
        <v>42.956108775216592</v>
      </c>
      <c r="W115" s="33">
        <f t="shared" si="12"/>
        <v>62.887743246917083</v>
      </c>
      <c r="X115" s="21">
        <f t="shared" si="13"/>
        <v>51.547330530259906</v>
      </c>
      <c r="Y115" s="22">
        <v>50.119330530259901</v>
      </c>
      <c r="Z115" s="23">
        <v>89.9</v>
      </c>
      <c r="AA115" s="22"/>
      <c r="AB115" s="22"/>
      <c r="AC115" s="24">
        <v>69.900000000000006</v>
      </c>
      <c r="AD115" s="25">
        <f t="shared" si="14"/>
        <v>0.35603530349581347</v>
      </c>
      <c r="AE115" s="22"/>
      <c r="AF115" s="26">
        <f t="shared" si="15"/>
        <v>51.547330530259906</v>
      </c>
      <c r="AG115" s="32"/>
      <c r="AH115" s="22"/>
      <c r="AI115" s="28"/>
      <c r="AJ115" s="29">
        <f t="shared" si="17"/>
        <v>-1</v>
      </c>
      <c r="AK115" s="30"/>
      <c r="AL115" s="30"/>
      <c r="AM115" s="30"/>
      <c r="AN115" s="31">
        <v>69.900000000000006</v>
      </c>
    </row>
    <row r="116" spans="1:42" s="11" customFormat="1" ht="37.5" customHeight="1" x14ac:dyDescent="0.25">
      <c r="A116" s="12" t="s">
        <v>1986</v>
      </c>
      <c r="B116" s="12" t="s">
        <v>1986</v>
      </c>
      <c r="C116" s="13" t="s">
        <v>1986</v>
      </c>
      <c r="D116" s="3" t="s">
        <v>46</v>
      </c>
      <c r="E116" s="3" t="s">
        <v>187</v>
      </c>
      <c r="F116" s="14" t="s">
        <v>114</v>
      </c>
      <c r="G116" s="14" t="s">
        <v>163</v>
      </c>
      <c r="H116" s="14" t="s">
        <v>198</v>
      </c>
      <c r="I116" s="14" t="s">
        <v>1987</v>
      </c>
      <c r="J116" s="14">
        <v>0</v>
      </c>
      <c r="K116" s="38"/>
      <c r="L116" s="14" t="str">
        <f>IFERROR(VLOOKUP(A116,[1]Sheet1!$A:$O,15,FALSE),"ok")</f>
        <v>ok</v>
      </c>
      <c r="M116" s="15">
        <v>0</v>
      </c>
      <c r="N116" s="41">
        <v>24</v>
      </c>
      <c r="O116" s="13">
        <v>69</v>
      </c>
      <c r="P116" s="17">
        <v>10</v>
      </c>
      <c r="Q116" s="13">
        <v>20</v>
      </c>
      <c r="R116" s="16">
        <f t="shared" si="9"/>
        <v>16.8</v>
      </c>
      <c r="S116" s="17">
        <f t="shared" si="10"/>
        <v>28.883000000000003</v>
      </c>
      <c r="T116" s="18">
        <v>72.180823630035107</v>
      </c>
      <c r="U116" s="18">
        <v>16.157922705314007</v>
      </c>
      <c r="V116" s="19">
        <f t="shared" si="11"/>
        <v>117.22174633534911</v>
      </c>
      <c r="W116" s="20">
        <f t="shared" si="12"/>
        <v>171.61263663495109</v>
      </c>
      <c r="X116" s="21">
        <f t="shared" si="13"/>
        <v>140.66609560241892</v>
      </c>
      <c r="Y116" s="22">
        <v>139.64609560241894</v>
      </c>
      <c r="Z116" s="23">
        <v>229.9</v>
      </c>
      <c r="AA116" s="22"/>
      <c r="AB116" s="22">
        <v>68.900000000000006</v>
      </c>
      <c r="AC116" s="24">
        <v>169.9</v>
      </c>
      <c r="AD116" s="25">
        <f t="shared" si="14"/>
        <v>0.20782480861776609</v>
      </c>
      <c r="AE116" s="22"/>
      <c r="AF116" s="26">
        <f t="shared" si="15"/>
        <v>140.66609560241892</v>
      </c>
      <c r="AG116" s="27"/>
      <c r="AH116" s="22"/>
      <c r="AI116" s="28"/>
      <c r="AJ116" s="29">
        <f t="shared" si="17"/>
        <v>-1</v>
      </c>
      <c r="AK116" s="46">
        <v>43227</v>
      </c>
      <c r="AL116" s="51">
        <v>43233</v>
      </c>
      <c r="AM116" s="46" t="s">
        <v>3483</v>
      </c>
      <c r="AN116" s="47">
        <v>169.9</v>
      </c>
      <c r="AO116" s="44"/>
      <c r="AP116" s="52"/>
    </row>
    <row r="117" spans="1:42" s="11" customFormat="1" ht="37.5" customHeight="1" x14ac:dyDescent="0.25">
      <c r="A117" s="12" t="s">
        <v>1998</v>
      </c>
      <c r="B117" s="12" t="s">
        <v>1998</v>
      </c>
      <c r="C117" s="13" t="s">
        <v>1998</v>
      </c>
      <c r="D117" s="3" t="s">
        <v>46</v>
      </c>
      <c r="E117" s="3" t="s">
        <v>359</v>
      </c>
      <c r="F117" s="14" t="s">
        <v>114</v>
      </c>
      <c r="G117" s="14" t="s">
        <v>163</v>
      </c>
      <c r="H117" s="14" t="s">
        <v>198</v>
      </c>
      <c r="I117" s="14" t="s">
        <v>1999</v>
      </c>
      <c r="J117" s="14" t="s">
        <v>3362</v>
      </c>
      <c r="K117" s="38"/>
      <c r="L117" s="14" t="str">
        <f>IFERROR(VLOOKUP(A117,[1]Sheet1!$A:$O,15,FALSE),"ok")</f>
        <v>ok</v>
      </c>
      <c r="M117" s="15">
        <v>0</v>
      </c>
      <c r="N117" s="41">
        <v>0</v>
      </c>
      <c r="O117" s="13">
        <v>300</v>
      </c>
      <c r="P117" s="17">
        <v>5</v>
      </c>
      <c r="Q117" s="13">
        <v>9</v>
      </c>
      <c r="R117" s="16">
        <f t="shared" si="9"/>
        <v>0</v>
      </c>
      <c r="S117" s="17">
        <f t="shared" si="10"/>
        <v>13.413000000000002</v>
      </c>
      <c r="T117" s="18">
        <v>28.174576828399299</v>
      </c>
      <c r="U117" s="18">
        <v>10.218743961352658</v>
      </c>
      <c r="V117" s="19">
        <f t="shared" si="11"/>
        <v>51.806320789751958</v>
      </c>
      <c r="W117" s="33">
        <f t="shared" si="12"/>
        <v>75.84445363619686</v>
      </c>
      <c r="X117" s="21">
        <f t="shared" si="13"/>
        <v>62.167584947702345</v>
      </c>
      <c r="Y117" s="22">
        <v>60.943584947702348</v>
      </c>
      <c r="Z117" s="23">
        <v>149.9</v>
      </c>
      <c r="AA117" s="22"/>
      <c r="AB117" s="22">
        <v>79.900000000000006</v>
      </c>
      <c r="AC117" s="24">
        <v>78.900000000000006</v>
      </c>
      <c r="AD117" s="25">
        <f t="shared" si="14"/>
        <v>0.26915015383617646</v>
      </c>
      <c r="AE117" s="22"/>
      <c r="AF117" s="26">
        <f t="shared" si="15"/>
        <v>62.167584947702345</v>
      </c>
      <c r="AG117" s="27"/>
      <c r="AH117" s="22"/>
      <c r="AI117" s="28"/>
      <c r="AJ117" s="29">
        <f t="shared" si="17"/>
        <v>-1</v>
      </c>
      <c r="AK117" s="46">
        <v>43234</v>
      </c>
      <c r="AL117" s="51">
        <v>43254</v>
      </c>
      <c r="AM117" s="46" t="s">
        <v>3483</v>
      </c>
      <c r="AN117" s="47">
        <v>78.900000000000006</v>
      </c>
      <c r="AO117" s="44" t="s">
        <v>3484</v>
      </c>
      <c r="AP117" s="52" t="s">
        <v>3485</v>
      </c>
    </row>
    <row r="118" spans="1:42" s="11" customFormat="1" ht="37.5" customHeight="1" x14ac:dyDescent="0.25">
      <c r="A118" s="12" t="s">
        <v>2004</v>
      </c>
      <c r="B118" s="12" t="s">
        <v>2004</v>
      </c>
      <c r="C118" s="13" t="s">
        <v>2004</v>
      </c>
      <c r="D118" s="3" t="s">
        <v>46</v>
      </c>
      <c r="E118" s="3" t="s">
        <v>187</v>
      </c>
      <c r="F118" s="14" t="s">
        <v>1912</v>
      </c>
      <c r="G118" s="14" t="s">
        <v>1913</v>
      </c>
      <c r="H118" s="14" t="s">
        <v>1913</v>
      </c>
      <c r="I118" s="14" t="s">
        <v>2005</v>
      </c>
      <c r="J118" s="14" t="s">
        <v>3362</v>
      </c>
      <c r="K118" s="38">
        <v>43231</v>
      </c>
      <c r="L118" s="14" t="str">
        <f>IFERROR(VLOOKUP(A118,[1]Sheet1!$A:$O,15,FALSE),"ok")</f>
        <v>ok</v>
      </c>
      <c r="M118" s="15">
        <v>120</v>
      </c>
      <c r="N118" s="41">
        <v>185</v>
      </c>
      <c r="O118" s="13">
        <v>44</v>
      </c>
      <c r="P118" s="17">
        <v>2</v>
      </c>
      <c r="Q118" s="13">
        <v>4</v>
      </c>
      <c r="R118" s="16">
        <f t="shared" si="9"/>
        <v>647.5</v>
      </c>
      <c r="S118" s="17">
        <f t="shared" si="10"/>
        <v>10.693000000000001</v>
      </c>
      <c r="T118" s="18">
        <v>24.233787838477301</v>
      </c>
      <c r="U118" s="18">
        <v>7.3004347826086962</v>
      </c>
      <c r="V118" s="19">
        <f t="shared" si="11"/>
        <v>42.227222621086</v>
      </c>
      <c r="W118" s="33">
        <f t="shared" si="12"/>
        <v>61.820653917269894</v>
      </c>
      <c r="X118" s="21">
        <f t="shared" si="13"/>
        <v>50.672667145303201</v>
      </c>
      <c r="Y118" s="22">
        <v>50.060667145303199</v>
      </c>
      <c r="Z118" s="23">
        <v>99.9</v>
      </c>
      <c r="AA118" s="22"/>
      <c r="AB118" s="22"/>
      <c r="AC118" s="24">
        <v>62.9</v>
      </c>
      <c r="AD118" s="25">
        <f t="shared" si="14"/>
        <v>0.24130036059943483</v>
      </c>
      <c r="AE118" s="22"/>
      <c r="AF118" s="26">
        <f t="shared" si="15"/>
        <v>50.672667145303201</v>
      </c>
      <c r="AG118" s="27"/>
      <c r="AH118" s="22"/>
      <c r="AI118" s="28"/>
      <c r="AJ118" s="29">
        <f t="shared" si="17"/>
        <v>-1</v>
      </c>
      <c r="AK118" s="30"/>
      <c r="AL118" s="30"/>
      <c r="AM118" s="30"/>
      <c r="AN118" s="31">
        <v>62.9</v>
      </c>
    </row>
    <row r="119" spans="1:42" s="11" customFormat="1" ht="37.5" customHeight="1" x14ac:dyDescent="0.25">
      <c r="A119" s="12" t="s">
        <v>2016</v>
      </c>
      <c r="B119" s="12" t="s">
        <v>2016</v>
      </c>
      <c r="C119" s="13" t="s">
        <v>2016</v>
      </c>
      <c r="D119" s="3" t="s">
        <v>46</v>
      </c>
      <c r="E119" s="3" t="s">
        <v>187</v>
      </c>
      <c r="F119" s="14" t="s">
        <v>81</v>
      </c>
      <c r="G119" s="14" t="s">
        <v>82</v>
      </c>
      <c r="H119" s="14" t="s">
        <v>418</v>
      </c>
      <c r="I119" s="14" t="s">
        <v>2017</v>
      </c>
      <c r="J119" s="14">
        <v>0</v>
      </c>
      <c r="K119" s="38"/>
      <c r="L119" s="14" t="str">
        <f>IFERROR(VLOOKUP(A119,[1]Sheet1!$A:$O,15,FALSE),"ok")</f>
        <v>ok</v>
      </c>
      <c r="M119" s="15">
        <v>0</v>
      </c>
      <c r="N119" s="41">
        <v>0</v>
      </c>
      <c r="O119" s="13">
        <v>28</v>
      </c>
      <c r="P119" s="17">
        <v>0</v>
      </c>
      <c r="Q119" s="13">
        <v>0</v>
      </c>
      <c r="R119" s="16" t="str">
        <f t="shared" si="9"/>
        <v>nul</v>
      </c>
      <c r="S119" s="17">
        <f t="shared" si="10"/>
        <v>6.7830000000000004</v>
      </c>
      <c r="T119" s="18">
        <v>8.4211954373281603</v>
      </c>
      <c r="U119" s="18">
        <v>7.3004347826086962</v>
      </c>
      <c r="V119" s="19">
        <f t="shared" si="11"/>
        <v>22.504630219936857</v>
      </c>
      <c r="W119" s="20">
        <f t="shared" si="12"/>
        <v>32.946778641987557</v>
      </c>
      <c r="X119" s="21">
        <f t="shared" si="13"/>
        <v>27.005556263924227</v>
      </c>
      <c r="Y119" s="22">
        <v>24.965556263924228</v>
      </c>
      <c r="Z119" s="23">
        <v>69.900000000000006</v>
      </c>
      <c r="AA119" s="22"/>
      <c r="AB119" s="22"/>
      <c r="AC119" s="24">
        <v>39.9</v>
      </c>
      <c r="AD119" s="25">
        <f t="shared" si="14"/>
        <v>0.47747373207420307</v>
      </c>
      <c r="AE119" s="22"/>
      <c r="AF119" s="26">
        <f t="shared" si="15"/>
        <v>27.005556263924227</v>
      </c>
      <c r="AG119" s="27"/>
      <c r="AH119" s="22"/>
      <c r="AI119" s="28"/>
      <c r="AJ119" s="29">
        <f t="shared" si="17"/>
        <v>-1</v>
      </c>
      <c r="AK119" s="30"/>
      <c r="AL119" s="30"/>
      <c r="AM119" s="30"/>
      <c r="AN119" s="31">
        <v>39.9</v>
      </c>
    </row>
    <row r="120" spans="1:42" s="11" customFormat="1" ht="37.5" customHeight="1" x14ac:dyDescent="0.25">
      <c r="A120" s="12" t="s">
        <v>2018</v>
      </c>
      <c r="B120" s="12" t="s">
        <v>2018</v>
      </c>
      <c r="C120" s="13" t="s">
        <v>2018</v>
      </c>
      <c r="D120" s="3" t="s">
        <v>46</v>
      </c>
      <c r="E120" s="3" t="s">
        <v>187</v>
      </c>
      <c r="F120" s="14" t="s">
        <v>114</v>
      </c>
      <c r="G120" s="14" t="s">
        <v>163</v>
      </c>
      <c r="H120" s="14" t="s">
        <v>198</v>
      </c>
      <c r="I120" s="14" t="s">
        <v>2019</v>
      </c>
      <c r="J120" s="14">
        <v>0</v>
      </c>
      <c r="K120" s="38">
        <v>43224</v>
      </c>
      <c r="L120" s="14" t="str">
        <f>IFERROR(VLOOKUP(A120,[1]Sheet1!$A:$O,15,FALSE),"ok")</f>
        <v>ok</v>
      </c>
      <c r="M120" s="15">
        <v>45</v>
      </c>
      <c r="N120" s="41">
        <v>37</v>
      </c>
      <c r="O120" s="13">
        <v>61</v>
      </c>
      <c r="P120" s="17">
        <v>6</v>
      </c>
      <c r="Q120" s="13">
        <v>8</v>
      </c>
      <c r="R120" s="16">
        <f t="shared" si="9"/>
        <v>43.166666666666671</v>
      </c>
      <c r="S120" s="17">
        <f t="shared" si="10"/>
        <v>29.903000000000002</v>
      </c>
      <c r="T120" s="18">
        <v>68.841391093261606</v>
      </c>
      <c r="U120" s="18">
        <v>15.225555555555554</v>
      </c>
      <c r="V120" s="19">
        <f t="shared" si="11"/>
        <v>113.96994664881717</v>
      </c>
      <c r="W120" s="33">
        <f t="shared" si="12"/>
        <v>166.85200189386833</v>
      </c>
      <c r="X120" s="21">
        <f t="shared" si="13"/>
        <v>136.76393597858061</v>
      </c>
      <c r="Y120" s="22">
        <v>135.53993597858059</v>
      </c>
      <c r="Z120" s="23">
        <v>249.9</v>
      </c>
      <c r="AA120" s="22"/>
      <c r="AB120" s="22"/>
      <c r="AC120" s="24">
        <v>175.9</v>
      </c>
      <c r="AD120" s="25">
        <f t="shared" si="14"/>
        <v>0.28615777793605424</v>
      </c>
      <c r="AE120" s="22"/>
      <c r="AF120" s="26">
        <f t="shared" si="15"/>
        <v>136.76393597858061</v>
      </c>
      <c r="AG120" s="27"/>
      <c r="AH120" s="22"/>
      <c r="AI120" s="43">
        <v>165.9</v>
      </c>
      <c r="AJ120" s="29">
        <f t="shared" si="17"/>
        <v>0.21303908675151439</v>
      </c>
      <c r="AK120" s="46">
        <v>43242</v>
      </c>
      <c r="AL120" s="51">
        <v>43245</v>
      </c>
      <c r="AM120" s="46" t="s">
        <v>3526</v>
      </c>
      <c r="AN120" s="31">
        <v>175.9</v>
      </c>
      <c r="AO120" s="11" t="s">
        <v>3527</v>
      </c>
    </row>
    <row r="121" spans="1:42" s="11" customFormat="1" ht="37.5" customHeight="1" x14ac:dyDescent="0.25">
      <c r="A121" s="12" t="s">
        <v>2053</v>
      </c>
      <c r="B121" s="12" t="s">
        <v>2053</v>
      </c>
      <c r="C121" s="13" t="s">
        <v>2053</v>
      </c>
      <c r="D121" s="3" t="s">
        <v>46</v>
      </c>
      <c r="E121" s="3" t="s">
        <v>187</v>
      </c>
      <c r="F121" s="14" t="s">
        <v>40</v>
      </c>
      <c r="G121" s="14" t="s">
        <v>55</v>
      </c>
      <c r="H121" s="14" t="s">
        <v>56</v>
      </c>
      <c r="I121" s="14" t="s">
        <v>2054</v>
      </c>
      <c r="J121" s="14">
        <v>0</v>
      </c>
      <c r="K121" s="38">
        <v>43234</v>
      </c>
      <c r="L121" s="14" t="str">
        <f>IFERROR(VLOOKUP(A121,[1]Sheet1!$A:$O,15,FALSE),"ok")</f>
        <v>ok</v>
      </c>
      <c r="M121" s="15">
        <v>50</v>
      </c>
      <c r="N121" s="41">
        <v>1</v>
      </c>
      <c r="O121" s="13">
        <v>363</v>
      </c>
      <c r="P121" s="17">
        <v>0</v>
      </c>
      <c r="Q121" s="13">
        <v>0</v>
      </c>
      <c r="R121" s="16" t="str">
        <f t="shared" si="9"/>
        <v>nul</v>
      </c>
      <c r="S121" s="17">
        <f t="shared" si="10"/>
        <v>13.583000000000002</v>
      </c>
      <c r="T121" s="18">
        <v>25.730460045691</v>
      </c>
      <c r="U121" s="18">
        <v>8.298067632850243</v>
      </c>
      <c r="V121" s="19">
        <f t="shared" si="11"/>
        <v>47.611527678541243</v>
      </c>
      <c r="W121" s="20">
        <f t="shared" si="12"/>
        <v>69.703276521384367</v>
      </c>
      <c r="X121" s="21">
        <f t="shared" si="13"/>
        <v>57.133833214249492</v>
      </c>
      <c r="Y121" s="22">
        <v>54.481833214249491</v>
      </c>
      <c r="Z121" s="23">
        <v>119.9</v>
      </c>
      <c r="AA121" s="22"/>
      <c r="AB121" s="22"/>
      <c r="AC121" s="24">
        <v>79.900000000000006</v>
      </c>
      <c r="AD121" s="25">
        <f t="shared" si="14"/>
        <v>0.39847084476860384</v>
      </c>
      <c r="AE121" s="22"/>
      <c r="AF121" s="26">
        <f t="shared" si="15"/>
        <v>57.133833214249492</v>
      </c>
      <c r="AG121" s="27"/>
      <c r="AH121" s="22"/>
      <c r="AI121" s="28"/>
      <c r="AJ121" s="29">
        <f t="shared" si="17"/>
        <v>-1</v>
      </c>
      <c r="AK121" s="30"/>
      <c r="AL121" s="30"/>
      <c r="AM121" s="30"/>
      <c r="AN121" s="31">
        <v>79.900000000000006</v>
      </c>
    </row>
    <row r="122" spans="1:42" s="11" customFormat="1" ht="37.5" customHeight="1" x14ac:dyDescent="0.25">
      <c r="A122" s="12" t="s">
        <v>2057</v>
      </c>
      <c r="B122" s="12" t="s">
        <v>2057</v>
      </c>
      <c r="C122" s="13" t="s">
        <v>2057</v>
      </c>
      <c r="D122" s="3" t="s">
        <v>46</v>
      </c>
      <c r="E122" s="3" t="s">
        <v>187</v>
      </c>
      <c r="F122" s="14" t="s">
        <v>40</v>
      </c>
      <c r="G122" s="14" t="s">
        <v>159</v>
      </c>
      <c r="H122" s="14" t="s">
        <v>208</v>
      </c>
      <c r="I122" s="14" t="s">
        <v>2058</v>
      </c>
      <c r="J122" s="14">
        <v>0</v>
      </c>
      <c r="K122" s="38"/>
      <c r="L122" s="14" t="str">
        <f>IFERROR(VLOOKUP(A122,[1]Sheet1!$A:$O,15,FALSE),"ok")</f>
        <v>ok</v>
      </c>
      <c r="M122" s="15">
        <v>0</v>
      </c>
      <c r="N122" s="41">
        <v>0</v>
      </c>
      <c r="O122" s="13">
        <v>23</v>
      </c>
      <c r="P122" s="17">
        <v>0</v>
      </c>
      <c r="Q122" s="13">
        <v>0</v>
      </c>
      <c r="R122" s="16" t="str">
        <f t="shared" si="9"/>
        <v>nul</v>
      </c>
      <c r="S122" s="17">
        <f t="shared" si="10"/>
        <v>79.882999999999996</v>
      </c>
      <c r="T122" s="18">
        <v>155.80599580846999</v>
      </c>
      <c r="U122" s="18">
        <v>77.255942028985515</v>
      </c>
      <c r="V122" s="19">
        <f t="shared" si="11"/>
        <v>312.94493783745554</v>
      </c>
      <c r="W122" s="20">
        <f t="shared" si="12"/>
        <v>458.1513889940349</v>
      </c>
      <c r="X122" s="21">
        <f t="shared" si="13"/>
        <v>375.53392540494661</v>
      </c>
      <c r="Y122" s="22">
        <v>370.43392540494665</v>
      </c>
      <c r="Z122" s="23">
        <v>599.9</v>
      </c>
      <c r="AA122" s="22"/>
      <c r="AB122" s="22"/>
      <c r="AC122" s="24">
        <v>469.9</v>
      </c>
      <c r="AD122" s="25">
        <f t="shared" si="14"/>
        <v>0.25128508561056462</v>
      </c>
      <c r="AE122" s="22"/>
      <c r="AF122" s="26">
        <f t="shared" si="15"/>
        <v>375.53392540494661</v>
      </c>
      <c r="AG122" s="27"/>
      <c r="AH122" s="22"/>
      <c r="AI122" s="28"/>
      <c r="AJ122" s="29">
        <f t="shared" si="17"/>
        <v>-1</v>
      </c>
      <c r="AK122" s="30"/>
      <c r="AL122" s="30"/>
      <c r="AM122" s="30"/>
      <c r="AN122" s="31">
        <v>469.9</v>
      </c>
    </row>
    <row r="123" spans="1:42" s="11" customFormat="1" ht="37.5" customHeight="1" x14ac:dyDescent="0.25">
      <c r="A123" s="12" t="s">
        <v>2059</v>
      </c>
      <c r="B123" s="12" t="s">
        <v>2059</v>
      </c>
      <c r="C123" s="13" t="s">
        <v>2059</v>
      </c>
      <c r="D123" s="3" t="s">
        <v>46</v>
      </c>
      <c r="E123" s="3" t="s">
        <v>187</v>
      </c>
      <c r="F123" s="14" t="s">
        <v>40</v>
      </c>
      <c r="G123" s="14" t="s">
        <v>291</v>
      </c>
      <c r="H123" s="14" t="s">
        <v>837</v>
      </c>
      <c r="I123" s="14" t="s">
        <v>2060</v>
      </c>
      <c r="J123" s="14">
        <v>0</v>
      </c>
      <c r="K123" s="38">
        <v>43251</v>
      </c>
      <c r="L123" s="14" t="str">
        <f>IFERROR(VLOOKUP(A123,[1]Sheet1!$A:$O,15,FALSE),"ok")</f>
        <v>ok</v>
      </c>
      <c r="M123" s="15">
        <v>1</v>
      </c>
      <c r="N123" s="41">
        <v>114</v>
      </c>
      <c r="O123" s="13">
        <v>30</v>
      </c>
      <c r="P123" s="17">
        <v>5</v>
      </c>
      <c r="Q123" s="13">
        <v>10</v>
      </c>
      <c r="R123" s="16">
        <f t="shared" si="9"/>
        <v>159.6</v>
      </c>
      <c r="S123" s="17">
        <f t="shared" si="10"/>
        <v>9.673</v>
      </c>
      <c r="T123" s="18">
        <v>21.915354640821501</v>
      </c>
      <c r="U123" s="18">
        <v>7.6360869565217397</v>
      </c>
      <c r="V123" s="19">
        <f t="shared" si="11"/>
        <v>39.224441597343237</v>
      </c>
      <c r="W123" s="33">
        <f t="shared" si="12"/>
        <v>57.424582498510496</v>
      </c>
      <c r="X123" s="21">
        <f t="shared" si="13"/>
        <v>47.069329916811881</v>
      </c>
      <c r="Y123" s="22">
        <v>47.273329916811882</v>
      </c>
      <c r="Z123" s="23">
        <v>129.9</v>
      </c>
      <c r="AA123" s="22"/>
      <c r="AB123" s="22"/>
      <c r="AC123" s="24">
        <v>56.9</v>
      </c>
      <c r="AD123" s="25">
        <f t="shared" si="14"/>
        <v>0.20885511012292679</v>
      </c>
      <c r="AE123" s="22"/>
      <c r="AF123" s="26">
        <f t="shared" si="15"/>
        <v>47.069329916811881</v>
      </c>
      <c r="AG123" s="27"/>
      <c r="AH123" s="22"/>
      <c r="AI123" s="43">
        <v>54.9</v>
      </c>
      <c r="AJ123" s="29">
        <f t="shared" si="17"/>
        <v>0.16636459658609271</v>
      </c>
      <c r="AK123" s="30"/>
      <c r="AL123" s="30"/>
      <c r="AM123" s="30"/>
      <c r="AN123" s="31">
        <v>56.9</v>
      </c>
    </row>
    <row r="124" spans="1:42" s="11" customFormat="1" ht="37.5" customHeight="1" x14ac:dyDescent="0.25">
      <c r="A124" s="12" t="s">
        <v>2061</v>
      </c>
      <c r="B124" s="12" t="s">
        <v>2061</v>
      </c>
      <c r="C124" s="13" t="s">
        <v>2061</v>
      </c>
      <c r="D124" s="3" t="s">
        <v>46</v>
      </c>
      <c r="E124" s="3" t="s">
        <v>187</v>
      </c>
      <c r="F124" s="14" t="s">
        <v>114</v>
      </c>
      <c r="G124" s="14" t="s">
        <v>163</v>
      </c>
      <c r="H124" s="14" t="s">
        <v>198</v>
      </c>
      <c r="I124" s="14" t="s">
        <v>2062</v>
      </c>
      <c r="J124" s="14">
        <v>0</v>
      </c>
      <c r="K124" s="38"/>
      <c r="L124" s="14" t="str">
        <f>IFERROR(VLOOKUP(A124,[1]Sheet1!$A:$O,15,FALSE),"ok")</f>
        <v>ok</v>
      </c>
      <c r="M124" s="15">
        <v>0</v>
      </c>
      <c r="N124" s="41">
        <v>28</v>
      </c>
      <c r="O124" s="13">
        <v>76</v>
      </c>
      <c r="P124" s="17">
        <v>8</v>
      </c>
      <c r="Q124" s="13">
        <v>13</v>
      </c>
      <c r="R124" s="16">
        <f t="shared" si="9"/>
        <v>24.5</v>
      </c>
      <c r="S124" s="17">
        <f t="shared" si="10"/>
        <v>23.783000000000001</v>
      </c>
      <c r="T124" s="18">
        <v>58.409384571225303</v>
      </c>
      <c r="U124" s="18">
        <v>14.311835748792269</v>
      </c>
      <c r="V124" s="19">
        <f t="shared" si="11"/>
        <v>96.504220320017566</v>
      </c>
      <c r="W124" s="33">
        <f t="shared" si="12"/>
        <v>141.28217854850573</v>
      </c>
      <c r="X124" s="21">
        <f t="shared" si="13"/>
        <v>115.80506438402108</v>
      </c>
      <c r="Y124" s="22">
        <v>115.80506438402108</v>
      </c>
      <c r="Z124" s="23">
        <v>229.9</v>
      </c>
      <c r="AA124" s="22"/>
      <c r="AB124" s="22">
        <v>339.89</v>
      </c>
      <c r="AC124" s="24">
        <v>139.9</v>
      </c>
      <c r="AD124" s="25">
        <f t="shared" si="14"/>
        <v>0.20806461050855019</v>
      </c>
      <c r="AE124" s="22"/>
      <c r="AF124" s="26">
        <f t="shared" si="15"/>
        <v>115.80506438402108</v>
      </c>
      <c r="AG124" s="27"/>
      <c r="AH124" s="22"/>
      <c r="AI124" s="28"/>
      <c r="AJ124" s="29">
        <f t="shared" si="17"/>
        <v>-1</v>
      </c>
      <c r="AK124" s="46">
        <v>43234</v>
      </c>
      <c r="AL124" s="51">
        <v>43254</v>
      </c>
      <c r="AM124" s="46" t="s">
        <v>3483</v>
      </c>
      <c r="AN124" s="47">
        <v>139.9</v>
      </c>
      <c r="AO124" s="44" t="s">
        <v>3484</v>
      </c>
      <c r="AP124" s="52" t="s">
        <v>3485</v>
      </c>
    </row>
    <row r="125" spans="1:42" s="11" customFormat="1" ht="37.5" customHeight="1" x14ac:dyDescent="0.25">
      <c r="A125" s="12" t="s">
        <v>2079</v>
      </c>
      <c r="B125" s="12" t="s">
        <v>2079</v>
      </c>
      <c r="C125" s="13" t="s">
        <v>2079</v>
      </c>
      <c r="D125" s="3" t="s">
        <v>46</v>
      </c>
      <c r="E125" s="3" t="s">
        <v>187</v>
      </c>
      <c r="F125" s="14" t="s">
        <v>40</v>
      </c>
      <c r="G125" s="14" t="s">
        <v>41</v>
      </c>
      <c r="H125" s="14" t="s">
        <v>52</v>
      </c>
      <c r="I125" s="14" t="s">
        <v>2080</v>
      </c>
      <c r="J125" s="14">
        <v>0</v>
      </c>
      <c r="K125" s="38">
        <v>43236</v>
      </c>
      <c r="L125" s="14" t="str">
        <f>IFERROR(VLOOKUP(A125,[1]Sheet1!$A:$O,15,FALSE),"ok")</f>
        <v>ok</v>
      </c>
      <c r="M125" s="15">
        <v>80</v>
      </c>
      <c r="N125" s="41">
        <v>0</v>
      </c>
      <c r="O125" s="13">
        <v>64</v>
      </c>
      <c r="P125" s="17">
        <v>3</v>
      </c>
      <c r="Q125" s="13">
        <v>6</v>
      </c>
      <c r="R125" s="16">
        <f t="shared" si="9"/>
        <v>0</v>
      </c>
      <c r="S125" s="17">
        <f t="shared" si="10"/>
        <v>15.283000000000001</v>
      </c>
      <c r="T125" s="18">
        <v>31.913315270891399</v>
      </c>
      <c r="U125" s="18">
        <v>8.298067632850243</v>
      </c>
      <c r="V125" s="19">
        <f t="shared" si="11"/>
        <v>55.494382903741645</v>
      </c>
      <c r="W125" s="33">
        <f t="shared" si="12"/>
        <v>81.24377657107776</v>
      </c>
      <c r="X125" s="21">
        <f t="shared" si="13"/>
        <v>66.593259484489977</v>
      </c>
      <c r="Y125" s="22">
        <v>64.553259484489971</v>
      </c>
      <c r="Z125" s="23">
        <v>149.9</v>
      </c>
      <c r="AA125" s="22"/>
      <c r="AB125" s="22"/>
      <c r="AC125" s="24">
        <v>89.9</v>
      </c>
      <c r="AD125" s="25">
        <f t="shared" si="14"/>
        <v>0.3499864805527102</v>
      </c>
      <c r="AE125" s="22"/>
      <c r="AF125" s="26">
        <f t="shared" si="15"/>
        <v>66.593259484489977</v>
      </c>
      <c r="AG125" s="27"/>
      <c r="AH125" s="22"/>
      <c r="AI125" s="28"/>
      <c r="AJ125" s="29">
        <f t="shared" si="17"/>
        <v>-1</v>
      </c>
      <c r="AK125" s="30"/>
      <c r="AL125" s="30"/>
      <c r="AM125" s="30"/>
      <c r="AN125" s="31">
        <v>89.9</v>
      </c>
    </row>
    <row r="126" spans="1:42" s="11" customFormat="1" ht="37.5" customHeight="1" x14ac:dyDescent="0.25">
      <c r="A126" s="12" t="s">
        <v>2114</v>
      </c>
      <c r="B126" s="12" t="s">
        <v>2114</v>
      </c>
      <c r="C126" s="13" t="s">
        <v>2114</v>
      </c>
      <c r="D126" s="3" t="s">
        <v>46</v>
      </c>
      <c r="E126" s="3" t="s">
        <v>187</v>
      </c>
      <c r="F126" s="14" t="s">
        <v>114</v>
      </c>
      <c r="G126" s="14" t="s">
        <v>115</v>
      </c>
      <c r="H126" s="14" t="s">
        <v>2115</v>
      </c>
      <c r="I126" s="14" t="s">
        <v>2116</v>
      </c>
      <c r="J126" s="14">
        <v>0</v>
      </c>
      <c r="K126" s="38"/>
      <c r="L126" s="14" t="str">
        <f>IFERROR(VLOOKUP(A126,[1]Sheet1!$A:$O,15,FALSE),"ok")</f>
        <v>ok</v>
      </c>
      <c r="M126" s="15">
        <v>0</v>
      </c>
      <c r="N126" s="41">
        <v>0</v>
      </c>
      <c r="O126" s="13">
        <v>58</v>
      </c>
      <c r="P126" s="17">
        <v>0</v>
      </c>
      <c r="Q126" s="13">
        <v>0</v>
      </c>
      <c r="R126" s="16" t="str">
        <f t="shared" si="9"/>
        <v>nul</v>
      </c>
      <c r="S126" s="17">
        <f t="shared" si="10"/>
        <v>9.3330000000000002</v>
      </c>
      <c r="T126" s="18">
        <v>15.251636913538601</v>
      </c>
      <c r="U126" s="18">
        <v>7.1139613526570056</v>
      </c>
      <c r="V126" s="19">
        <f t="shared" si="11"/>
        <v>31.69859826619561</v>
      </c>
      <c r="W126" s="20">
        <f t="shared" si="12"/>
        <v>46.406747861710365</v>
      </c>
      <c r="X126" s="21">
        <f t="shared" si="13"/>
        <v>38.038317919434732</v>
      </c>
      <c r="Y126" s="22">
        <v>35.590317919434725</v>
      </c>
      <c r="Z126" s="23">
        <v>79.900000000000006</v>
      </c>
      <c r="AA126" s="22"/>
      <c r="AB126" s="22"/>
      <c r="AC126" s="24">
        <v>54.9</v>
      </c>
      <c r="AD126" s="25">
        <f t="shared" si="14"/>
        <v>0.44328148569235792</v>
      </c>
      <c r="AE126" s="22"/>
      <c r="AF126" s="26">
        <f t="shared" si="15"/>
        <v>38.038317919434732</v>
      </c>
      <c r="AG126" s="27"/>
      <c r="AH126" s="22"/>
      <c r="AI126" s="28"/>
      <c r="AJ126" s="29">
        <f t="shared" si="17"/>
        <v>-1</v>
      </c>
      <c r="AK126" s="30"/>
      <c r="AL126" s="30"/>
      <c r="AM126" s="30"/>
      <c r="AN126" s="31">
        <v>54.9</v>
      </c>
    </row>
    <row r="127" spans="1:42" s="11" customFormat="1" ht="37.5" customHeight="1" x14ac:dyDescent="0.25">
      <c r="A127" s="12" t="s">
        <v>2123</v>
      </c>
      <c r="B127" s="12" t="s">
        <v>2123</v>
      </c>
      <c r="C127" s="13" t="s">
        <v>2123</v>
      </c>
      <c r="D127" s="3" t="s">
        <v>46</v>
      </c>
      <c r="E127" s="3" t="s">
        <v>187</v>
      </c>
      <c r="F127" s="14" t="s">
        <v>40</v>
      </c>
      <c r="G127" s="14" t="s">
        <v>55</v>
      </c>
      <c r="H127" s="14" t="s">
        <v>211</v>
      </c>
      <c r="I127" s="14" t="s">
        <v>2124</v>
      </c>
      <c r="J127" s="14">
        <v>0</v>
      </c>
      <c r="K127" s="38">
        <v>43231</v>
      </c>
      <c r="L127" s="14" t="str">
        <f>IFERROR(VLOOKUP(A127,[1]Sheet1!$A:$O,15,FALSE),"ok")</f>
        <v>ok</v>
      </c>
      <c r="M127" s="15">
        <v>100</v>
      </c>
      <c r="N127" s="41">
        <v>97</v>
      </c>
      <c r="O127" s="13">
        <v>23</v>
      </c>
      <c r="P127" s="17">
        <v>1</v>
      </c>
      <c r="Q127" s="13">
        <v>1</v>
      </c>
      <c r="R127" s="16">
        <f t="shared" si="9"/>
        <v>679</v>
      </c>
      <c r="S127" s="17">
        <f t="shared" si="10"/>
        <v>14.263000000000002</v>
      </c>
      <c r="T127" s="18">
        <v>29.6011962430652</v>
      </c>
      <c r="U127" s="18">
        <v>17.211497584541064</v>
      </c>
      <c r="V127" s="19">
        <f t="shared" si="11"/>
        <v>61.075693827606266</v>
      </c>
      <c r="W127" s="20">
        <f t="shared" si="12"/>
        <v>89.414815763615564</v>
      </c>
      <c r="X127" s="21">
        <f t="shared" si="13"/>
        <v>73.290832593127519</v>
      </c>
      <c r="Y127" s="22">
        <v>74.52503259312752</v>
      </c>
      <c r="Z127" s="23">
        <v>139.9</v>
      </c>
      <c r="AA127" s="22"/>
      <c r="AB127" s="22"/>
      <c r="AC127" s="24">
        <v>83.9</v>
      </c>
      <c r="AD127" s="25">
        <f t="shared" si="14"/>
        <v>0.14475435783038582</v>
      </c>
      <c r="AE127" s="22"/>
      <c r="AF127" s="26">
        <f t="shared" si="15"/>
        <v>73.290832593127519</v>
      </c>
      <c r="AG127" s="27"/>
      <c r="AH127" s="22"/>
      <c r="AI127" s="28"/>
      <c r="AJ127" s="29">
        <f t="shared" si="17"/>
        <v>-1</v>
      </c>
      <c r="AK127" s="30"/>
      <c r="AL127" s="30"/>
      <c r="AM127" s="30"/>
      <c r="AN127" s="31">
        <v>84.9</v>
      </c>
    </row>
    <row r="128" spans="1:42" s="11" customFormat="1" ht="37.5" customHeight="1" x14ac:dyDescent="0.25">
      <c r="A128" s="12" t="s">
        <v>2138</v>
      </c>
      <c r="B128" s="12" t="s">
        <v>2138</v>
      </c>
      <c r="C128" s="13" t="s">
        <v>2138</v>
      </c>
      <c r="D128" s="3" t="s">
        <v>46</v>
      </c>
      <c r="E128" s="3" t="s">
        <v>187</v>
      </c>
      <c r="F128" s="14" t="s">
        <v>1467</v>
      </c>
      <c r="G128" s="14" t="s">
        <v>1507</v>
      </c>
      <c r="H128" s="14" t="s">
        <v>1508</v>
      </c>
      <c r="I128" s="14" t="s">
        <v>2139</v>
      </c>
      <c r="J128" s="14">
        <v>0</v>
      </c>
      <c r="K128" s="38">
        <v>43227</v>
      </c>
      <c r="L128" s="14" t="str">
        <f>IFERROR(VLOOKUP(A128,[1]Sheet1!$A:$O,15,FALSE),"ok")</f>
        <v>ok</v>
      </c>
      <c r="M128" s="15">
        <v>50</v>
      </c>
      <c r="N128" s="41">
        <v>56</v>
      </c>
      <c r="O128" s="13">
        <v>58</v>
      </c>
      <c r="P128" s="17">
        <v>1</v>
      </c>
      <c r="Q128" s="13">
        <v>2</v>
      </c>
      <c r="R128" s="16">
        <f t="shared" si="9"/>
        <v>392</v>
      </c>
      <c r="S128" s="17">
        <f t="shared" si="10"/>
        <v>10.183</v>
      </c>
      <c r="T128" s="18">
        <v>12.433691721648501</v>
      </c>
      <c r="U128" s="18">
        <v>8.298067632850243</v>
      </c>
      <c r="V128" s="19">
        <f t="shared" si="11"/>
        <v>30.914759354498742</v>
      </c>
      <c r="W128" s="33">
        <f t="shared" si="12"/>
        <v>45.259207694986152</v>
      </c>
      <c r="X128" s="21">
        <f t="shared" si="13"/>
        <v>37.097711225398491</v>
      </c>
      <c r="Y128" s="22">
        <v>33.017711225398493</v>
      </c>
      <c r="Z128" s="23">
        <v>79.900000000000006</v>
      </c>
      <c r="AA128" s="22"/>
      <c r="AB128" s="22"/>
      <c r="AC128" s="24">
        <v>59.9</v>
      </c>
      <c r="AD128" s="25">
        <f t="shared" si="14"/>
        <v>0.6146548674137664</v>
      </c>
      <c r="AE128" s="22"/>
      <c r="AF128" s="26">
        <f t="shared" si="15"/>
        <v>37.097711225398491</v>
      </c>
      <c r="AG128" s="27"/>
      <c r="AH128" s="22"/>
      <c r="AI128" s="28"/>
      <c r="AJ128" s="29">
        <f t="shared" si="17"/>
        <v>-1</v>
      </c>
      <c r="AK128" s="30"/>
      <c r="AL128" s="30"/>
      <c r="AM128" s="30"/>
      <c r="AN128" s="31">
        <v>59.9</v>
      </c>
    </row>
    <row r="129" spans="1:42" s="11" customFormat="1" ht="37.5" customHeight="1" x14ac:dyDescent="0.25">
      <c r="A129" s="12" t="s">
        <v>2152</v>
      </c>
      <c r="B129" s="12" t="s">
        <v>2152</v>
      </c>
      <c r="C129" s="13" t="s">
        <v>2152</v>
      </c>
      <c r="D129" s="3" t="s">
        <v>46</v>
      </c>
      <c r="E129" s="3" t="s">
        <v>187</v>
      </c>
      <c r="F129" s="14" t="s">
        <v>81</v>
      </c>
      <c r="G129" s="14" t="s">
        <v>124</v>
      </c>
      <c r="H129" s="14" t="s">
        <v>736</v>
      </c>
      <c r="I129" s="14" t="s">
        <v>2153</v>
      </c>
      <c r="J129" s="14">
        <v>0</v>
      </c>
      <c r="K129" s="38"/>
      <c r="L129" s="14" t="str">
        <f>IFERROR(VLOOKUP(A129,[1]Sheet1!$A:$O,15,FALSE),"ok")</f>
        <v>ok</v>
      </c>
      <c r="M129" s="15">
        <v>0</v>
      </c>
      <c r="N129" s="41">
        <v>45</v>
      </c>
      <c r="O129" s="13">
        <v>42</v>
      </c>
      <c r="P129" s="17">
        <v>13</v>
      </c>
      <c r="Q129" s="13">
        <v>21</v>
      </c>
      <c r="R129" s="16">
        <f t="shared" si="9"/>
        <v>24.23076923076923</v>
      </c>
      <c r="S129" s="17">
        <f t="shared" si="10"/>
        <v>11.373000000000001</v>
      </c>
      <c r="T129" s="18">
        <v>24.3875305092009</v>
      </c>
      <c r="U129" s="18">
        <v>9.286376811594204</v>
      </c>
      <c r="V129" s="19">
        <f t="shared" si="11"/>
        <v>45.046907320795107</v>
      </c>
      <c r="W129" s="20">
        <f t="shared" si="12"/>
        <v>65.948672317644039</v>
      </c>
      <c r="X129" s="21">
        <f t="shared" si="13"/>
        <v>54.056288784954127</v>
      </c>
      <c r="Y129" s="22">
        <v>53.648288784954126</v>
      </c>
      <c r="Z129" s="23">
        <v>99.9</v>
      </c>
      <c r="AA129" s="22"/>
      <c r="AB129" s="22"/>
      <c r="AC129" s="24">
        <v>66.900000000000006</v>
      </c>
      <c r="AD129" s="25">
        <f t="shared" si="14"/>
        <v>0.23759883454338726</v>
      </c>
      <c r="AE129" s="22"/>
      <c r="AF129" s="26">
        <f t="shared" si="15"/>
        <v>54.056288784954127</v>
      </c>
      <c r="AG129" s="27"/>
      <c r="AH129" s="22"/>
      <c r="AI129" s="28">
        <v>60.9</v>
      </c>
      <c r="AJ129" s="29">
        <f t="shared" si="17"/>
        <v>0.12660342337357666</v>
      </c>
      <c r="AK129" s="30">
        <v>43263</v>
      </c>
      <c r="AL129" s="30">
        <v>43277</v>
      </c>
      <c r="AM129" s="30" t="s">
        <v>3444</v>
      </c>
      <c r="AN129" s="31">
        <v>66.900000000000006</v>
      </c>
      <c r="AO129" s="11" t="s">
        <v>3512</v>
      </c>
      <c r="AP129" s="11" t="s">
        <v>3520</v>
      </c>
    </row>
    <row r="130" spans="1:42" s="11" customFormat="1" ht="37.5" customHeight="1" x14ac:dyDescent="0.25">
      <c r="A130" s="12" t="s">
        <v>2158</v>
      </c>
      <c r="B130" s="12" t="s">
        <v>2158</v>
      </c>
      <c r="C130" s="13" t="s">
        <v>2158</v>
      </c>
      <c r="D130" s="3" t="s">
        <v>46</v>
      </c>
      <c r="E130" s="3" t="s">
        <v>187</v>
      </c>
      <c r="F130" s="14" t="s">
        <v>149</v>
      </c>
      <c r="G130" s="14" t="s">
        <v>169</v>
      </c>
      <c r="H130" s="14" t="s">
        <v>170</v>
      </c>
      <c r="I130" s="14" t="s">
        <v>2159</v>
      </c>
      <c r="J130" s="14">
        <v>0</v>
      </c>
      <c r="K130" s="38"/>
      <c r="L130" s="14" t="str">
        <f>IFERROR(VLOOKUP(A130,[1]Sheet1!$A:$O,15,FALSE),"ok")</f>
        <v>ok</v>
      </c>
      <c r="M130" s="15">
        <v>0</v>
      </c>
      <c r="N130" s="41">
        <v>67</v>
      </c>
      <c r="O130" s="13">
        <v>58</v>
      </c>
      <c r="P130" s="17">
        <v>2</v>
      </c>
      <c r="Q130" s="13">
        <v>5</v>
      </c>
      <c r="R130" s="16">
        <f t="shared" ref="R130:R193" si="18">IFERROR((N130/(P130/7)),"nul")</f>
        <v>234.5</v>
      </c>
      <c r="S130" s="17">
        <f t="shared" ref="S130:S193" si="19">(AC130*0.17)</f>
        <v>12.733000000000002</v>
      </c>
      <c r="T130" s="18">
        <v>27.676809749924601</v>
      </c>
      <c r="U130" s="18">
        <v>11.141787439613527</v>
      </c>
      <c r="V130" s="19">
        <f t="shared" ref="V130:V193" si="20">SUM(S130:U130)</f>
        <v>51.551597189538128</v>
      </c>
      <c r="W130" s="33">
        <f t="shared" ref="W130:W193" si="21">V130*1.22*1.2</f>
        <v>75.471538285483817</v>
      </c>
      <c r="X130" s="21">
        <f t="shared" ref="X130:X193" si="22">V130*1.2</f>
        <v>61.861916627445751</v>
      </c>
      <c r="Y130" s="22">
        <v>61.45391662744575</v>
      </c>
      <c r="Z130" s="23">
        <v>109.9</v>
      </c>
      <c r="AA130" s="22"/>
      <c r="AB130" s="22"/>
      <c r="AC130" s="24">
        <v>74.900000000000006</v>
      </c>
      <c r="AD130" s="25">
        <f t="shared" ref="AD130:AD193" si="23">(AC130/X130)-1</f>
        <v>0.2107610640496993</v>
      </c>
      <c r="AE130" s="22"/>
      <c r="AF130" s="26">
        <f t="shared" ref="AF130:AF193" si="24">X130*(1+AG130)</f>
        <v>61.861916627445751</v>
      </c>
      <c r="AG130" s="27"/>
      <c r="AH130" s="22"/>
      <c r="AI130" s="28"/>
      <c r="AJ130" s="29">
        <f t="shared" ref="AJ130:AJ137" si="25">(AI130/X130)-1</f>
        <v>-1</v>
      </c>
      <c r="AK130" s="30"/>
      <c r="AL130" s="30"/>
      <c r="AM130" s="30"/>
      <c r="AN130" s="31">
        <v>74.900000000000006</v>
      </c>
    </row>
    <row r="131" spans="1:42" s="11" customFormat="1" ht="37.5" customHeight="1" x14ac:dyDescent="0.25">
      <c r="A131" s="12" t="s">
        <v>2162</v>
      </c>
      <c r="B131" s="12" t="s">
        <v>2162</v>
      </c>
      <c r="C131" s="13" t="s">
        <v>2162</v>
      </c>
      <c r="D131" s="3" t="s">
        <v>46</v>
      </c>
      <c r="E131" s="3" t="s">
        <v>187</v>
      </c>
      <c r="F131" s="14" t="s">
        <v>114</v>
      </c>
      <c r="G131" s="14" t="s">
        <v>115</v>
      </c>
      <c r="H131" s="14" t="s">
        <v>2115</v>
      </c>
      <c r="I131" s="14" t="s">
        <v>2163</v>
      </c>
      <c r="J131" s="14">
        <v>0</v>
      </c>
      <c r="K131" s="38"/>
      <c r="L131" s="14" t="str">
        <f>IFERROR(VLOOKUP(A131,[1]Sheet1!$A:$O,15,FALSE),"ok")</f>
        <v>ok</v>
      </c>
      <c r="M131" s="15">
        <v>0</v>
      </c>
      <c r="N131" s="41">
        <v>0</v>
      </c>
      <c r="O131" s="13">
        <v>48</v>
      </c>
      <c r="P131" s="17">
        <v>0</v>
      </c>
      <c r="Q131" s="13">
        <v>0</v>
      </c>
      <c r="R131" s="16" t="str">
        <f t="shared" si="18"/>
        <v>nul</v>
      </c>
      <c r="S131" s="17">
        <f t="shared" si="19"/>
        <v>8.4830000000000005</v>
      </c>
      <c r="T131" s="18">
        <v>12.279944259230099</v>
      </c>
      <c r="U131" s="18">
        <v>6.852898550724638</v>
      </c>
      <c r="V131" s="19">
        <f t="shared" si="20"/>
        <v>27.615842809954739</v>
      </c>
      <c r="W131" s="33">
        <f t="shared" si="21"/>
        <v>40.42959387377374</v>
      </c>
      <c r="X131" s="21">
        <f t="shared" si="22"/>
        <v>33.139011371945685</v>
      </c>
      <c r="Y131" s="22">
        <v>31.099011371945686</v>
      </c>
      <c r="Z131" s="23">
        <v>79.900000000000006</v>
      </c>
      <c r="AA131" s="22"/>
      <c r="AB131" s="22"/>
      <c r="AC131" s="24">
        <v>49.9</v>
      </c>
      <c r="AD131" s="25">
        <f t="shared" si="23"/>
        <v>0.50577817303999528</v>
      </c>
      <c r="AE131" s="22"/>
      <c r="AF131" s="26">
        <f t="shared" si="24"/>
        <v>33.139011371945685</v>
      </c>
      <c r="AG131" s="27"/>
      <c r="AH131" s="22"/>
      <c r="AI131" s="28"/>
      <c r="AJ131" s="29">
        <f t="shared" si="25"/>
        <v>-1</v>
      </c>
      <c r="AK131" s="30"/>
      <c r="AL131" s="30"/>
      <c r="AM131" s="30"/>
      <c r="AN131" s="31">
        <v>49.9</v>
      </c>
    </row>
    <row r="132" spans="1:42" s="11" customFormat="1" ht="37.5" customHeight="1" x14ac:dyDescent="0.25">
      <c r="A132" s="12" t="s">
        <v>2174</v>
      </c>
      <c r="B132" s="12" t="s">
        <v>2174</v>
      </c>
      <c r="C132" s="13" t="s">
        <v>2174</v>
      </c>
      <c r="D132" s="3" t="s">
        <v>46</v>
      </c>
      <c r="E132" s="3" t="s">
        <v>187</v>
      </c>
      <c r="F132" s="14" t="s">
        <v>81</v>
      </c>
      <c r="G132" s="14" t="s">
        <v>82</v>
      </c>
      <c r="H132" s="14" t="s">
        <v>276</v>
      </c>
      <c r="I132" s="14" t="s">
        <v>2175</v>
      </c>
      <c r="J132" s="14">
        <v>0</v>
      </c>
      <c r="K132" s="38">
        <v>43236</v>
      </c>
      <c r="L132" s="14" t="str">
        <f>IFERROR(VLOOKUP(A132,[1]Sheet1!$A:$O,15,FALSE),"ok")</f>
        <v>ok</v>
      </c>
      <c r="M132" s="15">
        <v>80</v>
      </c>
      <c r="N132" s="41">
        <v>4</v>
      </c>
      <c r="O132" s="13">
        <v>111</v>
      </c>
      <c r="P132" s="17">
        <v>5</v>
      </c>
      <c r="Q132" s="13">
        <v>13</v>
      </c>
      <c r="R132" s="16">
        <f t="shared" si="18"/>
        <v>5.6</v>
      </c>
      <c r="S132" s="17">
        <f t="shared" si="19"/>
        <v>37.383000000000003</v>
      </c>
      <c r="T132" s="18">
        <v>92.664467224756507</v>
      </c>
      <c r="U132" s="18">
        <v>21.174057971014495</v>
      </c>
      <c r="V132" s="19">
        <f t="shared" si="20"/>
        <v>151.22152519577099</v>
      </c>
      <c r="W132" s="33">
        <f t="shared" si="21"/>
        <v>221.38831288660873</v>
      </c>
      <c r="X132" s="21">
        <f t="shared" si="22"/>
        <v>181.46583023492519</v>
      </c>
      <c r="Y132" s="22">
        <v>181.46583023492519</v>
      </c>
      <c r="Z132" s="23">
        <v>329.9</v>
      </c>
      <c r="AA132" s="22"/>
      <c r="AB132" s="22"/>
      <c r="AC132" s="24">
        <v>219.9</v>
      </c>
      <c r="AD132" s="25">
        <f t="shared" si="23"/>
        <v>0.2117983849373628</v>
      </c>
      <c r="AE132" s="22"/>
      <c r="AF132" s="26">
        <f t="shared" si="24"/>
        <v>181.46583023492519</v>
      </c>
      <c r="AG132" s="27"/>
      <c r="AH132" s="22"/>
      <c r="AI132" s="28"/>
      <c r="AJ132" s="29">
        <f t="shared" si="25"/>
        <v>-1</v>
      </c>
      <c r="AK132" s="30"/>
      <c r="AL132" s="30"/>
      <c r="AM132" s="30"/>
      <c r="AN132" s="31">
        <v>219.9</v>
      </c>
    </row>
    <row r="133" spans="1:42" s="11" customFormat="1" ht="37.5" customHeight="1" x14ac:dyDescent="0.25">
      <c r="A133" s="12" t="s">
        <v>2178</v>
      </c>
      <c r="B133" s="12" t="s">
        <v>2178</v>
      </c>
      <c r="C133" s="13" t="s">
        <v>2178</v>
      </c>
      <c r="D133" s="3" t="s">
        <v>46</v>
      </c>
      <c r="E133" s="3" t="s">
        <v>187</v>
      </c>
      <c r="F133" s="14" t="s">
        <v>40</v>
      </c>
      <c r="G133" s="14" t="s">
        <v>55</v>
      </c>
      <c r="H133" s="14" t="s">
        <v>56</v>
      </c>
      <c r="I133" s="14" t="s">
        <v>2179</v>
      </c>
      <c r="J133" s="14">
        <v>0</v>
      </c>
      <c r="K133" s="38">
        <v>43248</v>
      </c>
      <c r="L133" s="14" t="str">
        <f>IFERROR(VLOOKUP(A133,[1]Sheet1!$A:$O,15,FALSE),"ok")</f>
        <v>ok</v>
      </c>
      <c r="M133" s="15">
        <v>50</v>
      </c>
      <c r="N133" s="41">
        <v>35</v>
      </c>
      <c r="O133" s="13">
        <v>363</v>
      </c>
      <c r="P133" s="17">
        <v>5</v>
      </c>
      <c r="Q133" s="13">
        <v>15</v>
      </c>
      <c r="R133" s="16">
        <f t="shared" si="18"/>
        <v>49</v>
      </c>
      <c r="S133" s="17">
        <f t="shared" si="19"/>
        <v>10.693000000000001</v>
      </c>
      <c r="T133" s="18">
        <v>25.6080625492704</v>
      </c>
      <c r="U133" s="18">
        <v>7.9717391304347833</v>
      </c>
      <c r="V133" s="19">
        <f t="shared" si="20"/>
        <v>44.272801679705182</v>
      </c>
      <c r="W133" s="33">
        <f t="shared" si="21"/>
        <v>64.815381659088388</v>
      </c>
      <c r="X133" s="21">
        <f t="shared" si="22"/>
        <v>53.12736201564622</v>
      </c>
      <c r="Y133" s="22">
        <v>53.535362015646221</v>
      </c>
      <c r="Z133" s="23">
        <v>119.9</v>
      </c>
      <c r="AA133" s="22"/>
      <c r="AB133" s="22"/>
      <c r="AC133" s="24">
        <v>62.9</v>
      </c>
      <c r="AD133" s="25">
        <f t="shared" si="23"/>
        <v>0.18394735995880418</v>
      </c>
      <c r="AE133" s="22"/>
      <c r="AF133" s="26">
        <f t="shared" si="24"/>
        <v>53.12736201564622</v>
      </c>
      <c r="AG133" s="27"/>
      <c r="AH133" s="22"/>
      <c r="AI133" s="28"/>
      <c r="AJ133" s="29">
        <f t="shared" si="25"/>
        <v>-1</v>
      </c>
      <c r="AK133" s="30"/>
      <c r="AL133" s="30"/>
      <c r="AM133" s="30"/>
      <c r="AN133" s="31">
        <v>62.9</v>
      </c>
    </row>
    <row r="134" spans="1:42" s="11" customFormat="1" ht="37.5" customHeight="1" x14ac:dyDescent="0.25">
      <c r="A134" s="12" t="s">
        <v>2197</v>
      </c>
      <c r="B134" s="12" t="s">
        <v>2197</v>
      </c>
      <c r="C134" s="13" t="s">
        <v>2197</v>
      </c>
      <c r="D134" s="3" t="s">
        <v>46</v>
      </c>
      <c r="E134" s="3" t="s">
        <v>187</v>
      </c>
      <c r="F134" s="14" t="s">
        <v>1912</v>
      </c>
      <c r="G134" s="14" t="s">
        <v>1913</v>
      </c>
      <c r="H134" s="14" t="s">
        <v>1913</v>
      </c>
      <c r="I134" s="14" t="s">
        <v>2198</v>
      </c>
      <c r="J134" s="14" t="s">
        <v>3362</v>
      </c>
      <c r="K134" s="38">
        <v>43231</v>
      </c>
      <c r="L134" s="14" t="str">
        <f>IFERROR(VLOOKUP(A134,[1]Sheet1!$A:$O,15,FALSE),"ok")</f>
        <v>ok</v>
      </c>
      <c r="M134" s="15">
        <v>120</v>
      </c>
      <c r="N134" s="41">
        <v>120</v>
      </c>
      <c r="O134" s="13" t="s">
        <v>46</v>
      </c>
      <c r="P134" s="17">
        <v>0</v>
      </c>
      <c r="Q134" s="13">
        <v>0</v>
      </c>
      <c r="R134" s="16" t="str">
        <f t="shared" si="18"/>
        <v>nul</v>
      </c>
      <c r="S134" s="17">
        <f t="shared" si="19"/>
        <v>11.033000000000001</v>
      </c>
      <c r="T134" s="18">
        <v>23.594984793308601</v>
      </c>
      <c r="U134" s="18">
        <v>7.3004347826086962</v>
      </c>
      <c r="V134" s="19">
        <f t="shared" si="20"/>
        <v>41.928419575917296</v>
      </c>
      <c r="W134" s="33">
        <f t="shared" si="21"/>
        <v>61.383206259142923</v>
      </c>
      <c r="X134" s="21">
        <f t="shared" si="22"/>
        <v>50.314103491100752</v>
      </c>
      <c r="Y134" s="22">
        <v>49.294103491100763</v>
      </c>
      <c r="Z134" s="23">
        <v>99.9</v>
      </c>
      <c r="AA134" s="22"/>
      <c r="AB134" s="22"/>
      <c r="AC134" s="24">
        <v>64.900000000000006</v>
      </c>
      <c r="AD134" s="25">
        <f t="shared" si="23"/>
        <v>0.28989677837505567</v>
      </c>
      <c r="AE134" s="22"/>
      <c r="AF134" s="26">
        <f t="shared" si="24"/>
        <v>50.314103491100752</v>
      </c>
      <c r="AG134" s="27"/>
      <c r="AH134" s="22"/>
      <c r="AI134" s="28"/>
      <c r="AJ134" s="29">
        <f t="shared" si="25"/>
        <v>-1</v>
      </c>
      <c r="AK134" s="30"/>
      <c r="AL134" s="30"/>
      <c r="AM134" s="30"/>
      <c r="AN134" s="31">
        <v>64.900000000000006</v>
      </c>
    </row>
    <row r="135" spans="1:42" s="11" customFormat="1" ht="37.5" customHeight="1" x14ac:dyDescent="0.25">
      <c r="A135" s="12" t="s">
        <v>2205</v>
      </c>
      <c r="B135" s="12" t="s">
        <v>2205</v>
      </c>
      <c r="C135" s="13" t="s">
        <v>2205</v>
      </c>
      <c r="D135" s="3" t="s">
        <v>46</v>
      </c>
      <c r="E135" s="3" t="s">
        <v>187</v>
      </c>
      <c r="F135" s="14" t="s">
        <v>40</v>
      </c>
      <c r="G135" s="14" t="s">
        <v>2206</v>
      </c>
      <c r="H135" s="14" t="s">
        <v>2207</v>
      </c>
      <c r="I135" s="14" t="s">
        <v>2208</v>
      </c>
      <c r="J135" s="14">
        <v>0</v>
      </c>
      <c r="K135" s="38">
        <v>43250</v>
      </c>
      <c r="L135" s="14" t="str">
        <f>IFERROR(VLOOKUP(A135,[1]Sheet1!$A:$O,15,FALSE),"ok")</f>
        <v>ok</v>
      </c>
      <c r="M135" s="15">
        <v>50</v>
      </c>
      <c r="N135" s="41">
        <v>0</v>
      </c>
      <c r="O135" s="13">
        <v>62</v>
      </c>
      <c r="P135" s="17">
        <v>0</v>
      </c>
      <c r="Q135" s="13">
        <v>2</v>
      </c>
      <c r="R135" s="16" t="str">
        <f t="shared" si="18"/>
        <v>nul</v>
      </c>
      <c r="S135" s="17">
        <f t="shared" si="19"/>
        <v>9.3330000000000002</v>
      </c>
      <c r="T135" s="18">
        <v>12.407005237859901</v>
      </c>
      <c r="U135" s="18">
        <v>7.1139613526570056</v>
      </c>
      <c r="V135" s="19">
        <f t="shared" si="20"/>
        <v>28.853966590516904</v>
      </c>
      <c r="W135" s="33">
        <f t="shared" si="21"/>
        <v>42.242207088516743</v>
      </c>
      <c r="X135" s="21">
        <f t="shared" si="22"/>
        <v>34.624759908620284</v>
      </c>
      <c r="Y135" s="22">
        <v>31.564759908620289</v>
      </c>
      <c r="Z135" s="23">
        <v>99.9</v>
      </c>
      <c r="AA135" s="22"/>
      <c r="AB135" s="22"/>
      <c r="AC135" s="24">
        <v>54.9</v>
      </c>
      <c r="AD135" s="25">
        <f t="shared" si="23"/>
        <v>0.58557056120790407</v>
      </c>
      <c r="AE135" s="22"/>
      <c r="AF135" s="26">
        <f t="shared" si="24"/>
        <v>34.624759908620284</v>
      </c>
      <c r="AG135" s="27"/>
      <c r="AH135" s="22"/>
      <c r="AI135" s="28"/>
      <c r="AJ135" s="29">
        <f t="shared" si="25"/>
        <v>-1</v>
      </c>
      <c r="AK135" s="30"/>
      <c r="AL135" s="30"/>
      <c r="AM135" s="30"/>
      <c r="AN135" s="31">
        <v>54.9</v>
      </c>
    </row>
    <row r="136" spans="1:42" s="11" customFormat="1" ht="37.5" customHeight="1" x14ac:dyDescent="0.25">
      <c r="A136" s="12" t="s">
        <v>2213</v>
      </c>
      <c r="B136" s="12" t="s">
        <v>2213</v>
      </c>
      <c r="C136" s="13" t="s">
        <v>2213</v>
      </c>
      <c r="D136" s="3" t="s">
        <v>46</v>
      </c>
      <c r="E136" s="3" t="s">
        <v>187</v>
      </c>
      <c r="F136" s="14" t="s">
        <v>40</v>
      </c>
      <c r="G136" s="14" t="s">
        <v>41</v>
      </c>
      <c r="H136" s="14" t="s">
        <v>91</v>
      </c>
      <c r="I136" s="14" t="s">
        <v>2214</v>
      </c>
      <c r="J136" s="14">
        <v>0</v>
      </c>
      <c r="K136" s="38">
        <v>43242</v>
      </c>
      <c r="L136" s="14" t="str">
        <f>IFERROR(VLOOKUP(A136,[1]Sheet1!$A:$O,15,FALSE),"ok")</f>
        <v>ok</v>
      </c>
      <c r="M136" s="15">
        <v>100</v>
      </c>
      <c r="N136" s="41">
        <v>0</v>
      </c>
      <c r="O136" s="13">
        <v>61</v>
      </c>
      <c r="P136" s="17">
        <v>0</v>
      </c>
      <c r="Q136" s="13">
        <v>0</v>
      </c>
      <c r="R136" s="16" t="str">
        <f t="shared" si="18"/>
        <v>nul</v>
      </c>
      <c r="S136" s="17">
        <f t="shared" si="19"/>
        <v>14.773000000000001</v>
      </c>
      <c r="T136" s="18">
        <v>29.092402492580401</v>
      </c>
      <c r="U136" s="18">
        <v>15.691739130434781</v>
      </c>
      <c r="V136" s="19">
        <f t="shared" si="20"/>
        <v>59.557141623015184</v>
      </c>
      <c r="W136" s="33">
        <f t="shared" si="21"/>
        <v>87.191655336094229</v>
      </c>
      <c r="X136" s="21">
        <f t="shared" si="22"/>
        <v>71.468569947618221</v>
      </c>
      <c r="Y136" s="22">
        <v>71.468569947618221</v>
      </c>
      <c r="Z136" s="23">
        <v>129.9</v>
      </c>
      <c r="AA136" s="22"/>
      <c r="AB136" s="22"/>
      <c r="AC136" s="24">
        <v>86.9</v>
      </c>
      <c r="AD136" s="25">
        <f t="shared" si="23"/>
        <v>0.21591911050818569</v>
      </c>
      <c r="AE136" s="22"/>
      <c r="AF136" s="26">
        <f t="shared" si="24"/>
        <v>71.468569947618221</v>
      </c>
      <c r="AG136" s="32"/>
      <c r="AH136" s="22"/>
      <c r="AI136" s="28"/>
      <c r="AJ136" s="29">
        <f t="shared" si="25"/>
        <v>-1</v>
      </c>
      <c r="AK136" s="30"/>
      <c r="AL136" s="30"/>
      <c r="AM136" s="30"/>
      <c r="AN136" s="31">
        <v>86.9</v>
      </c>
    </row>
    <row r="137" spans="1:42" s="11" customFormat="1" ht="37.5" customHeight="1" x14ac:dyDescent="0.25">
      <c r="A137" s="12" t="s">
        <v>2215</v>
      </c>
      <c r="B137" s="12" t="s">
        <v>2216</v>
      </c>
      <c r="C137" s="13" t="s">
        <v>2215</v>
      </c>
      <c r="D137" s="3"/>
      <c r="E137" s="3" t="s">
        <v>359</v>
      </c>
      <c r="F137" s="14" t="s">
        <v>114</v>
      </c>
      <c r="G137" s="14" t="s">
        <v>163</v>
      </c>
      <c r="H137" s="14" t="s">
        <v>214</v>
      </c>
      <c r="I137" s="14" t="s">
        <v>2217</v>
      </c>
      <c r="J137" s="14" t="s">
        <v>3362</v>
      </c>
      <c r="K137" s="38">
        <v>43238</v>
      </c>
      <c r="L137" s="14" t="str">
        <f>IFERROR(VLOOKUP(A137,[1]Sheet1!$A:$O,15,FALSE),"ok")</f>
        <v>ok</v>
      </c>
      <c r="M137" s="15">
        <v>15</v>
      </c>
      <c r="N137" s="41">
        <v>2</v>
      </c>
      <c r="O137" s="13" t="s">
        <v>44</v>
      </c>
      <c r="P137" s="17">
        <v>3</v>
      </c>
      <c r="Q137" s="13">
        <v>3</v>
      </c>
      <c r="R137" s="16">
        <f t="shared" si="18"/>
        <v>4.666666666666667</v>
      </c>
      <c r="S137" s="17">
        <f t="shared" si="19"/>
        <v>42.483000000000004</v>
      </c>
      <c r="T137" s="18">
        <v>68.330580746840496</v>
      </c>
      <c r="U137" s="18">
        <v>39.299275362318838</v>
      </c>
      <c r="V137" s="19">
        <f t="shared" si="20"/>
        <v>150.11285610915934</v>
      </c>
      <c r="W137" s="33">
        <f t="shared" si="21"/>
        <v>219.76522134380926</v>
      </c>
      <c r="X137" s="21">
        <f t="shared" si="22"/>
        <v>180.13542733099121</v>
      </c>
      <c r="Y137" s="22">
        <v>174.0154273309912</v>
      </c>
      <c r="Z137" s="23">
        <v>329.9</v>
      </c>
      <c r="AA137" s="35"/>
      <c r="AB137" s="22"/>
      <c r="AC137" s="24">
        <v>249.9</v>
      </c>
      <c r="AD137" s="25">
        <f t="shared" si="23"/>
        <v>0.38728957264369401</v>
      </c>
      <c r="AE137" s="22"/>
      <c r="AF137" s="26">
        <f t="shared" si="24"/>
        <v>180.13542733099121</v>
      </c>
      <c r="AG137" s="27"/>
      <c r="AH137" s="22"/>
      <c r="AI137" s="28"/>
      <c r="AJ137" s="29">
        <f t="shared" si="25"/>
        <v>-1</v>
      </c>
      <c r="AK137" s="30"/>
      <c r="AL137" s="30"/>
      <c r="AM137" s="30"/>
      <c r="AN137" s="31">
        <v>249.9</v>
      </c>
    </row>
    <row r="138" spans="1:42" s="11" customFormat="1" ht="37.5" customHeight="1" x14ac:dyDescent="0.25">
      <c r="A138" s="12" t="s">
        <v>2232</v>
      </c>
      <c r="B138" s="12" t="s">
        <v>2232</v>
      </c>
      <c r="C138" s="13" t="s">
        <v>2232</v>
      </c>
      <c r="D138" s="3" t="s">
        <v>46</v>
      </c>
      <c r="E138" s="3" t="s">
        <v>187</v>
      </c>
      <c r="F138" s="14" t="s">
        <v>40</v>
      </c>
      <c r="G138" s="14" t="s">
        <v>47</v>
      </c>
      <c r="H138" s="14" t="s">
        <v>59</v>
      </c>
      <c r="I138" s="14" t="s">
        <v>2233</v>
      </c>
      <c r="J138" s="14">
        <v>0</v>
      </c>
      <c r="K138" s="38">
        <v>43251</v>
      </c>
      <c r="L138" s="14" t="str">
        <f>IFERROR(VLOOKUP(A138,[1]Sheet1!$A:$O,15,FALSE),"ok")</f>
        <v>ok</v>
      </c>
      <c r="M138" s="15">
        <v>120</v>
      </c>
      <c r="N138" s="41">
        <v>7</v>
      </c>
      <c r="O138" s="13">
        <v>64</v>
      </c>
      <c r="P138" s="17">
        <v>12</v>
      </c>
      <c r="Q138" s="13">
        <v>33</v>
      </c>
      <c r="R138" s="16">
        <f t="shared" si="18"/>
        <v>4.0833333333333339</v>
      </c>
      <c r="S138" s="17">
        <f t="shared" si="19"/>
        <v>15.283000000000001</v>
      </c>
      <c r="T138" s="18">
        <v>21.5668633313478</v>
      </c>
      <c r="U138" s="18">
        <v>18.526135265700486</v>
      </c>
      <c r="V138" s="19">
        <f t="shared" si="20"/>
        <v>55.375998597048294</v>
      </c>
      <c r="W138" s="33">
        <f t="shared" si="21"/>
        <v>81.070461946078709</v>
      </c>
      <c r="X138" s="21">
        <f t="shared" si="22"/>
        <v>66.451198316457948</v>
      </c>
      <c r="Y138" s="22">
        <v>64.411198316457941</v>
      </c>
      <c r="Z138" s="23">
        <v>149.9</v>
      </c>
      <c r="AA138" s="22"/>
      <c r="AB138" s="22"/>
      <c r="AC138" s="24">
        <v>89.9</v>
      </c>
      <c r="AD138" s="25">
        <f t="shared" si="23"/>
        <v>0.35287251814290466</v>
      </c>
      <c r="AE138" s="22"/>
      <c r="AF138" s="26">
        <f t="shared" si="24"/>
        <v>66.451198316457948</v>
      </c>
      <c r="AG138" s="27"/>
      <c r="AH138" s="22"/>
      <c r="AI138" s="28"/>
      <c r="AJ138" s="29">
        <f>([2]Sheet1!O20/X138)-1</f>
        <v>0.24753205510619347</v>
      </c>
      <c r="AK138" s="30"/>
      <c r="AL138" s="30"/>
      <c r="AM138" s="30"/>
      <c r="AN138" s="31">
        <v>84.9</v>
      </c>
    </row>
    <row r="139" spans="1:42" s="11" customFormat="1" ht="37.5" customHeight="1" x14ac:dyDescent="0.25">
      <c r="A139" s="12" t="s">
        <v>2249</v>
      </c>
      <c r="B139" s="12" t="s">
        <v>2249</v>
      </c>
      <c r="C139" s="13" t="s">
        <v>2249</v>
      </c>
      <c r="D139" s="3" t="s">
        <v>46</v>
      </c>
      <c r="E139" s="3" t="s">
        <v>187</v>
      </c>
      <c r="F139" s="14" t="s">
        <v>114</v>
      </c>
      <c r="G139" s="14" t="s">
        <v>163</v>
      </c>
      <c r="H139" s="14" t="s">
        <v>241</v>
      </c>
      <c r="I139" s="14" t="s">
        <v>2250</v>
      </c>
      <c r="J139" s="14">
        <v>0</v>
      </c>
      <c r="K139" s="38">
        <v>43237</v>
      </c>
      <c r="L139" s="14" t="str">
        <f>IFERROR(VLOOKUP(A139,[1]Sheet1!$A:$O,15,FALSE),"ok")</f>
        <v>ok</v>
      </c>
      <c r="M139" s="15">
        <v>126</v>
      </c>
      <c r="N139" s="41">
        <v>0</v>
      </c>
      <c r="O139" s="13">
        <v>27</v>
      </c>
      <c r="P139" s="17">
        <v>0</v>
      </c>
      <c r="Q139" s="13">
        <v>1</v>
      </c>
      <c r="R139" s="16" t="str">
        <f t="shared" si="18"/>
        <v>nul</v>
      </c>
      <c r="S139" s="17">
        <f t="shared" si="19"/>
        <v>5.9329999999999998</v>
      </c>
      <c r="T139" s="18">
        <v>6.16881484905982</v>
      </c>
      <c r="U139" s="18">
        <v>6.6291304347826099</v>
      </c>
      <c r="V139" s="19">
        <f t="shared" si="20"/>
        <v>18.730945283842431</v>
      </c>
      <c r="W139" s="33">
        <f t="shared" si="21"/>
        <v>27.422103895545316</v>
      </c>
      <c r="X139" s="21">
        <f t="shared" si="22"/>
        <v>22.477134340610917</v>
      </c>
      <c r="Y139" s="22">
        <v>20.437134340610914</v>
      </c>
      <c r="Z139" s="23">
        <v>49.9</v>
      </c>
      <c r="AA139" s="22"/>
      <c r="AB139" s="22">
        <v>20.99</v>
      </c>
      <c r="AC139" s="24">
        <v>34.9</v>
      </c>
      <c r="AD139" s="25">
        <f t="shared" si="23"/>
        <v>0.55268903371475941</v>
      </c>
      <c r="AE139" s="22"/>
      <c r="AF139" s="26">
        <f t="shared" si="24"/>
        <v>22.477134340610917</v>
      </c>
      <c r="AG139" s="27"/>
      <c r="AH139" s="22"/>
      <c r="AI139" s="28"/>
      <c r="AJ139" s="29">
        <f t="shared" ref="AJ139:AJ202" si="26">(AI139/X139)-1</f>
        <v>-1</v>
      </c>
      <c r="AK139" s="46">
        <v>43234</v>
      </c>
      <c r="AL139" s="51">
        <v>43254</v>
      </c>
      <c r="AM139" s="46" t="s">
        <v>3483</v>
      </c>
      <c r="AN139" s="47">
        <v>34.9</v>
      </c>
      <c r="AO139" s="44" t="s">
        <v>3484</v>
      </c>
      <c r="AP139" s="52" t="s">
        <v>3485</v>
      </c>
    </row>
    <row r="140" spans="1:42" s="11" customFormat="1" ht="37.5" customHeight="1" x14ac:dyDescent="0.25">
      <c r="A140" s="12" t="s">
        <v>2262</v>
      </c>
      <c r="B140" s="12" t="s">
        <v>2262</v>
      </c>
      <c r="C140" s="13" t="s">
        <v>2262</v>
      </c>
      <c r="D140" s="3" t="s">
        <v>46</v>
      </c>
      <c r="E140" s="3" t="s">
        <v>187</v>
      </c>
      <c r="F140" s="14" t="s">
        <v>114</v>
      </c>
      <c r="G140" s="14" t="s">
        <v>115</v>
      </c>
      <c r="H140" s="14" t="s">
        <v>2115</v>
      </c>
      <c r="I140" s="14" t="s">
        <v>2263</v>
      </c>
      <c r="J140" s="14">
        <v>0</v>
      </c>
      <c r="K140" s="38"/>
      <c r="L140" s="14" t="str">
        <f>IFERROR(VLOOKUP(A140,[1]Sheet1!$A:$O,15,FALSE),"ok")</f>
        <v>ok</v>
      </c>
      <c r="M140" s="15">
        <v>0</v>
      </c>
      <c r="N140" s="41">
        <v>0</v>
      </c>
      <c r="O140" s="13">
        <v>355</v>
      </c>
      <c r="P140" s="17">
        <v>0</v>
      </c>
      <c r="Q140" s="13">
        <v>0</v>
      </c>
      <c r="R140" s="16" t="str">
        <f t="shared" si="18"/>
        <v>nul</v>
      </c>
      <c r="S140" s="17">
        <f t="shared" si="19"/>
        <v>8.4830000000000005</v>
      </c>
      <c r="T140" s="18">
        <v>16.254763193394201</v>
      </c>
      <c r="U140" s="18">
        <v>7.3004347826086962</v>
      </c>
      <c r="V140" s="19">
        <f t="shared" si="20"/>
        <v>32.038197976002898</v>
      </c>
      <c r="W140" s="20">
        <f t="shared" si="21"/>
        <v>46.903921836868243</v>
      </c>
      <c r="X140" s="21">
        <f t="shared" si="22"/>
        <v>38.445837571203477</v>
      </c>
      <c r="Y140" s="22">
        <v>37.629837571203474</v>
      </c>
      <c r="Z140" s="23">
        <v>69.900000000000006</v>
      </c>
      <c r="AA140" s="22"/>
      <c r="AB140" s="22"/>
      <c r="AC140" s="24">
        <v>49.9</v>
      </c>
      <c r="AD140" s="25">
        <f t="shared" si="23"/>
        <v>0.29792984500813335</v>
      </c>
      <c r="AE140" s="22"/>
      <c r="AF140" s="26">
        <f t="shared" si="24"/>
        <v>38.445837571203477</v>
      </c>
      <c r="AG140" s="27"/>
      <c r="AH140" s="22"/>
      <c r="AI140" s="28"/>
      <c r="AJ140" s="29">
        <f t="shared" si="26"/>
        <v>-1</v>
      </c>
      <c r="AK140" s="30"/>
      <c r="AL140" s="30"/>
      <c r="AM140" s="30"/>
      <c r="AN140" s="31">
        <v>49.9</v>
      </c>
    </row>
    <row r="141" spans="1:42" s="11" customFormat="1" ht="37.5" customHeight="1" x14ac:dyDescent="0.25">
      <c r="A141" s="12" t="s">
        <v>2270</v>
      </c>
      <c r="B141" s="12" t="s">
        <v>2270</v>
      </c>
      <c r="C141" s="13" t="s">
        <v>2270</v>
      </c>
      <c r="D141" s="3" t="s">
        <v>46</v>
      </c>
      <c r="E141" s="3" t="s">
        <v>187</v>
      </c>
      <c r="F141" s="14" t="s">
        <v>114</v>
      </c>
      <c r="G141" s="14" t="s">
        <v>163</v>
      </c>
      <c r="H141" s="14" t="s">
        <v>198</v>
      </c>
      <c r="I141" s="14" t="s">
        <v>2271</v>
      </c>
      <c r="J141" s="14">
        <v>0</v>
      </c>
      <c r="K141" s="38"/>
      <c r="L141" s="14" t="str">
        <f>IFERROR(VLOOKUP(A141,[1]Sheet1!$A:$O,15,FALSE),"ok")</f>
        <v>ok</v>
      </c>
      <c r="M141" s="15">
        <v>0</v>
      </c>
      <c r="N141" s="41">
        <v>119</v>
      </c>
      <c r="O141" s="13">
        <v>69</v>
      </c>
      <c r="P141" s="17">
        <v>8</v>
      </c>
      <c r="Q141" s="13">
        <v>20</v>
      </c>
      <c r="R141" s="16">
        <f t="shared" si="18"/>
        <v>104.125</v>
      </c>
      <c r="S141" s="17">
        <f t="shared" si="19"/>
        <v>28.883000000000003</v>
      </c>
      <c r="T141" s="18">
        <v>71.517995113502394</v>
      </c>
      <c r="U141" s="18">
        <v>16.157922705314007</v>
      </c>
      <c r="V141" s="19">
        <f t="shared" si="20"/>
        <v>116.55891781881641</v>
      </c>
      <c r="W141" s="20">
        <f t="shared" si="21"/>
        <v>170.64225568674723</v>
      </c>
      <c r="X141" s="21">
        <f t="shared" si="22"/>
        <v>139.87070138257968</v>
      </c>
      <c r="Y141" s="22">
        <v>139.87070138257968</v>
      </c>
      <c r="Z141" s="23">
        <v>249.9</v>
      </c>
      <c r="AA141" s="22"/>
      <c r="AB141" s="22">
        <v>74.95</v>
      </c>
      <c r="AC141" s="24">
        <v>169.9</v>
      </c>
      <c r="AD141" s="25">
        <f t="shared" si="23"/>
        <v>0.21469327257667103</v>
      </c>
      <c r="AE141" s="22"/>
      <c r="AF141" s="26">
        <f t="shared" si="24"/>
        <v>139.87070138257968</v>
      </c>
      <c r="AG141" s="27"/>
      <c r="AH141" s="22"/>
      <c r="AI141" s="53" t="s">
        <v>3489</v>
      </c>
      <c r="AJ141" s="29" t="e">
        <f t="shared" si="26"/>
        <v>#VALUE!</v>
      </c>
      <c r="AK141" s="46">
        <v>43234</v>
      </c>
      <c r="AL141" s="51">
        <v>43254</v>
      </c>
      <c r="AM141" s="46" t="s">
        <v>3483</v>
      </c>
      <c r="AN141" s="47">
        <v>169.9</v>
      </c>
      <c r="AO141" s="44" t="s">
        <v>3484</v>
      </c>
      <c r="AP141" s="52" t="s">
        <v>3485</v>
      </c>
    </row>
    <row r="142" spans="1:42" s="11" customFormat="1" ht="37.5" customHeight="1" x14ac:dyDescent="0.25">
      <c r="A142" s="12" t="s">
        <v>2286</v>
      </c>
      <c r="B142" s="12" t="s">
        <v>2286</v>
      </c>
      <c r="C142" s="13" t="s">
        <v>2286</v>
      </c>
      <c r="D142" s="3" t="s">
        <v>46</v>
      </c>
      <c r="E142" s="3" t="s">
        <v>39</v>
      </c>
      <c r="F142" s="14" t="s">
        <v>149</v>
      </c>
      <c r="G142" s="14" t="s">
        <v>1101</v>
      </c>
      <c r="H142" s="14" t="s">
        <v>493</v>
      </c>
      <c r="I142" s="14" t="s">
        <v>2287</v>
      </c>
      <c r="J142" s="14">
        <v>0</v>
      </c>
      <c r="K142" s="38"/>
      <c r="L142" s="14" t="str">
        <f>IFERROR(VLOOKUP(A142,[1]Sheet1!$A:$O,15,FALSE),"ok")</f>
        <v>ok</v>
      </c>
      <c r="M142" s="15">
        <v>0</v>
      </c>
      <c r="N142" s="41">
        <v>46</v>
      </c>
      <c r="O142" s="13">
        <v>33</v>
      </c>
      <c r="P142" s="17">
        <v>1</v>
      </c>
      <c r="Q142" s="13">
        <v>1</v>
      </c>
      <c r="R142" s="16">
        <f t="shared" si="18"/>
        <v>322</v>
      </c>
      <c r="S142" s="17">
        <f t="shared" si="19"/>
        <v>20.893000000000004</v>
      </c>
      <c r="T142" s="18">
        <v>41.367820577716103</v>
      </c>
      <c r="U142" s="18">
        <v>40.427439613526573</v>
      </c>
      <c r="V142" s="19">
        <f t="shared" si="20"/>
        <v>102.68826019124268</v>
      </c>
      <c r="W142" s="33">
        <f t="shared" si="21"/>
        <v>150.33561291997927</v>
      </c>
      <c r="X142" s="21">
        <f t="shared" si="22"/>
        <v>123.2259122294912</v>
      </c>
      <c r="Y142" s="22">
        <v>122.00191222949121</v>
      </c>
      <c r="Z142" s="23">
        <v>179.9</v>
      </c>
      <c r="AA142" s="22"/>
      <c r="AB142" s="22"/>
      <c r="AC142" s="24">
        <v>122.9</v>
      </c>
      <c r="AD142" s="25">
        <f t="shared" si="23"/>
        <v>-2.6448351941126269E-3</v>
      </c>
      <c r="AE142" s="22"/>
      <c r="AF142" s="26">
        <f t="shared" si="24"/>
        <v>123.2259122294912</v>
      </c>
      <c r="AG142" s="27"/>
      <c r="AH142" s="22"/>
      <c r="AI142" s="28"/>
      <c r="AJ142" s="29">
        <f t="shared" si="26"/>
        <v>-1</v>
      </c>
      <c r="AK142" s="30"/>
      <c r="AL142" s="30"/>
      <c r="AM142" s="30"/>
      <c r="AN142" s="31">
        <v>122.9</v>
      </c>
    </row>
    <row r="143" spans="1:42" s="11" customFormat="1" ht="37.5" customHeight="1" x14ac:dyDescent="0.25">
      <c r="A143" s="12" t="s">
        <v>2295</v>
      </c>
      <c r="B143" s="12" t="s">
        <v>2295</v>
      </c>
      <c r="C143" s="13" t="s">
        <v>2295</v>
      </c>
      <c r="D143" s="3" t="s">
        <v>46</v>
      </c>
      <c r="E143" s="3" t="s">
        <v>187</v>
      </c>
      <c r="F143" s="14" t="s">
        <v>369</v>
      </c>
      <c r="G143" s="14" t="s">
        <v>234</v>
      </c>
      <c r="H143" s="14" t="s">
        <v>370</v>
      </c>
      <c r="I143" s="14" t="s">
        <v>2296</v>
      </c>
      <c r="J143" s="14" t="s">
        <v>3362</v>
      </c>
      <c r="K143" s="38">
        <v>43227</v>
      </c>
      <c r="L143" s="14" t="str">
        <f>IFERROR(VLOOKUP(A143,[1]Sheet1!$A:$O,15,FALSE),"ok")</f>
        <v>ok</v>
      </c>
      <c r="M143" s="15">
        <v>30</v>
      </c>
      <c r="N143" s="41">
        <v>0</v>
      </c>
      <c r="O143" s="13">
        <v>70</v>
      </c>
      <c r="P143" s="17">
        <v>0</v>
      </c>
      <c r="Q143" s="13">
        <v>0</v>
      </c>
      <c r="R143" s="16" t="str">
        <f t="shared" si="18"/>
        <v>nul</v>
      </c>
      <c r="S143" s="17">
        <f t="shared" si="19"/>
        <v>28.883000000000003</v>
      </c>
      <c r="T143" s="18">
        <v>71.472255731873304</v>
      </c>
      <c r="U143" s="18">
        <v>13.845652173913045</v>
      </c>
      <c r="V143" s="19">
        <f t="shared" si="20"/>
        <v>114.20090790578635</v>
      </c>
      <c r="W143" s="33">
        <f t="shared" si="21"/>
        <v>167.19012917407122</v>
      </c>
      <c r="X143" s="21">
        <f t="shared" si="22"/>
        <v>137.0410894869436</v>
      </c>
      <c r="Y143" s="22">
        <v>136.42908948694364</v>
      </c>
      <c r="Z143" s="23">
        <v>279.89999999999998</v>
      </c>
      <c r="AA143" s="22"/>
      <c r="AB143" s="22"/>
      <c r="AC143" s="24">
        <v>169.9</v>
      </c>
      <c r="AD143" s="25">
        <f t="shared" si="23"/>
        <v>0.23977414829431121</v>
      </c>
      <c r="AE143" s="22"/>
      <c r="AF143" s="26">
        <f t="shared" si="24"/>
        <v>137.0410894869436</v>
      </c>
      <c r="AG143" s="27"/>
      <c r="AH143" s="22"/>
      <c r="AI143" s="28"/>
      <c r="AJ143" s="29">
        <f t="shared" si="26"/>
        <v>-1</v>
      </c>
      <c r="AK143" s="30"/>
      <c r="AL143" s="30"/>
      <c r="AM143" s="30"/>
      <c r="AN143" s="31">
        <v>164.9</v>
      </c>
    </row>
    <row r="144" spans="1:42" s="11" customFormat="1" ht="37.5" customHeight="1" x14ac:dyDescent="0.25">
      <c r="A144" s="12" t="s">
        <v>2297</v>
      </c>
      <c r="B144" s="12" t="s">
        <v>2297</v>
      </c>
      <c r="C144" s="13" t="s">
        <v>2297</v>
      </c>
      <c r="D144" s="3" t="s">
        <v>46</v>
      </c>
      <c r="E144" s="3" t="s">
        <v>359</v>
      </c>
      <c r="F144" s="14" t="s">
        <v>136</v>
      </c>
      <c r="G144" s="14" t="s">
        <v>317</v>
      </c>
      <c r="H144" s="14" t="s">
        <v>318</v>
      </c>
      <c r="I144" s="14" t="s">
        <v>2298</v>
      </c>
      <c r="J144" s="14">
        <v>0</v>
      </c>
      <c r="K144" s="38"/>
      <c r="L144" s="55" t="str">
        <f>IFERROR(VLOOKUP(A144,[1]Sheet1!$A:$O,15,FALSE),"ok")</f>
        <v>ok</v>
      </c>
      <c r="M144" s="15">
        <v>0</v>
      </c>
      <c r="N144" s="41">
        <v>103</v>
      </c>
      <c r="O144" s="13" t="s">
        <v>46</v>
      </c>
      <c r="P144" s="17">
        <v>0</v>
      </c>
      <c r="Q144" s="13">
        <v>0</v>
      </c>
      <c r="R144" s="16" t="str">
        <f t="shared" si="18"/>
        <v>nul</v>
      </c>
      <c r="S144" s="17">
        <f t="shared" si="19"/>
        <v>11.883000000000003</v>
      </c>
      <c r="T144" s="18">
        <v>39.188107560760102</v>
      </c>
      <c r="U144" s="18">
        <v>8.298067632850243</v>
      </c>
      <c r="V144" s="19">
        <f t="shared" si="20"/>
        <v>59.369175193610346</v>
      </c>
      <c r="W144" s="20">
        <f t="shared" si="21"/>
        <v>86.916472483445546</v>
      </c>
      <c r="X144" s="21">
        <f t="shared" si="22"/>
        <v>71.243010232332409</v>
      </c>
      <c r="Y144" s="22">
        <v>74.303010232332412</v>
      </c>
      <c r="Z144" s="23">
        <v>149.9</v>
      </c>
      <c r="AA144" s="22"/>
      <c r="AB144" s="22"/>
      <c r="AC144" s="24">
        <v>69.900000000000006</v>
      </c>
      <c r="AD144" s="25">
        <f t="shared" si="23"/>
        <v>-1.8851115750902148E-2</v>
      </c>
      <c r="AE144" s="22"/>
      <c r="AF144" s="26">
        <f t="shared" si="24"/>
        <v>71.243010232332409</v>
      </c>
      <c r="AG144" s="27"/>
      <c r="AH144" s="22"/>
      <c r="AI144" s="28"/>
      <c r="AJ144" s="29">
        <f t="shared" si="26"/>
        <v>-1</v>
      </c>
      <c r="AK144" s="30"/>
      <c r="AL144" s="30"/>
      <c r="AM144" s="30"/>
      <c r="AN144" s="31">
        <v>79.900000000000006</v>
      </c>
    </row>
    <row r="145" spans="1:42" s="11" customFormat="1" ht="37.5" customHeight="1" x14ac:dyDescent="0.25">
      <c r="A145" s="12" t="s">
        <v>2297</v>
      </c>
      <c r="B145" s="12" t="s">
        <v>2297</v>
      </c>
      <c r="C145" s="13" t="s">
        <v>2297</v>
      </c>
      <c r="D145" s="3" t="s">
        <v>3</v>
      </c>
      <c r="E145" s="3" t="s">
        <v>359</v>
      </c>
      <c r="F145" s="14" t="s">
        <v>136</v>
      </c>
      <c r="G145" s="14" t="s">
        <v>317</v>
      </c>
      <c r="H145" s="14" t="s">
        <v>318</v>
      </c>
      <c r="I145" s="14" t="s">
        <v>2298</v>
      </c>
      <c r="J145" s="14">
        <v>0</v>
      </c>
      <c r="K145" s="38"/>
      <c r="L145" s="55" t="str">
        <f>IFERROR(VLOOKUP(A145,[1]Sheet1!$A:$O,15,FALSE),"ok")</f>
        <v>ok</v>
      </c>
      <c r="M145" s="15">
        <v>0</v>
      </c>
      <c r="N145" s="41">
        <v>103</v>
      </c>
      <c r="O145" s="13" t="s">
        <v>46</v>
      </c>
      <c r="P145" s="17">
        <v>0</v>
      </c>
      <c r="Q145" s="13">
        <v>0</v>
      </c>
      <c r="R145" s="16" t="str">
        <f t="shared" si="18"/>
        <v>nul</v>
      </c>
      <c r="S145" s="17">
        <f t="shared" si="19"/>
        <v>11.883000000000003</v>
      </c>
      <c r="T145" s="18">
        <v>39.188107560760102</v>
      </c>
      <c r="U145" s="18">
        <v>8.298067632850243</v>
      </c>
      <c r="V145" s="19">
        <f t="shared" si="20"/>
        <v>59.369175193610346</v>
      </c>
      <c r="W145" s="20">
        <f t="shared" si="21"/>
        <v>86.916472483445546</v>
      </c>
      <c r="X145" s="21">
        <f t="shared" si="22"/>
        <v>71.243010232332409</v>
      </c>
      <c r="Y145" s="22">
        <v>74.303010232332412</v>
      </c>
      <c r="Z145" s="23">
        <v>149.9</v>
      </c>
      <c r="AA145" s="22"/>
      <c r="AB145" s="22"/>
      <c r="AC145" s="24">
        <v>69.900000000000006</v>
      </c>
      <c r="AD145" s="25">
        <f t="shared" si="23"/>
        <v>-1.8851115750902148E-2</v>
      </c>
      <c r="AE145" s="22"/>
      <c r="AF145" s="26">
        <f t="shared" si="24"/>
        <v>71.243010232332409</v>
      </c>
      <c r="AG145" s="27"/>
      <c r="AH145" s="22"/>
      <c r="AI145" s="28"/>
      <c r="AJ145" s="29">
        <f t="shared" si="26"/>
        <v>-1</v>
      </c>
      <c r="AK145" s="30"/>
      <c r="AL145" s="30"/>
      <c r="AM145" s="30"/>
      <c r="AN145" s="31">
        <v>79.900000000000006</v>
      </c>
    </row>
    <row r="146" spans="1:42" s="11" customFormat="1" ht="37.5" customHeight="1" x14ac:dyDescent="0.25">
      <c r="A146" s="12" t="s">
        <v>2307</v>
      </c>
      <c r="B146" s="12" t="s">
        <v>2307</v>
      </c>
      <c r="C146" s="13" t="s">
        <v>2307</v>
      </c>
      <c r="D146" s="3" t="s">
        <v>46</v>
      </c>
      <c r="E146" s="3" t="s">
        <v>187</v>
      </c>
      <c r="F146" s="14" t="s">
        <v>114</v>
      </c>
      <c r="G146" s="14" t="s">
        <v>163</v>
      </c>
      <c r="H146" s="14" t="s">
        <v>164</v>
      </c>
      <c r="I146" s="14" t="s">
        <v>2308</v>
      </c>
      <c r="J146" s="14">
        <v>0</v>
      </c>
      <c r="K146" s="38">
        <v>43227</v>
      </c>
      <c r="L146" s="14" t="str">
        <f>IFERROR(VLOOKUP(A146,[1]Sheet1!$A:$O,15,FALSE),"ok")</f>
        <v>ok</v>
      </c>
      <c r="M146" s="15">
        <v>90</v>
      </c>
      <c r="N146" s="41">
        <v>89</v>
      </c>
      <c r="O146" s="13">
        <v>63</v>
      </c>
      <c r="P146" s="17">
        <v>1</v>
      </c>
      <c r="Q146" s="13">
        <v>1</v>
      </c>
      <c r="R146" s="16">
        <f t="shared" si="18"/>
        <v>623</v>
      </c>
      <c r="S146" s="17">
        <f t="shared" si="19"/>
        <v>6.4430000000000005</v>
      </c>
      <c r="T146" s="18">
        <v>7.6226533746113798</v>
      </c>
      <c r="U146" s="18">
        <v>6.6291304347826099</v>
      </c>
      <c r="V146" s="19">
        <f t="shared" si="20"/>
        <v>20.694783809393989</v>
      </c>
      <c r="W146" s="33">
        <f t="shared" si="21"/>
        <v>30.297163496952798</v>
      </c>
      <c r="X146" s="21">
        <f t="shared" si="22"/>
        <v>24.833740571272788</v>
      </c>
      <c r="Y146" s="22">
        <v>22.793740571272789</v>
      </c>
      <c r="Z146" s="23">
        <v>79.900000000000006</v>
      </c>
      <c r="AA146" s="22"/>
      <c r="AB146" s="22"/>
      <c r="AC146" s="24">
        <v>37.9</v>
      </c>
      <c r="AD146" s="25">
        <f t="shared" si="23"/>
        <v>0.52614946955844499</v>
      </c>
      <c r="AE146" s="22"/>
      <c r="AF146" s="26">
        <f t="shared" si="24"/>
        <v>24.833740571272788</v>
      </c>
      <c r="AG146" s="27"/>
      <c r="AH146" s="22"/>
      <c r="AI146" s="28"/>
      <c r="AJ146" s="29">
        <f t="shared" si="26"/>
        <v>-1</v>
      </c>
      <c r="AK146" s="30"/>
      <c r="AL146" s="30"/>
      <c r="AM146" s="30"/>
      <c r="AN146" s="31">
        <v>37.9</v>
      </c>
    </row>
    <row r="147" spans="1:42" s="11" customFormat="1" ht="37.5" customHeight="1" x14ac:dyDescent="0.25">
      <c r="A147" s="12" t="s">
        <v>2321</v>
      </c>
      <c r="B147" s="12" t="s">
        <v>2321</v>
      </c>
      <c r="C147" s="13" t="s">
        <v>2321</v>
      </c>
      <c r="D147" s="3" t="s">
        <v>46</v>
      </c>
      <c r="E147" s="3" t="s">
        <v>187</v>
      </c>
      <c r="F147" s="14" t="s">
        <v>114</v>
      </c>
      <c r="G147" s="14" t="s">
        <v>163</v>
      </c>
      <c r="H147" s="14" t="s">
        <v>1034</v>
      </c>
      <c r="I147" s="14" t="s">
        <v>2322</v>
      </c>
      <c r="J147" s="14">
        <v>0</v>
      </c>
      <c r="K147" s="38">
        <v>43227</v>
      </c>
      <c r="L147" s="14" t="str">
        <f>IFERROR(VLOOKUP(A147,[1]Sheet1!$A:$O,15,FALSE),"ok")</f>
        <v>ok</v>
      </c>
      <c r="M147" s="15">
        <v>30</v>
      </c>
      <c r="N147" s="41">
        <v>28</v>
      </c>
      <c r="O147" s="13">
        <v>317</v>
      </c>
      <c r="P147" s="17">
        <v>2</v>
      </c>
      <c r="Q147" s="13">
        <v>2</v>
      </c>
      <c r="R147" s="16">
        <f t="shared" si="18"/>
        <v>98</v>
      </c>
      <c r="S147" s="17">
        <f t="shared" si="19"/>
        <v>15.283000000000001</v>
      </c>
      <c r="T147" s="18">
        <v>30.554018762326699</v>
      </c>
      <c r="U147" s="18">
        <v>12.717487922705315</v>
      </c>
      <c r="V147" s="19">
        <f t="shared" si="20"/>
        <v>58.554506685032017</v>
      </c>
      <c r="W147" s="33">
        <f t="shared" si="21"/>
        <v>85.723797786886863</v>
      </c>
      <c r="X147" s="21">
        <f t="shared" si="22"/>
        <v>70.265408022038415</v>
      </c>
      <c r="Y147" s="22">
        <v>68.837408022038417</v>
      </c>
      <c r="Z147" s="23">
        <v>143.9</v>
      </c>
      <c r="AA147" s="22"/>
      <c r="AB147" s="22"/>
      <c r="AC147" s="24">
        <v>89.9</v>
      </c>
      <c r="AD147" s="25">
        <f t="shared" si="23"/>
        <v>0.2794346824514744</v>
      </c>
      <c r="AE147" s="22"/>
      <c r="AF147" s="26">
        <f t="shared" si="24"/>
        <v>70.265408022038415</v>
      </c>
      <c r="AG147" s="27"/>
      <c r="AH147" s="22"/>
      <c r="AI147" s="28"/>
      <c r="AJ147" s="29">
        <f t="shared" si="26"/>
        <v>-1</v>
      </c>
      <c r="AK147" s="30"/>
      <c r="AL147" s="30"/>
      <c r="AM147" s="30"/>
      <c r="AN147" s="31">
        <v>89.9</v>
      </c>
    </row>
    <row r="148" spans="1:42" s="11" customFormat="1" ht="37.5" customHeight="1" x14ac:dyDescent="0.25">
      <c r="A148" s="12" t="s">
        <v>2342</v>
      </c>
      <c r="B148" s="12" t="s">
        <v>2342</v>
      </c>
      <c r="C148" s="13" t="s">
        <v>2342</v>
      </c>
      <c r="D148" s="3" t="s">
        <v>46</v>
      </c>
      <c r="E148" s="3" t="s">
        <v>359</v>
      </c>
      <c r="F148" s="14" t="s">
        <v>233</v>
      </c>
      <c r="G148" s="14" t="s">
        <v>375</v>
      </c>
      <c r="H148" s="14" t="s">
        <v>376</v>
      </c>
      <c r="I148" s="14" t="s">
        <v>2343</v>
      </c>
      <c r="J148" s="14">
        <v>0</v>
      </c>
      <c r="K148" s="38"/>
      <c r="L148" s="14" t="str">
        <f>IFERROR(VLOOKUP(A148,[1]Sheet1!$A:$O,15,FALSE),"ok")</f>
        <v>ok</v>
      </c>
      <c r="M148" s="15">
        <v>0</v>
      </c>
      <c r="N148" s="41">
        <v>3</v>
      </c>
      <c r="O148" s="13">
        <v>268</v>
      </c>
      <c r="P148" s="17">
        <v>1</v>
      </c>
      <c r="Q148" s="13">
        <v>1</v>
      </c>
      <c r="R148" s="16">
        <f t="shared" si="18"/>
        <v>21</v>
      </c>
      <c r="S148" s="17">
        <f t="shared" si="19"/>
        <v>8.3130000000000006</v>
      </c>
      <c r="T148" s="18">
        <v>16.235538699814299</v>
      </c>
      <c r="U148" s="18">
        <v>7.1139613526570056</v>
      </c>
      <c r="V148" s="19">
        <f t="shared" si="20"/>
        <v>31.662500052471309</v>
      </c>
      <c r="W148" s="33">
        <f t="shared" si="21"/>
        <v>46.353900076818</v>
      </c>
      <c r="X148" s="21">
        <f t="shared" si="22"/>
        <v>37.995000062965566</v>
      </c>
      <c r="Y148" s="22">
        <v>37.383000062965564</v>
      </c>
      <c r="Z148" s="23">
        <v>89.9</v>
      </c>
      <c r="AA148" s="22"/>
      <c r="AB148" s="22"/>
      <c r="AC148" s="24">
        <v>48.9</v>
      </c>
      <c r="AD148" s="25">
        <f t="shared" si="23"/>
        <v>0.28701144674200796</v>
      </c>
      <c r="AE148" s="22"/>
      <c r="AF148" s="26">
        <f t="shared" si="24"/>
        <v>37.995000062965566</v>
      </c>
      <c r="AG148" s="27"/>
      <c r="AH148" s="22"/>
      <c r="AI148" s="28"/>
      <c r="AJ148" s="29">
        <f t="shared" si="26"/>
        <v>-1</v>
      </c>
      <c r="AK148" s="30"/>
      <c r="AL148" s="30"/>
      <c r="AM148" s="30"/>
      <c r="AN148" s="31">
        <v>48.9</v>
      </c>
    </row>
    <row r="149" spans="1:42" s="11" customFormat="1" ht="37.5" customHeight="1" x14ac:dyDescent="0.25">
      <c r="A149" s="12" t="s">
        <v>2344</v>
      </c>
      <c r="B149" s="12" t="s">
        <v>2344</v>
      </c>
      <c r="C149" s="13" t="s">
        <v>2344</v>
      </c>
      <c r="D149" s="3" t="s">
        <v>46</v>
      </c>
      <c r="E149" s="3" t="s">
        <v>187</v>
      </c>
      <c r="F149" s="14" t="s">
        <v>1467</v>
      </c>
      <c r="G149" s="14" t="s">
        <v>1507</v>
      </c>
      <c r="H149" s="14" t="s">
        <v>1508</v>
      </c>
      <c r="I149" s="14" t="s">
        <v>2345</v>
      </c>
      <c r="J149" s="14">
        <v>0</v>
      </c>
      <c r="K149" s="38">
        <v>43227</v>
      </c>
      <c r="L149" s="14" t="str">
        <f>IFERROR(VLOOKUP(A149,[1]Sheet1!$A:$O,15,FALSE),"ok")</f>
        <v>ok</v>
      </c>
      <c r="M149" s="15">
        <v>100</v>
      </c>
      <c r="N149" s="41">
        <v>115</v>
      </c>
      <c r="O149" s="13">
        <v>131</v>
      </c>
      <c r="P149" s="17">
        <v>6</v>
      </c>
      <c r="Q149" s="13">
        <v>9</v>
      </c>
      <c r="R149" s="16">
        <f t="shared" si="18"/>
        <v>134.16666666666669</v>
      </c>
      <c r="S149" s="17">
        <f t="shared" si="19"/>
        <v>9.5030000000000001</v>
      </c>
      <c r="T149" s="18">
        <v>20.272543552854899</v>
      </c>
      <c r="U149" s="18">
        <v>7.6360869565217397</v>
      </c>
      <c r="V149" s="19">
        <f t="shared" si="20"/>
        <v>37.411630509376636</v>
      </c>
      <c r="W149" s="20">
        <f t="shared" si="21"/>
        <v>54.770627065727389</v>
      </c>
      <c r="X149" s="21">
        <f t="shared" si="22"/>
        <v>44.893956611251959</v>
      </c>
      <c r="Y149" s="22">
        <v>43.873956611251963</v>
      </c>
      <c r="Z149" s="23">
        <v>79.900000000000006</v>
      </c>
      <c r="AA149" s="22"/>
      <c r="AB149" s="22"/>
      <c r="AC149" s="24">
        <v>55.9</v>
      </c>
      <c r="AD149" s="25">
        <f t="shared" si="23"/>
        <v>0.24515645800730224</v>
      </c>
      <c r="AE149" s="22"/>
      <c r="AF149" s="26">
        <f t="shared" si="24"/>
        <v>44.893956611251959</v>
      </c>
      <c r="AG149" s="27"/>
      <c r="AH149" s="22"/>
      <c r="AI149" s="28"/>
      <c r="AJ149" s="29">
        <f t="shared" si="26"/>
        <v>-1</v>
      </c>
      <c r="AK149" s="30"/>
      <c r="AL149" s="30"/>
      <c r="AM149" s="30"/>
      <c r="AN149" s="31">
        <v>55.9</v>
      </c>
    </row>
    <row r="150" spans="1:42" s="11" customFormat="1" ht="37.5" customHeight="1" x14ac:dyDescent="0.25">
      <c r="A150" s="12" t="s">
        <v>2346</v>
      </c>
      <c r="B150" s="12" t="s">
        <v>2346</v>
      </c>
      <c r="C150" s="13" t="s">
        <v>2346</v>
      </c>
      <c r="D150" s="3" t="s">
        <v>46</v>
      </c>
      <c r="E150" s="3" t="s">
        <v>187</v>
      </c>
      <c r="F150" s="14" t="s">
        <v>81</v>
      </c>
      <c r="G150" s="14" t="s">
        <v>299</v>
      </c>
      <c r="H150" s="14" t="s">
        <v>300</v>
      </c>
      <c r="I150" s="14" t="s">
        <v>2347</v>
      </c>
      <c r="J150" s="14">
        <v>0</v>
      </c>
      <c r="K150" s="38">
        <v>43236</v>
      </c>
      <c r="L150" s="14" t="str">
        <f>IFERROR(VLOOKUP(A150,[1]Sheet1!$A:$O,15,FALSE),"ok")</f>
        <v>ok</v>
      </c>
      <c r="M150" s="15">
        <v>80</v>
      </c>
      <c r="N150" s="41">
        <v>0</v>
      </c>
      <c r="O150" s="13">
        <v>35</v>
      </c>
      <c r="P150" s="17">
        <v>0</v>
      </c>
      <c r="Q150" s="13">
        <v>0</v>
      </c>
      <c r="R150" s="16" t="str">
        <f t="shared" si="18"/>
        <v>nul</v>
      </c>
      <c r="S150" s="17">
        <f t="shared" si="19"/>
        <v>16.983000000000001</v>
      </c>
      <c r="T150" s="18">
        <v>37.089621011515597</v>
      </c>
      <c r="U150" s="18">
        <v>11.141787439613527</v>
      </c>
      <c r="V150" s="19">
        <f t="shared" si="20"/>
        <v>65.214408451129117</v>
      </c>
      <c r="W150" s="20">
        <f t="shared" si="21"/>
        <v>95.473893972453027</v>
      </c>
      <c r="X150" s="21">
        <f t="shared" si="22"/>
        <v>78.257290141354943</v>
      </c>
      <c r="Y150" s="22">
        <v>78.257290141354943</v>
      </c>
      <c r="Z150" s="23">
        <v>129.9</v>
      </c>
      <c r="AA150" s="22"/>
      <c r="AB150" s="22"/>
      <c r="AC150" s="24">
        <v>99.9</v>
      </c>
      <c r="AD150" s="25">
        <f t="shared" si="23"/>
        <v>0.27655838605645777</v>
      </c>
      <c r="AE150" s="22"/>
      <c r="AF150" s="26">
        <f t="shared" si="24"/>
        <v>78.257290141354943</v>
      </c>
      <c r="AG150" s="27"/>
      <c r="AH150" s="22"/>
      <c r="AI150" s="28"/>
      <c r="AJ150" s="29">
        <f t="shared" si="26"/>
        <v>-1</v>
      </c>
      <c r="AK150" s="30"/>
      <c r="AL150" s="30"/>
      <c r="AM150" s="30"/>
      <c r="AN150" s="31">
        <v>99.9</v>
      </c>
    </row>
    <row r="151" spans="1:42" s="11" customFormat="1" ht="37.5" customHeight="1" x14ac:dyDescent="0.25">
      <c r="A151" s="12" t="s">
        <v>2366</v>
      </c>
      <c r="B151" s="12" t="s">
        <v>2366</v>
      </c>
      <c r="C151" s="13" t="s">
        <v>2366</v>
      </c>
      <c r="D151" s="3" t="s">
        <v>46</v>
      </c>
      <c r="E151" s="3" t="s">
        <v>187</v>
      </c>
      <c r="F151" s="14" t="s">
        <v>114</v>
      </c>
      <c r="G151" s="14" t="s">
        <v>163</v>
      </c>
      <c r="H151" s="14" t="s">
        <v>305</v>
      </c>
      <c r="I151" s="14" t="s">
        <v>2367</v>
      </c>
      <c r="J151" s="14" t="s">
        <v>3362</v>
      </c>
      <c r="K151" s="38">
        <v>43237</v>
      </c>
      <c r="L151" s="14" t="str">
        <f>IFERROR(VLOOKUP(A151,[1]Sheet1!$A:$O,15,FALSE),"ok")</f>
        <v>ok</v>
      </c>
      <c r="M151" s="15">
        <v>150</v>
      </c>
      <c r="N151" s="41">
        <v>28</v>
      </c>
      <c r="O151" s="13">
        <v>42</v>
      </c>
      <c r="P151" s="17">
        <v>0</v>
      </c>
      <c r="Q151" s="13">
        <v>5</v>
      </c>
      <c r="R151" s="16" t="str">
        <f t="shared" si="18"/>
        <v>nul</v>
      </c>
      <c r="S151" s="17">
        <f t="shared" si="19"/>
        <v>9.3330000000000002</v>
      </c>
      <c r="T151" s="18">
        <v>11.083621157353001</v>
      </c>
      <c r="U151" s="18">
        <v>7.6360869565217397</v>
      </c>
      <c r="V151" s="19">
        <f t="shared" si="20"/>
        <v>28.05270811387474</v>
      </c>
      <c r="W151" s="33">
        <f t="shared" si="21"/>
        <v>41.069164678712617</v>
      </c>
      <c r="X151" s="21">
        <f t="shared" si="22"/>
        <v>33.663249736649689</v>
      </c>
      <c r="Y151" s="22">
        <v>38.763249736649691</v>
      </c>
      <c r="Z151" s="23">
        <v>89.9</v>
      </c>
      <c r="AA151" s="35"/>
      <c r="AB151" s="22"/>
      <c r="AC151" s="24">
        <v>54.9</v>
      </c>
      <c r="AD151" s="25">
        <f t="shared" si="23"/>
        <v>0.63085858999018551</v>
      </c>
      <c r="AE151" s="22"/>
      <c r="AF151" s="26">
        <f t="shared" si="24"/>
        <v>33.663249736649689</v>
      </c>
      <c r="AG151" s="27"/>
      <c r="AH151" s="22"/>
      <c r="AI151" s="43">
        <v>39.9</v>
      </c>
      <c r="AJ151" s="29">
        <f t="shared" si="26"/>
        <v>0.18526881130434258</v>
      </c>
      <c r="AK151" s="58" t="s">
        <v>3521</v>
      </c>
      <c r="AL151" s="59" t="s">
        <v>3522</v>
      </c>
      <c r="AM151" s="58" t="s">
        <v>3515</v>
      </c>
      <c r="AN151" s="47">
        <v>54.9</v>
      </c>
      <c r="AO151" s="60" t="s">
        <v>3516</v>
      </c>
      <c r="AP151" s="61" t="s">
        <v>3517</v>
      </c>
    </row>
    <row r="152" spans="1:42" s="11" customFormat="1" ht="37.5" customHeight="1" x14ac:dyDescent="0.25">
      <c r="A152" s="12" t="s">
        <v>2368</v>
      </c>
      <c r="B152" s="12" t="s">
        <v>2368</v>
      </c>
      <c r="C152" s="13" t="s">
        <v>2368</v>
      </c>
      <c r="D152" s="3" t="s">
        <v>46</v>
      </c>
      <c r="E152" s="3" t="s">
        <v>187</v>
      </c>
      <c r="F152" s="14" t="s">
        <v>72</v>
      </c>
      <c r="G152" s="14" t="s">
        <v>103</v>
      </c>
      <c r="H152" s="14" t="s">
        <v>822</v>
      </c>
      <c r="I152" s="14" t="s">
        <v>2369</v>
      </c>
      <c r="J152" s="14" t="s">
        <v>3362</v>
      </c>
      <c r="K152" s="38">
        <v>43229</v>
      </c>
      <c r="L152" s="14" t="str">
        <f>IFERROR(VLOOKUP(A152,[1]Sheet1!$A:$O,15,FALSE),"ok")</f>
        <v>ok</v>
      </c>
      <c r="M152" s="15">
        <v>50</v>
      </c>
      <c r="N152" s="41">
        <v>62</v>
      </c>
      <c r="O152" s="13">
        <v>98</v>
      </c>
      <c r="P152" s="17">
        <v>5</v>
      </c>
      <c r="Q152" s="13">
        <v>7</v>
      </c>
      <c r="R152" s="16">
        <f t="shared" si="18"/>
        <v>86.8</v>
      </c>
      <c r="S152" s="17">
        <f t="shared" si="19"/>
        <v>13.923000000000002</v>
      </c>
      <c r="T152" s="18">
        <v>33.786410283782701</v>
      </c>
      <c r="U152" s="18">
        <v>9.286376811594204</v>
      </c>
      <c r="V152" s="19">
        <f t="shared" si="20"/>
        <v>56.995787095376905</v>
      </c>
      <c r="W152" s="33">
        <f t="shared" si="21"/>
        <v>83.441832307631785</v>
      </c>
      <c r="X152" s="21">
        <f t="shared" si="22"/>
        <v>68.394944514452277</v>
      </c>
      <c r="Y152" s="22">
        <v>69.006944514452286</v>
      </c>
      <c r="Z152" s="23">
        <v>129.9</v>
      </c>
      <c r="AA152" s="22"/>
      <c r="AB152" s="22"/>
      <c r="AC152" s="24">
        <v>81.900000000000006</v>
      </c>
      <c r="AD152" s="25">
        <f t="shared" si="23"/>
        <v>0.19745692582138186</v>
      </c>
      <c r="AE152" s="22"/>
      <c r="AF152" s="26">
        <f t="shared" si="24"/>
        <v>68.394944514452277</v>
      </c>
      <c r="AG152" s="27"/>
      <c r="AH152" s="22"/>
      <c r="AI152" s="28"/>
      <c r="AJ152" s="29">
        <f t="shared" si="26"/>
        <v>-1</v>
      </c>
      <c r="AK152" s="30"/>
      <c r="AL152" s="30"/>
      <c r="AM152" s="30"/>
      <c r="AN152" s="31">
        <v>81.900000000000006</v>
      </c>
    </row>
    <row r="153" spans="1:42" s="11" customFormat="1" ht="37.5" customHeight="1" x14ac:dyDescent="0.25">
      <c r="A153" s="12" t="s">
        <v>2370</v>
      </c>
      <c r="B153" s="12" t="s">
        <v>2370</v>
      </c>
      <c r="C153" s="13" t="s">
        <v>2370</v>
      </c>
      <c r="D153" s="3" t="s">
        <v>46</v>
      </c>
      <c r="E153" s="3" t="s">
        <v>187</v>
      </c>
      <c r="F153" s="14" t="s">
        <v>40</v>
      </c>
      <c r="G153" s="14" t="s">
        <v>159</v>
      </c>
      <c r="H153" s="14" t="s">
        <v>160</v>
      </c>
      <c r="I153" s="14" t="s">
        <v>2371</v>
      </c>
      <c r="J153" s="14">
        <v>0</v>
      </c>
      <c r="K153" s="38"/>
      <c r="L153" s="14" t="str">
        <f>IFERROR(VLOOKUP(A153,[1]Sheet1!$A:$O,15,FALSE),"ok")</f>
        <v>ok</v>
      </c>
      <c r="M153" s="15">
        <v>0</v>
      </c>
      <c r="N153" s="41">
        <v>36</v>
      </c>
      <c r="O153" s="13">
        <v>47</v>
      </c>
      <c r="P153" s="17">
        <v>4</v>
      </c>
      <c r="Q153" s="13">
        <v>6</v>
      </c>
      <c r="R153" s="16">
        <f t="shared" si="18"/>
        <v>63</v>
      </c>
      <c r="S153" s="17">
        <f t="shared" si="19"/>
        <v>10.183</v>
      </c>
      <c r="T153" s="18">
        <v>24.6231984701339</v>
      </c>
      <c r="U153" s="18">
        <v>8.298067632850243</v>
      </c>
      <c r="V153" s="19">
        <f t="shared" si="20"/>
        <v>43.104266102984141</v>
      </c>
      <c r="W153" s="20">
        <f t="shared" si="21"/>
        <v>63.104645574768782</v>
      </c>
      <c r="X153" s="21">
        <f t="shared" si="22"/>
        <v>51.725119323580969</v>
      </c>
      <c r="Y153" s="22">
        <v>52.337119323580964</v>
      </c>
      <c r="Z153" s="23">
        <v>89.9</v>
      </c>
      <c r="AA153" s="22"/>
      <c r="AB153" s="22"/>
      <c r="AC153" s="24">
        <v>59.9</v>
      </c>
      <c r="AD153" s="25">
        <f t="shared" si="23"/>
        <v>0.15804469440232261</v>
      </c>
      <c r="AE153" s="22"/>
      <c r="AF153" s="26">
        <f t="shared" si="24"/>
        <v>51.725119323580969</v>
      </c>
      <c r="AG153" s="27"/>
      <c r="AH153" s="22"/>
      <c r="AI153" s="28"/>
      <c r="AJ153" s="29">
        <f t="shared" si="26"/>
        <v>-1</v>
      </c>
      <c r="AK153" s="30"/>
      <c r="AL153" s="30"/>
      <c r="AM153" s="30"/>
      <c r="AN153" s="31">
        <v>59.9</v>
      </c>
    </row>
    <row r="154" spans="1:42" s="11" customFormat="1" ht="37.5" customHeight="1" x14ac:dyDescent="0.25">
      <c r="A154" s="12" t="s">
        <v>2372</v>
      </c>
      <c r="B154" s="12" t="s">
        <v>2372</v>
      </c>
      <c r="C154" s="13" t="s">
        <v>2372</v>
      </c>
      <c r="D154" s="3" t="s">
        <v>46</v>
      </c>
      <c r="E154" s="3" t="s">
        <v>187</v>
      </c>
      <c r="F154" s="14" t="s">
        <v>40</v>
      </c>
      <c r="G154" s="14" t="s">
        <v>47</v>
      </c>
      <c r="H154" s="14" t="s">
        <v>2293</v>
      </c>
      <c r="I154" s="14" t="s">
        <v>2373</v>
      </c>
      <c r="J154" s="14">
        <v>0</v>
      </c>
      <c r="K154" s="38"/>
      <c r="L154" s="14" t="str">
        <f>IFERROR(VLOOKUP(A154,[1]Sheet1!$A:$O,15,FALSE),"ok")</f>
        <v>ok</v>
      </c>
      <c r="M154" s="15">
        <v>0</v>
      </c>
      <c r="N154" s="41">
        <v>0</v>
      </c>
      <c r="O154" s="13">
        <v>56</v>
      </c>
      <c r="P154" s="17">
        <v>3</v>
      </c>
      <c r="Q154" s="13">
        <v>3</v>
      </c>
      <c r="R154" s="16">
        <f t="shared" si="18"/>
        <v>0</v>
      </c>
      <c r="S154" s="17">
        <f t="shared" si="19"/>
        <v>12.393000000000002</v>
      </c>
      <c r="T154" s="18">
        <v>24.461571008367301</v>
      </c>
      <c r="U154" s="18">
        <v>8.9600483091787435</v>
      </c>
      <c r="V154" s="19">
        <f t="shared" si="20"/>
        <v>45.814619317546047</v>
      </c>
      <c r="W154" s="20">
        <f t="shared" si="21"/>
        <v>67.072602680887414</v>
      </c>
      <c r="X154" s="21">
        <f t="shared" si="22"/>
        <v>54.977543181055253</v>
      </c>
      <c r="Y154" s="22">
        <v>53.549543181055256</v>
      </c>
      <c r="Z154" s="23">
        <v>99.9</v>
      </c>
      <c r="AA154" s="22"/>
      <c r="AB154" s="22"/>
      <c r="AC154" s="24">
        <v>72.900000000000006</v>
      </c>
      <c r="AD154" s="25">
        <f t="shared" si="23"/>
        <v>0.32599595729335284</v>
      </c>
      <c r="AE154" s="22"/>
      <c r="AF154" s="26">
        <f t="shared" si="24"/>
        <v>54.977543181055253</v>
      </c>
      <c r="AG154" s="27"/>
      <c r="AH154" s="22"/>
      <c r="AI154" s="28"/>
      <c r="AJ154" s="29">
        <f t="shared" si="26"/>
        <v>-1</v>
      </c>
      <c r="AK154" s="30"/>
      <c r="AL154" s="30"/>
      <c r="AM154" s="30"/>
      <c r="AN154" s="31">
        <v>72.900000000000006</v>
      </c>
    </row>
    <row r="155" spans="1:42" s="11" customFormat="1" ht="37.5" customHeight="1" x14ac:dyDescent="0.25">
      <c r="A155" s="12" t="s">
        <v>2380</v>
      </c>
      <c r="B155" s="12" t="s">
        <v>2380</v>
      </c>
      <c r="C155" s="13" t="s">
        <v>2380</v>
      </c>
      <c r="D155" s="3" t="s">
        <v>46</v>
      </c>
      <c r="E155" s="3" t="s">
        <v>187</v>
      </c>
      <c r="F155" s="14" t="s">
        <v>40</v>
      </c>
      <c r="G155" s="14" t="s">
        <v>41</v>
      </c>
      <c r="H155" s="14" t="s">
        <v>98</v>
      </c>
      <c r="I155" s="14" t="s">
        <v>2381</v>
      </c>
      <c r="J155" s="14">
        <v>0</v>
      </c>
      <c r="K155" s="38">
        <v>43231</v>
      </c>
      <c r="L155" s="14" t="str">
        <f>IFERROR(VLOOKUP(A155,[1]Sheet1!$A:$O,15,FALSE),"ok")</f>
        <v>ok</v>
      </c>
      <c r="M155" s="15">
        <v>80</v>
      </c>
      <c r="N155" s="41">
        <v>147</v>
      </c>
      <c r="O155" s="13">
        <v>82</v>
      </c>
      <c r="P155" s="17">
        <v>7</v>
      </c>
      <c r="Q155" s="13">
        <v>16</v>
      </c>
      <c r="R155" s="16">
        <f t="shared" si="18"/>
        <v>147</v>
      </c>
      <c r="S155" s="17">
        <f t="shared" si="19"/>
        <v>13.073000000000002</v>
      </c>
      <c r="T155" s="18">
        <v>21.759467240740999</v>
      </c>
      <c r="U155" s="18">
        <v>17.211497584541064</v>
      </c>
      <c r="V155" s="19">
        <f t="shared" si="20"/>
        <v>52.043964825282067</v>
      </c>
      <c r="W155" s="33">
        <f t="shared" si="21"/>
        <v>76.192364504212946</v>
      </c>
      <c r="X155" s="21">
        <f t="shared" si="22"/>
        <v>62.452757790338481</v>
      </c>
      <c r="Y155" s="22">
        <v>62.452757790338481</v>
      </c>
      <c r="Z155" s="23">
        <v>99.9</v>
      </c>
      <c r="AA155" s="22"/>
      <c r="AB155" s="22"/>
      <c r="AC155" s="24">
        <v>76.900000000000006</v>
      </c>
      <c r="AD155" s="25">
        <f t="shared" si="23"/>
        <v>0.23133073255407988</v>
      </c>
      <c r="AE155" s="22"/>
      <c r="AF155" s="26">
        <f t="shared" si="24"/>
        <v>62.452757790338481</v>
      </c>
      <c r="AG155" s="32"/>
      <c r="AH155" s="22"/>
      <c r="AI155" s="28"/>
      <c r="AJ155" s="29">
        <f t="shared" si="26"/>
        <v>-1</v>
      </c>
      <c r="AK155" s="46">
        <v>43231</v>
      </c>
      <c r="AL155" s="51">
        <v>43235</v>
      </c>
      <c r="AM155" s="46" t="s">
        <v>3444</v>
      </c>
      <c r="AN155" s="47">
        <v>76.900000000000006</v>
      </c>
      <c r="AO155" s="44"/>
      <c r="AP155" s="52" t="s">
        <v>3486</v>
      </c>
    </row>
    <row r="156" spans="1:42" s="11" customFormat="1" ht="37.5" customHeight="1" x14ac:dyDescent="0.25">
      <c r="A156" s="12" t="s">
        <v>2382</v>
      </c>
      <c r="B156" s="12" t="s">
        <v>2382</v>
      </c>
      <c r="C156" s="13" t="s">
        <v>2382</v>
      </c>
      <c r="D156" s="3"/>
      <c r="E156" s="3" t="s">
        <v>359</v>
      </c>
      <c r="F156" s="14" t="s">
        <v>81</v>
      </c>
      <c r="G156" s="14" t="s">
        <v>82</v>
      </c>
      <c r="H156" s="14" t="s">
        <v>798</v>
      </c>
      <c r="I156" s="14" t="s">
        <v>2383</v>
      </c>
      <c r="J156" s="14" t="s">
        <v>3362</v>
      </c>
      <c r="K156" s="38"/>
      <c r="L156" s="14" t="str">
        <f>IFERROR(VLOOKUP(A156,[1]Sheet1!$A:$O,15,FALSE),"ok")</f>
        <v>ok</v>
      </c>
      <c r="M156" s="15">
        <v>0</v>
      </c>
      <c r="N156" s="41">
        <v>0</v>
      </c>
      <c r="O156" s="13">
        <v>61</v>
      </c>
      <c r="P156" s="17">
        <v>0</v>
      </c>
      <c r="Q156" s="13">
        <v>0</v>
      </c>
      <c r="R156" s="16" t="str">
        <f t="shared" si="18"/>
        <v>nul</v>
      </c>
      <c r="S156" s="17">
        <f t="shared" si="19"/>
        <v>7.633</v>
      </c>
      <c r="T156" s="18">
        <v>12.916195996509201</v>
      </c>
      <c r="U156" s="18">
        <v>7.3004347826086962</v>
      </c>
      <c r="V156" s="19">
        <f t="shared" si="20"/>
        <v>27.849630779117899</v>
      </c>
      <c r="W156" s="20">
        <f t="shared" si="21"/>
        <v>40.771859460628598</v>
      </c>
      <c r="X156" s="21">
        <f t="shared" si="22"/>
        <v>33.419556934941475</v>
      </c>
      <c r="Y156" s="22">
        <v>32.399556934941472</v>
      </c>
      <c r="Z156" s="23">
        <v>65.900000000000006</v>
      </c>
      <c r="AA156" s="22"/>
      <c r="AB156" s="22"/>
      <c r="AC156" s="24">
        <v>44.9</v>
      </c>
      <c r="AD156" s="25">
        <f t="shared" si="23"/>
        <v>0.34352469386137385</v>
      </c>
      <c r="AE156" s="22"/>
      <c r="AF156" s="26">
        <f t="shared" si="24"/>
        <v>33.419556934941475</v>
      </c>
      <c r="AG156" s="27"/>
      <c r="AH156" s="22"/>
      <c r="AI156" s="28"/>
      <c r="AJ156" s="29">
        <f t="shared" si="26"/>
        <v>-1</v>
      </c>
      <c r="AK156" s="30"/>
      <c r="AL156" s="30"/>
      <c r="AM156" s="30"/>
      <c r="AN156" s="31">
        <v>44.9</v>
      </c>
    </row>
    <row r="157" spans="1:42" s="11" customFormat="1" ht="37.5" customHeight="1" x14ac:dyDescent="0.25">
      <c r="A157" s="12" t="s">
        <v>2392</v>
      </c>
      <c r="B157" s="12" t="s">
        <v>2392</v>
      </c>
      <c r="C157" s="13" t="s">
        <v>2392</v>
      </c>
      <c r="D157" s="3" t="s">
        <v>46</v>
      </c>
      <c r="E157" s="3" t="s">
        <v>187</v>
      </c>
      <c r="F157" s="14" t="s">
        <v>40</v>
      </c>
      <c r="G157" s="14" t="s">
        <v>41</v>
      </c>
      <c r="H157" s="14" t="s">
        <v>91</v>
      </c>
      <c r="I157" s="14" t="s">
        <v>2393</v>
      </c>
      <c r="J157" s="14">
        <v>0</v>
      </c>
      <c r="K157" s="38">
        <v>43231</v>
      </c>
      <c r="L157" s="14" t="str">
        <f>IFERROR(VLOOKUP(A157,[1]Sheet1!$A:$O,15,FALSE),"ok")</f>
        <v>ok</v>
      </c>
      <c r="M157" s="15">
        <v>50</v>
      </c>
      <c r="N157" s="41">
        <v>145</v>
      </c>
      <c r="O157" s="13">
        <v>64</v>
      </c>
      <c r="P157" s="17">
        <v>2</v>
      </c>
      <c r="Q157" s="13">
        <v>8</v>
      </c>
      <c r="R157" s="16">
        <f t="shared" si="18"/>
        <v>507.5</v>
      </c>
      <c r="S157" s="17">
        <f t="shared" si="19"/>
        <v>11.543000000000001</v>
      </c>
      <c r="T157" s="18">
        <v>19.1908162662492</v>
      </c>
      <c r="U157" s="18">
        <v>13.649855072463771</v>
      </c>
      <c r="V157" s="19">
        <f t="shared" si="20"/>
        <v>44.383671338712972</v>
      </c>
      <c r="W157" s="33">
        <f t="shared" si="21"/>
        <v>64.977694839875795</v>
      </c>
      <c r="X157" s="21">
        <f t="shared" si="22"/>
        <v>53.260405606455564</v>
      </c>
      <c r="Y157" s="22">
        <v>53.464405606455564</v>
      </c>
      <c r="Z157" s="23">
        <v>139.9</v>
      </c>
      <c r="AA157" s="22"/>
      <c r="AB157" s="22"/>
      <c r="AC157" s="24">
        <v>67.900000000000006</v>
      </c>
      <c r="AD157" s="25">
        <f t="shared" si="23"/>
        <v>0.27486824831409118</v>
      </c>
      <c r="AE157" s="22"/>
      <c r="AF157" s="26">
        <f t="shared" si="24"/>
        <v>53.260405606455564</v>
      </c>
      <c r="AG157" s="27"/>
      <c r="AH157" s="22"/>
      <c r="AI157" s="28"/>
      <c r="AJ157" s="29">
        <f t="shared" si="26"/>
        <v>-1</v>
      </c>
      <c r="AK157" s="30"/>
      <c r="AL157" s="30"/>
      <c r="AM157" s="30"/>
      <c r="AN157" s="31">
        <v>69.900000000000006</v>
      </c>
    </row>
    <row r="158" spans="1:42" s="11" customFormat="1" ht="37.5" customHeight="1" x14ac:dyDescent="0.25">
      <c r="A158" s="12" t="s">
        <v>2394</v>
      </c>
      <c r="B158" s="12" t="s">
        <v>2394</v>
      </c>
      <c r="C158" s="13" t="s">
        <v>2394</v>
      </c>
      <c r="D158" s="3" t="s">
        <v>46</v>
      </c>
      <c r="E158" s="3" t="s">
        <v>187</v>
      </c>
      <c r="F158" s="14" t="s">
        <v>40</v>
      </c>
      <c r="G158" s="14" t="s">
        <v>41</v>
      </c>
      <c r="H158" s="14" t="s">
        <v>91</v>
      </c>
      <c r="I158" s="14" t="s">
        <v>2395</v>
      </c>
      <c r="J158" s="14">
        <v>0</v>
      </c>
      <c r="K158" s="38">
        <v>43242</v>
      </c>
      <c r="L158" s="14" t="str">
        <f>IFERROR(VLOOKUP(A158,[1]Sheet1!$A:$O,15,FALSE),"ok")</f>
        <v>ok</v>
      </c>
      <c r="M158" s="15">
        <v>80</v>
      </c>
      <c r="N158" s="41">
        <v>55</v>
      </c>
      <c r="O158" s="13">
        <v>61</v>
      </c>
      <c r="P158" s="17">
        <v>10</v>
      </c>
      <c r="Q158" s="13">
        <v>18</v>
      </c>
      <c r="R158" s="16">
        <f t="shared" si="18"/>
        <v>38.5</v>
      </c>
      <c r="S158" s="17">
        <f t="shared" si="19"/>
        <v>14.093000000000002</v>
      </c>
      <c r="T158" s="18">
        <v>26.143522221786402</v>
      </c>
      <c r="U158" s="18">
        <v>14.311835748792269</v>
      </c>
      <c r="V158" s="19">
        <f t="shared" si="20"/>
        <v>54.548357970578671</v>
      </c>
      <c r="W158" s="33">
        <f t="shared" si="21"/>
        <v>79.858796068927163</v>
      </c>
      <c r="X158" s="21">
        <f t="shared" si="22"/>
        <v>65.458029564694399</v>
      </c>
      <c r="Y158" s="22">
        <v>65.458029564694399</v>
      </c>
      <c r="Z158" s="23">
        <v>129.9</v>
      </c>
      <c r="AA158" s="22"/>
      <c r="AB158" s="22"/>
      <c r="AC158" s="24">
        <v>82.9</v>
      </c>
      <c r="AD158" s="25">
        <f t="shared" si="23"/>
        <v>0.26646036477567825</v>
      </c>
      <c r="AE158" s="22"/>
      <c r="AF158" s="26">
        <f t="shared" si="24"/>
        <v>65.458029564694399</v>
      </c>
      <c r="AG158" s="32"/>
      <c r="AH158" s="22"/>
      <c r="AI158" s="28"/>
      <c r="AJ158" s="29">
        <f t="shared" si="26"/>
        <v>-1</v>
      </c>
      <c r="AK158" s="30"/>
      <c r="AL158" s="30"/>
      <c r="AM158" s="30"/>
      <c r="AN158" s="31">
        <v>82.9</v>
      </c>
    </row>
    <row r="159" spans="1:42" s="11" customFormat="1" ht="37.5" customHeight="1" x14ac:dyDescent="0.25">
      <c r="A159" s="12" t="s">
        <v>2424</v>
      </c>
      <c r="B159" s="12" t="s">
        <v>2424</v>
      </c>
      <c r="C159" s="13" t="s">
        <v>2424</v>
      </c>
      <c r="D159" s="3" t="s">
        <v>46</v>
      </c>
      <c r="E159" s="3" t="s">
        <v>187</v>
      </c>
      <c r="F159" s="14" t="s">
        <v>40</v>
      </c>
      <c r="G159" s="14" t="s">
        <v>159</v>
      </c>
      <c r="H159" s="14" t="s">
        <v>160</v>
      </c>
      <c r="I159" s="14" t="s">
        <v>2425</v>
      </c>
      <c r="J159" s="14">
        <v>0</v>
      </c>
      <c r="K159" s="38">
        <v>43227</v>
      </c>
      <c r="L159" s="14" t="str">
        <f>IFERROR(VLOOKUP(A159,[1]Sheet1!$A:$O,15,FALSE),"ok")</f>
        <v>ok</v>
      </c>
      <c r="M159" s="15">
        <v>30</v>
      </c>
      <c r="N159" s="41">
        <v>172</v>
      </c>
      <c r="O159" s="13">
        <v>77</v>
      </c>
      <c r="P159" s="17">
        <v>4</v>
      </c>
      <c r="Q159" s="13">
        <v>10</v>
      </c>
      <c r="R159" s="16">
        <f t="shared" si="18"/>
        <v>301</v>
      </c>
      <c r="S159" s="17">
        <f t="shared" si="19"/>
        <v>6.2730000000000006</v>
      </c>
      <c r="T159" s="18">
        <v>12.3145203161687</v>
      </c>
      <c r="U159" s="18">
        <v>7.3004347826086962</v>
      </c>
      <c r="V159" s="19">
        <f t="shared" si="20"/>
        <v>25.887955098777397</v>
      </c>
      <c r="W159" s="33">
        <f t="shared" si="21"/>
        <v>37.899966264610107</v>
      </c>
      <c r="X159" s="21">
        <f t="shared" si="22"/>
        <v>31.065546118532875</v>
      </c>
      <c r="Y159" s="22">
        <v>31.473546118532873</v>
      </c>
      <c r="Z159" s="23">
        <v>69.900000000000006</v>
      </c>
      <c r="AA159" s="22"/>
      <c r="AB159" s="22"/>
      <c r="AC159" s="24">
        <v>36.9</v>
      </c>
      <c r="AD159" s="25">
        <f t="shared" si="23"/>
        <v>0.18781108367467092</v>
      </c>
      <c r="AE159" s="22"/>
      <c r="AF159" s="26">
        <f t="shared" si="24"/>
        <v>31.065546118532875</v>
      </c>
      <c r="AG159" s="27"/>
      <c r="AH159" s="22"/>
      <c r="AI159" s="28"/>
      <c r="AJ159" s="29">
        <f t="shared" si="26"/>
        <v>-1</v>
      </c>
      <c r="AK159" s="30"/>
      <c r="AL159" s="30"/>
      <c r="AM159" s="30"/>
      <c r="AN159" s="31">
        <v>38.9</v>
      </c>
    </row>
    <row r="160" spans="1:42" s="11" customFormat="1" ht="37.5" customHeight="1" x14ac:dyDescent="0.25">
      <c r="A160" s="12" t="s">
        <v>2426</v>
      </c>
      <c r="B160" s="12" t="s">
        <v>2426</v>
      </c>
      <c r="C160" s="13" t="s">
        <v>2426</v>
      </c>
      <c r="D160" s="3" t="s">
        <v>46</v>
      </c>
      <c r="E160" s="3" t="s">
        <v>187</v>
      </c>
      <c r="F160" s="14" t="s">
        <v>369</v>
      </c>
      <c r="G160" s="14" t="s">
        <v>234</v>
      </c>
      <c r="H160" s="14" t="s">
        <v>370</v>
      </c>
      <c r="I160" s="14" t="s">
        <v>2427</v>
      </c>
      <c r="J160" s="14">
        <v>0</v>
      </c>
      <c r="K160" s="38">
        <v>43227</v>
      </c>
      <c r="L160" s="14" t="str">
        <f>IFERROR(VLOOKUP(A160,[1]Sheet1!$A:$O,15,FALSE),"ok")</f>
        <v>ok</v>
      </c>
      <c r="M160" s="15">
        <v>50</v>
      </c>
      <c r="N160" s="41">
        <v>48</v>
      </c>
      <c r="O160" s="13">
        <v>61</v>
      </c>
      <c r="P160" s="17">
        <v>2</v>
      </c>
      <c r="Q160" s="13">
        <v>2</v>
      </c>
      <c r="R160" s="16">
        <f t="shared" si="18"/>
        <v>168</v>
      </c>
      <c r="S160" s="17">
        <f t="shared" si="19"/>
        <v>39.593000000000004</v>
      </c>
      <c r="T160" s="18">
        <v>94.911888427607593</v>
      </c>
      <c r="U160" s="18">
        <v>22.488695652173917</v>
      </c>
      <c r="V160" s="19">
        <f t="shared" si="20"/>
        <v>156.9935840797815</v>
      </c>
      <c r="W160" s="33">
        <f t="shared" si="21"/>
        <v>229.83860709280012</v>
      </c>
      <c r="X160" s="21">
        <f t="shared" si="22"/>
        <v>188.3923008957378</v>
      </c>
      <c r="Y160" s="22">
        <v>188.3923008957378</v>
      </c>
      <c r="Z160" s="23">
        <v>349.9</v>
      </c>
      <c r="AA160" s="22"/>
      <c r="AB160" s="22"/>
      <c r="AC160" s="24">
        <v>232.9</v>
      </c>
      <c r="AD160" s="25">
        <f t="shared" si="23"/>
        <v>0.23625009563896215</v>
      </c>
      <c r="AE160" s="22"/>
      <c r="AF160" s="26">
        <f t="shared" si="24"/>
        <v>188.3923008957378</v>
      </c>
      <c r="AG160" s="27"/>
      <c r="AH160" s="22"/>
      <c r="AI160" s="28"/>
      <c r="AJ160" s="29">
        <f t="shared" si="26"/>
        <v>-1</v>
      </c>
      <c r="AK160" s="30"/>
      <c r="AL160" s="30"/>
      <c r="AM160" s="30"/>
      <c r="AN160" s="31">
        <v>232.9</v>
      </c>
    </row>
    <row r="161" spans="1:42" s="11" customFormat="1" ht="37.5" customHeight="1" x14ac:dyDescent="0.25">
      <c r="A161" s="12" t="s">
        <v>2430</v>
      </c>
      <c r="B161" s="12" t="s">
        <v>2430</v>
      </c>
      <c r="C161" s="13" t="s">
        <v>2430</v>
      </c>
      <c r="D161" s="3" t="s">
        <v>46</v>
      </c>
      <c r="E161" s="3" t="s">
        <v>187</v>
      </c>
      <c r="F161" s="14" t="s">
        <v>114</v>
      </c>
      <c r="G161" s="14" t="s">
        <v>163</v>
      </c>
      <c r="H161" s="14" t="s">
        <v>305</v>
      </c>
      <c r="I161" s="14" t="s">
        <v>2431</v>
      </c>
      <c r="J161" s="14" t="s">
        <v>3362</v>
      </c>
      <c r="K161" s="38">
        <v>43237</v>
      </c>
      <c r="L161" s="14" t="str">
        <f>IFERROR(VLOOKUP(A161,[1]Sheet1!$A:$O,15,FALSE),"ok")</f>
        <v>ok</v>
      </c>
      <c r="M161" s="15">
        <v>250</v>
      </c>
      <c r="N161" s="41">
        <v>70</v>
      </c>
      <c r="O161" s="13">
        <v>358</v>
      </c>
      <c r="P161" s="17">
        <v>21</v>
      </c>
      <c r="Q161" s="13">
        <v>64</v>
      </c>
      <c r="R161" s="16">
        <f t="shared" si="18"/>
        <v>23.333333333333332</v>
      </c>
      <c r="S161" s="17">
        <f t="shared" si="19"/>
        <v>6.7830000000000004</v>
      </c>
      <c r="T161" s="18">
        <v>10.9539800663132</v>
      </c>
      <c r="U161" s="18">
        <v>7.6360869565217397</v>
      </c>
      <c r="V161" s="19">
        <f t="shared" si="20"/>
        <v>25.373067022834942</v>
      </c>
      <c r="W161" s="33">
        <f t="shared" si="21"/>
        <v>37.146170121430352</v>
      </c>
      <c r="X161" s="21">
        <f t="shared" si="22"/>
        <v>30.447680427401927</v>
      </c>
      <c r="Y161" s="22">
        <v>30.447680427401927</v>
      </c>
      <c r="Z161" s="23">
        <v>89.9</v>
      </c>
      <c r="AA161" s="22"/>
      <c r="AB161" s="22"/>
      <c r="AC161" s="24">
        <v>39.9</v>
      </c>
      <c r="AD161" s="25">
        <f t="shared" si="23"/>
        <v>0.31044465259466159</v>
      </c>
      <c r="AE161" s="22"/>
      <c r="AF161" s="26">
        <f t="shared" si="24"/>
        <v>30.447680427401927</v>
      </c>
      <c r="AG161" s="27"/>
      <c r="AH161" s="22"/>
      <c r="AI161" s="28"/>
      <c r="AJ161" s="29">
        <f t="shared" si="26"/>
        <v>-1</v>
      </c>
      <c r="AK161" s="46">
        <v>43234</v>
      </c>
      <c r="AL161" s="51">
        <v>43254</v>
      </c>
      <c r="AM161" s="46" t="s">
        <v>3483</v>
      </c>
      <c r="AN161" s="47">
        <v>39.9</v>
      </c>
      <c r="AO161" s="44" t="s">
        <v>3484</v>
      </c>
      <c r="AP161" s="52" t="s">
        <v>3485</v>
      </c>
    </row>
    <row r="162" spans="1:42" s="11" customFormat="1" ht="37.5" customHeight="1" x14ac:dyDescent="0.25">
      <c r="A162" s="12" t="s">
        <v>2448</v>
      </c>
      <c r="B162" s="12" t="s">
        <v>2448</v>
      </c>
      <c r="C162" s="13" t="s">
        <v>2448</v>
      </c>
      <c r="D162" s="3" t="s">
        <v>46</v>
      </c>
      <c r="E162" s="3" t="s">
        <v>187</v>
      </c>
      <c r="F162" s="14" t="s">
        <v>149</v>
      </c>
      <c r="G162" s="14" t="s">
        <v>107</v>
      </c>
      <c r="H162" s="14" t="s">
        <v>230</v>
      </c>
      <c r="I162" s="14" t="s">
        <v>2449</v>
      </c>
      <c r="J162" s="14" t="s">
        <v>3362</v>
      </c>
      <c r="K162" s="38">
        <v>43237</v>
      </c>
      <c r="L162" s="14" t="str">
        <f>IFERROR(VLOOKUP(A162,[1]Sheet1!$A:$O,15,FALSE),"ok")</f>
        <v>ok</v>
      </c>
      <c r="M162" s="15">
        <v>50</v>
      </c>
      <c r="N162" s="41">
        <v>0</v>
      </c>
      <c r="O162" s="13">
        <v>23</v>
      </c>
      <c r="P162" s="17">
        <v>4</v>
      </c>
      <c r="Q162" s="13">
        <v>8</v>
      </c>
      <c r="R162" s="16">
        <f t="shared" si="18"/>
        <v>0</v>
      </c>
      <c r="S162" s="17">
        <f t="shared" si="19"/>
        <v>5.0830000000000002</v>
      </c>
      <c r="T162" s="18">
        <v>6.6696084140324299</v>
      </c>
      <c r="U162" s="18">
        <v>6.852898550724638</v>
      </c>
      <c r="V162" s="19">
        <f t="shared" si="20"/>
        <v>18.605506964757069</v>
      </c>
      <c r="W162" s="33">
        <f t="shared" si="21"/>
        <v>27.238462196404349</v>
      </c>
      <c r="X162" s="21">
        <f t="shared" si="22"/>
        <v>22.326608357708484</v>
      </c>
      <c r="Y162" s="22">
        <v>22.326608357708484</v>
      </c>
      <c r="Z162" s="23">
        <v>49.9</v>
      </c>
      <c r="AA162" s="22"/>
      <c r="AB162" s="22"/>
      <c r="AC162" s="24">
        <v>29.9</v>
      </c>
      <c r="AD162" s="25">
        <f t="shared" si="23"/>
        <v>0.33920923057158947</v>
      </c>
      <c r="AE162" s="22"/>
      <c r="AF162" s="26">
        <f t="shared" si="24"/>
        <v>22.326608357708484</v>
      </c>
      <c r="AG162" s="27"/>
      <c r="AH162" s="22"/>
      <c r="AI162" s="28"/>
      <c r="AJ162" s="29">
        <f t="shared" si="26"/>
        <v>-1</v>
      </c>
      <c r="AK162" s="30"/>
      <c r="AL162" s="30"/>
      <c r="AM162" s="30"/>
      <c r="AN162" s="31">
        <v>29.9</v>
      </c>
    </row>
    <row r="163" spans="1:42" s="11" customFormat="1" ht="37.5" customHeight="1" x14ac:dyDescent="0.25">
      <c r="A163" s="12" t="s">
        <v>2452</v>
      </c>
      <c r="B163" s="12" t="s">
        <v>2452</v>
      </c>
      <c r="C163" s="13" t="s">
        <v>2452</v>
      </c>
      <c r="D163" s="3" t="s">
        <v>46</v>
      </c>
      <c r="E163" s="3" t="s">
        <v>187</v>
      </c>
      <c r="F163" s="14" t="s">
        <v>727</v>
      </c>
      <c r="G163" s="14" t="s">
        <v>1086</v>
      </c>
      <c r="H163" s="14" t="s">
        <v>1087</v>
      </c>
      <c r="I163" s="14" t="s">
        <v>2453</v>
      </c>
      <c r="J163" s="14">
        <v>0</v>
      </c>
      <c r="K163" s="38">
        <v>43250</v>
      </c>
      <c r="L163" s="14" t="str">
        <f>IFERROR(VLOOKUP(A163,[1]Sheet1!$A:$O,15,FALSE),"ok")</f>
        <v>ok</v>
      </c>
      <c r="M163" s="15">
        <v>50</v>
      </c>
      <c r="N163" s="41">
        <v>0</v>
      </c>
      <c r="O163" s="13">
        <v>341</v>
      </c>
      <c r="P163" s="17">
        <v>0</v>
      </c>
      <c r="Q163" s="13">
        <v>0</v>
      </c>
      <c r="R163" s="16" t="str">
        <f t="shared" si="18"/>
        <v>nul</v>
      </c>
      <c r="S163" s="17">
        <f t="shared" si="19"/>
        <v>18.683000000000003</v>
      </c>
      <c r="T163" s="18">
        <v>37.982896741300202</v>
      </c>
      <c r="U163" s="18">
        <v>17.211497584541064</v>
      </c>
      <c r="V163" s="19">
        <f t="shared" si="20"/>
        <v>73.877394325841266</v>
      </c>
      <c r="W163" s="33">
        <f t="shared" si="21"/>
        <v>108.1565052930316</v>
      </c>
      <c r="X163" s="21">
        <f t="shared" si="22"/>
        <v>88.652873191009519</v>
      </c>
      <c r="Y163" s="22">
        <v>88.652873191009519</v>
      </c>
      <c r="Z163" s="23">
        <v>179.9</v>
      </c>
      <c r="AA163" s="22"/>
      <c r="AB163" s="22"/>
      <c r="AC163" s="24">
        <v>109.9</v>
      </c>
      <c r="AD163" s="25">
        <f t="shared" si="23"/>
        <v>0.23966653357316337</v>
      </c>
      <c r="AE163" s="22"/>
      <c r="AF163" s="26">
        <f t="shared" si="24"/>
        <v>88.652873191009519</v>
      </c>
      <c r="AG163" s="27"/>
      <c r="AH163" s="22"/>
      <c r="AI163" s="28"/>
      <c r="AJ163" s="29">
        <f t="shared" si="26"/>
        <v>-1</v>
      </c>
      <c r="AK163" s="30"/>
      <c r="AL163" s="30"/>
      <c r="AM163" s="30"/>
      <c r="AN163" s="31">
        <v>109.9</v>
      </c>
    </row>
    <row r="164" spans="1:42" s="11" customFormat="1" ht="37.5" customHeight="1" x14ac:dyDescent="0.25">
      <c r="A164" s="12" t="s">
        <v>2460</v>
      </c>
      <c r="B164" s="12" t="s">
        <v>2460</v>
      </c>
      <c r="C164" s="13" t="s">
        <v>2460</v>
      </c>
      <c r="D164" s="3" t="s">
        <v>46</v>
      </c>
      <c r="E164" s="3" t="s">
        <v>187</v>
      </c>
      <c r="F164" s="14" t="s">
        <v>114</v>
      </c>
      <c r="G164" s="14" t="s">
        <v>163</v>
      </c>
      <c r="H164" s="14" t="s">
        <v>198</v>
      </c>
      <c r="I164" s="14" t="s">
        <v>2461</v>
      </c>
      <c r="J164" s="14">
        <v>0</v>
      </c>
      <c r="K164" s="38">
        <v>43250</v>
      </c>
      <c r="L164" s="14" t="str">
        <f>IFERROR(VLOOKUP(A164,[1]Sheet1!$A:$O,15,FALSE),"ok")</f>
        <v>ok</v>
      </c>
      <c r="M164" s="15">
        <v>15</v>
      </c>
      <c r="N164" s="41">
        <v>80</v>
      </c>
      <c r="O164" s="13">
        <v>28</v>
      </c>
      <c r="P164" s="17">
        <v>10</v>
      </c>
      <c r="Q164" s="13">
        <v>17</v>
      </c>
      <c r="R164" s="16">
        <f t="shared" si="18"/>
        <v>56</v>
      </c>
      <c r="S164" s="17">
        <f t="shared" si="19"/>
        <v>27.183000000000003</v>
      </c>
      <c r="T164" s="18">
        <v>63.941265425201998</v>
      </c>
      <c r="U164" s="18">
        <v>15.691739130434781</v>
      </c>
      <c r="V164" s="19">
        <f t="shared" si="20"/>
        <v>106.81600455563678</v>
      </c>
      <c r="W164" s="20">
        <f t="shared" si="21"/>
        <v>156.37863066945224</v>
      </c>
      <c r="X164" s="21">
        <f t="shared" si="22"/>
        <v>128.17920546676413</v>
      </c>
      <c r="Y164" s="22">
        <v>128.17920546676413</v>
      </c>
      <c r="Z164" s="23">
        <v>249.9</v>
      </c>
      <c r="AA164" s="22"/>
      <c r="AB164" s="22">
        <v>44.99</v>
      </c>
      <c r="AC164" s="24">
        <v>159.9</v>
      </c>
      <c r="AD164" s="25">
        <f t="shared" si="23"/>
        <v>0.24747223559176157</v>
      </c>
      <c r="AE164" s="22"/>
      <c r="AF164" s="26">
        <f t="shared" si="24"/>
        <v>128.17920546676413</v>
      </c>
      <c r="AG164" s="27"/>
      <c r="AH164" s="22"/>
      <c r="AI164" s="28"/>
      <c r="AJ164" s="29">
        <f t="shared" si="26"/>
        <v>-1</v>
      </c>
      <c r="AK164" s="46">
        <v>43234</v>
      </c>
      <c r="AL164" s="51">
        <v>43254</v>
      </c>
      <c r="AM164" s="46" t="s">
        <v>3483</v>
      </c>
      <c r="AN164" s="47">
        <v>159.9</v>
      </c>
      <c r="AO164" s="44" t="s">
        <v>3484</v>
      </c>
      <c r="AP164" s="52" t="s">
        <v>3485</v>
      </c>
    </row>
    <row r="165" spans="1:42" s="11" customFormat="1" ht="37.5" customHeight="1" x14ac:dyDescent="0.25">
      <c r="A165" s="12" t="s">
        <v>2466</v>
      </c>
      <c r="B165" s="12" t="s">
        <v>2466</v>
      </c>
      <c r="C165" s="13" t="s">
        <v>2466</v>
      </c>
      <c r="D165" s="3" t="s">
        <v>46</v>
      </c>
      <c r="E165" s="3" t="s">
        <v>187</v>
      </c>
      <c r="F165" s="14" t="s">
        <v>40</v>
      </c>
      <c r="G165" s="14" t="s">
        <v>145</v>
      </c>
      <c r="H165" s="14" t="s">
        <v>146</v>
      </c>
      <c r="I165" s="14" t="s">
        <v>2467</v>
      </c>
      <c r="J165" s="14">
        <v>0</v>
      </c>
      <c r="K165" s="38"/>
      <c r="L165" s="14" t="str">
        <f>IFERROR(VLOOKUP(A165,[1]Sheet1!$A:$O,15,FALSE),"ok")</f>
        <v>ok</v>
      </c>
      <c r="M165" s="15">
        <v>0</v>
      </c>
      <c r="N165" s="41">
        <v>59</v>
      </c>
      <c r="O165" s="13">
        <v>34</v>
      </c>
      <c r="P165" s="17">
        <v>3</v>
      </c>
      <c r="Q165" s="13">
        <v>8</v>
      </c>
      <c r="R165" s="16">
        <f t="shared" si="18"/>
        <v>137.66666666666669</v>
      </c>
      <c r="S165" s="17">
        <f t="shared" si="19"/>
        <v>19.193000000000001</v>
      </c>
      <c r="T165" s="18">
        <v>43.315116016481703</v>
      </c>
      <c r="U165" s="18">
        <v>13.192995169082128</v>
      </c>
      <c r="V165" s="19">
        <f t="shared" si="20"/>
        <v>75.701111185563832</v>
      </c>
      <c r="W165" s="33">
        <f t="shared" si="21"/>
        <v>110.82642677566545</v>
      </c>
      <c r="X165" s="21">
        <f t="shared" si="22"/>
        <v>90.841333422676598</v>
      </c>
      <c r="Y165" s="22">
        <v>90.841333422676598</v>
      </c>
      <c r="Z165" s="23">
        <v>149.9</v>
      </c>
      <c r="AA165" s="22"/>
      <c r="AB165" s="22"/>
      <c r="AC165" s="24">
        <v>112.9</v>
      </c>
      <c r="AD165" s="25">
        <f t="shared" si="23"/>
        <v>0.24282631866142257</v>
      </c>
      <c r="AE165" s="22"/>
      <c r="AF165" s="26">
        <f t="shared" si="24"/>
        <v>90.841333422676598</v>
      </c>
      <c r="AG165" s="27"/>
      <c r="AH165" s="22"/>
      <c r="AI165" s="28"/>
      <c r="AJ165" s="29">
        <f t="shared" si="26"/>
        <v>-1</v>
      </c>
      <c r="AK165" s="30"/>
      <c r="AL165" s="30"/>
      <c r="AM165" s="30"/>
      <c r="AN165" s="31">
        <v>112.9</v>
      </c>
    </row>
    <row r="166" spans="1:42" s="11" customFormat="1" ht="37.5" customHeight="1" x14ac:dyDescent="0.25">
      <c r="A166" s="12" t="s">
        <v>2476</v>
      </c>
      <c r="B166" s="12" t="s">
        <v>2476</v>
      </c>
      <c r="C166" s="13" t="s">
        <v>2476</v>
      </c>
      <c r="D166" s="3" t="s">
        <v>46</v>
      </c>
      <c r="E166" s="3" t="s">
        <v>187</v>
      </c>
      <c r="F166" s="14" t="s">
        <v>114</v>
      </c>
      <c r="G166" s="14" t="s">
        <v>163</v>
      </c>
      <c r="H166" s="14" t="s">
        <v>305</v>
      </c>
      <c r="I166" s="14" t="s">
        <v>2477</v>
      </c>
      <c r="J166" s="14">
        <v>0</v>
      </c>
      <c r="K166" s="38">
        <v>43234</v>
      </c>
      <c r="L166" s="14" t="str">
        <f>IFERROR(VLOOKUP(A166,[1]Sheet1!$A:$O,15,FALSE),"ok")</f>
        <v>ok</v>
      </c>
      <c r="M166" s="15">
        <v>30</v>
      </c>
      <c r="N166" s="41">
        <v>58</v>
      </c>
      <c r="O166" s="13">
        <v>272</v>
      </c>
      <c r="P166" s="17">
        <v>21</v>
      </c>
      <c r="Q166" s="13">
        <v>48</v>
      </c>
      <c r="R166" s="16">
        <f t="shared" si="18"/>
        <v>19.333333333333332</v>
      </c>
      <c r="S166" s="17">
        <f t="shared" si="19"/>
        <v>29.223000000000003</v>
      </c>
      <c r="T166" s="18">
        <v>64.712391837318407</v>
      </c>
      <c r="U166" s="18">
        <v>21.174057971014495</v>
      </c>
      <c r="V166" s="19">
        <f t="shared" si="20"/>
        <v>115.1094498083329</v>
      </c>
      <c r="W166" s="20">
        <f t="shared" si="21"/>
        <v>168.52023451939934</v>
      </c>
      <c r="X166" s="21">
        <f t="shared" si="22"/>
        <v>138.13133976999947</v>
      </c>
      <c r="Y166" s="22">
        <v>138.13133976999947</v>
      </c>
      <c r="Z166" s="23">
        <v>259.89999999999998</v>
      </c>
      <c r="AA166" s="22"/>
      <c r="AB166" s="22"/>
      <c r="AC166" s="24">
        <v>171.9</v>
      </c>
      <c r="AD166" s="25">
        <f t="shared" si="23"/>
        <v>0.24446776731644126</v>
      </c>
      <c r="AE166" s="22"/>
      <c r="AF166" s="26">
        <f t="shared" si="24"/>
        <v>138.13133976999947</v>
      </c>
      <c r="AG166" s="27"/>
      <c r="AH166" s="22"/>
      <c r="AI166" s="28"/>
      <c r="AJ166" s="29">
        <f t="shared" si="26"/>
        <v>-1</v>
      </c>
      <c r="AK166" s="30"/>
      <c r="AL166" s="30"/>
      <c r="AM166" s="30"/>
      <c r="AN166" s="31">
        <v>171.9</v>
      </c>
    </row>
    <row r="167" spans="1:42" s="11" customFormat="1" ht="37.5" customHeight="1" x14ac:dyDescent="0.25">
      <c r="A167" s="12" t="s">
        <v>2478</v>
      </c>
      <c r="B167" s="12" t="s">
        <v>2478</v>
      </c>
      <c r="C167" s="13" t="s">
        <v>2478</v>
      </c>
      <c r="D167" s="3" t="s">
        <v>46</v>
      </c>
      <c r="E167" s="3" t="s">
        <v>187</v>
      </c>
      <c r="F167" s="14" t="s">
        <v>114</v>
      </c>
      <c r="G167" s="14" t="s">
        <v>163</v>
      </c>
      <c r="H167" s="14" t="s">
        <v>198</v>
      </c>
      <c r="I167" s="14" t="s">
        <v>2479</v>
      </c>
      <c r="J167" s="14">
        <v>0</v>
      </c>
      <c r="K167" s="38"/>
      <c r="L167" s="14" t="str">
        <f>IFERROR(VLOOKUP(A167,[1]Sheet1!$A:$O,15,FALSE),"ok")</f>
        <v>ok</v>
      </c>
      <c r="M167" s="15">
        <v>0</v>
      </c>
      <c r="N167" s="41">
        <v>0</v>
      </c>
      <c r="O167" s="13">
        <v>85</v>
      </c>
      <c r="P167" s="17">
        <v>0</v>
      </c>
      <c r="Q167" s="13">
        <v>2</v>
      </c>
      <c r="R167" s="16" t="str">
        <f t="shared" si="18"/>
        <v>nul</v>
      </c>
      <c r="S167" s="17">
        <f t="shared" si="19"/>
        <v>15.793000000000003</v>
      </c>
      <c r="T167" s="18">
        <v>38.615028683523697</v>
      </c>
      <c r="U167" s="18">
        <v>11.141787439613527</v>
      </c>
      <c r="V167" s="19">
        <f t="shared" si="20"/>
        <v>65.549816123137219</v>
      </c>
      <c r="W167" s="20">
        <f t="shared" si="21"/>
        <v>95.964930804272896</v>
      </c>
      <c r="X167" s="21">
        <f t="shared" si="22"/>
        <v>78.659779347764655</v>
      </c>
      <c r="Y167" s="22">
        <v>78.047779347764674</v>
      </c>
      <c r="Z167" s="23">
        <v>199.9</v>
      </c>
      <c r="AA167" s="22"/>
      <c r="AB167" s="22">
        <v>94.9</v>
      </c>
      <c r="AC167" s="24">
        <v>92.9</v>
      </c>
      <c r="AD167" s="25">
        <f t="shared" si="23"/>
        <v>0.18103560384116468</v>
      </c>
      <c r="AE167" s="22"/>
      <c r="AF167" s="26">
        <f t="shared" si="24"/>
        <v>78.659779347764655</v>
      </c>
      <c r="AG167" s="27"/>
      <c r="AH167" s="22"/>
      <c r="AI167" s="28"/>
      <c r="AJ167" s="29">
        <f t="shared" si="26"/>
        <v>-1</v>
      </c>
      <c r="AK167" s="30"/>
      <c r="AL167" s="30"/>
      <c r="AM167" s="30"/>
      <c r="AN167" s="31">
        <v>92.9</v>
      </c>
    </row>
    <row r="168" spans="1:42" s="11" customFormat="1" ht="37.5" customHeight="1" x14ac:dyDescent="0.25">
      <c r="A168" s="12" t="s">
        <v>2480</v>
      </c>
      <c r="B168" s="12" t="s">
        <v>2481</v>
      </c>
      <c r="C168" s="13" t="s">
        <v>2480</v>
      </c>
      <c r="D168" s="3" t="s">
        <v>46</v>
      </c>
      <c r="E168" s="3" t="s">
        <v>359</v>
      </c>
      <c r="F168" s="14" t="s">
        <v>114</v>
      </c>
      <c r="G168" s="14" t="s">
        <v>163</v>
      </c>
      <c r="H168" s="14" t="s">
        <v>214</v>
      </c>
      <c r="I168" s="14" t="s">
        <v>2482</v>
      </c>
      <c r="J168" s="14">
        <v>0</v>
      </c>
      <c r="K168" s="38">
        <v>43236</v>
      </c>
      <c r="L168" s="14" t="str">
        <f>IFERROR(VLOOKUP(A168,[1]Sheet1!$A:$O,15,FALSE),"ok")</f>
        <v>ok</v>
      </c>
      <c r="M168" s="15">
        <v>35</v>
      </c>
      <c r="N168" s="41">
        <v>0</v>
      </c>
      <c r="O168" s="13" t="s">
        <v>44</v>
      </c>
      <c r="P168" s="17">
        <v>0</v>
      </c>
      <c r="Q168" s="13">
        <v>1</v>
      </c>
      <c r="R168" s="16" t="str">
        <f t="shared" si="18"/>
        <v>nul</v>
      </c>
      <c r="S168" s="17">
        <f t="shared" si="19"/>
        <v>45.883000000000003</v>
      </c>
      <c r="T168" s="18">
        <v>93.419836613611295</v>
      </c>
      <c r="U168" s="18">
        <v>41.341159420289863</v>
      </c>
      <c r="V168" s="19">
        <f t="shared" si="20"/>
        <v>180.64399603390117</v>
      </c>
      <c r="W168" s="20">
        <f t="shared" si="21"/>
        <v>264.4628101936313</v>
      </c>
      <c r="X168" s="21">
        <f t="shared" si="22"/>
        <v>216.7727952406814</v>
      </c>
      <c r="Y168" s="22">
        <v>216.7727952406814</v>
      </c>
      <c r="Z168" s="23">
        <v>399.9</v>
      </c>
      <c r="AA168" s="22"/>
      <c r="AB168" s="22"/>
      <c r="AC168" s="24">
        <v>269.89999999999998</v>
      </c>
      <c r="AD168" s="25">
        <f t="shared" si="23"/>
        <v>0.24508243619930159</v>
      </c>
      <c r="AE168" s="22"/>
      <c r="AF168" s="26">
        <f t="shared" si="24"/>
        <v>216.7727952406814</v>
      </c>
      <c r="AG168" s="27"/>
      <c r="AH168" s="22"/>
      <c r="AI168" s="28"/>
      <c r="AJ168" s="29">
        <f t="shared" si="26"/>
        <v>-1</v>
      </c>
      <c r="AK168" s="30"/>
      <c r="AL168" s="30"/>
      <c r="AM168" s="30"/>
      <c r="AN168" s="31">
        <v>269.89999999999998</v>
      </c>
    </row>
    <row r="169" spans="1:42" s="11" customFormat="1" ht="37.5" customHeight="1" x14ac:dyDescent="0.25">
      <c r="A169" s="12" t="s">
        <v>2485</v>
      </c>
      <c r="B169" s="12" t="s">
        <v>2485</v>
      </c>
      <c r="C169" s="13" t="s">
        <v>2485</v>
      </c>
      <c r="D169" s="3" t="s">
        <v>46</v>
      </c>
      <c r="E169" s="3" t="s">
        <v>187</v>
      </c>
      <c r="F169" s="14" t="s">
        <v>40</v>
      </c>
      <c r="G169" s="14" t="s">
        <v>145</v>
      </c>
      <c r="H169" s="14" t="s">
        <v>146</v>
      </c>
      <c r="I169" s="14" t="s">
        <v>2486</v>
      </c>
      <c r="J169" s="14" t="s">
        <v>3362</v>
      </c>
      <c r="K169" s="38">
        <v>43234</v>
      </c>
      <c r="L169" s="14" t="str">
        <f>IFERROR(VLOOKUP(A169,[1]Sheet1!$A:$O,15,FALSE),"ok")</f>
        <v>ok</v>
      </c>
      <c r="M169" s="15">
        <v>50</v>
      </c>
      <c r="N169" s="41">
        <v>69</v>
      </c>
      <c r="O169" s="13">
        <v>26</v>
      </c>
      <c r="P169" s="17">
        <v>1</v>
      </c>
      <c r="Q169" s="13">
        <v>2</v>
      </c>
      <c r="R169" s="16">
        <f t="shared" si="18"/>
        <v>483</v>
      </c>
      <c r="S169" s="17">
        <f t="shared" si="19"/>
        <v>19.193000000000001</v>
      </c>
      <c r="T169" s="18">
        <v>46.580193226427198</v>
      </c>
      <c r="U169" s="18">
        <v>13.192995169082128</v>
      </c>
      <c r="V169" s="19">
        <f t="shared" si="20"/>
        <v>78.96618839550932</v>
      </c>
      <c r="W169" s="20">
        <f t="shared" si="21"/>
        <v>115.60649981102563</v>
      </c>
      <c r="X169" s="21">
        <f t="shared" si="22"/>
        <v>94.759426074611184</v>
      </c>
      <c r="Y169" s="22">
        <v>95.167426074611186</v>
      </c>
      <c r="Z169" s="23">
        <v>169.9</v>
      </c>
      <c r="AA169" s="22"/>
      <c r="AB169" s="22"/>
      <c r="AC169" s="24">
        <v>112.9</v>
      </c>
      <c r="AD169" s="25">
        <f t="shared" si="23"/>
        <v>0.19143819962676201</v>
      </c>
      <c r="AE169" s="22"/>
      <c r="AF169" s="26">
        <f t="shared" si="24"/>
        <v>94.759426074611184</v>
      </c>
      <c r="AG169" s="27"/>
      <c r="AH169" s="22"/>
      <c r="AI169" s="28"/>
      <c r="AJ169" s="29">
        <f t="shared" si="26"/>
        <v>-1</v>
      </c>
      <c r="AK169" s="30"/>
      <c r="AL169" s="30"/>
      <c r="AM169" s="30"/>
      <c r="AN169" s="31">
        <v>112.9</v>
      </c>
    </row>
    <row r="170" spans="1:42" s="11" customFormat="1" ht="37.5" customHeight="1" x14ac:dyDescent="0.25">
      <c r="A170" s="12" t="s">
        <v>2495</v>
      </c>
      <c r="B170" s="12" t="s">
        <v>2495</v>
      </c>
      <c r="C170" s="13" t="s">
        <v>2495</v>
      </c>
      <c r="D170" s="3" t="s">
        <v>46</v>
      </c>
      <c r="E170" s="3" t="s">
        <v>187</v>
      </c>
      <c r="F170" s="14" t="s">
        <v>81</v>
      </c>
      <c r="G170" s="14" t="s">
        <v>299</v>
      </c>
      <c r="H170" s="14" t="s">
        <v>300</v>
      </c>
      <c r="I170" s="14" t="s">
        <v>2496</v>
      </c>
      <c r="J170" s="14">
        <v>0</v>
      </c>
      <c r="K170" s="38">
        <v>43236</v>
      </c>
      <c r="L170" s="14" t="str">
        <f>IFERROR(VLOOKUP(A170,[1]Sheet1!$A:$O,15,FALSE),"ok")</f>
        <v>ok</v>
      </c>
      <c r="M170" s="15">
        <v>40</v>
      </c>
      <c r="N170" s="41">
        <v>0</v>
      </c>
      <c r="O170" s="13">
        <v>35</v>
      </c>
      <c r="P170" s="17">
        <v>0</v>
      </c>
      <c r="Q170" s="13">
        <v>1</v>
      </c>
      <c r="R170" s="16" t="str">
        <f t="shared" si="18"/>
        <v>nul</v>
      </c>
      <c r="S170" s="17">
        <f t="shared" si="19"/>
        <v>16.983000000000001</v>
      </c>
      <c r="T170" s="18">
        <v>38.599397750466402</v>
      </c>
      <c r="U170" s="18">
        <v>11.141787439613527</v>
      </c>
      <c r="V170" s="19">
        <f t="shared" si="20"/>
        <v>66.724185190079922</v>
      </c>
      <c r="W170" s="33">
        <f t="shared" si="21"/>
        <v>97.684207118277001</v>
      </c>
      <c r="X170" s="21">
        <f t="shared" si="22"/>
        <v>80.069022228095903</v>
      </c>
      <c r="Y170" s="22">
        <v>80.069022228095903</v>
      </c>
      <c r="Z170" s="23">
        <v>149.9</v>
      </c>
      <c r="AA170" s="22"/>
      <c r="AB170" s="22"/>
      <c r="AC170" s="24">
        <v>99.9</v>
      </c>
      <c r="AD170" s="25">
        <f t="shared" si="23"/>
        <v>0.24767353490855415</v>
      </c>
      <c r="AE170" s="22"/>
      <c r="AF170" s="26">
        <f t="shared" si="24"/>
        <v>80.069022228095903</v>
      </c>
      <c r="AG170" s="27"/>
      <c r="AH170" s="22"/>
      <c r="AI170" s="28"/>
      <c r="AJ170" s="29">
        <f t="shared" si="26"/>
        <v>-1</v>
      </c>
      <c r="AK170" s="30"/>
      <c r="AL170" s="30"/>
      <c r="AM170" s="30"/>
      <c r="AN170" s="31">
        <v>99.9</v>
      </c>
    </row>
    <row r="171" spans="1:42" s="11" customFormat="1" ht="37.5" customHeight="1" x14ac:dyDescent="0.25">
      <c r="A171" s="12" t="s">
        <v>2506</v>
      </c>
      <c r="B171" s="12" t="s">
        <v>2506</v>
      </c>
      <c r="C171" s="13" t="s">
        <v>2506</v>
      </c>
      <c r="D171" s="3" t="s">
        <v>46</v>
      </c>
      <c r="E171" s="3" t="s">
        <v>187</v>
      </c>
      <c r="F171" s="14" t="s">
        <v>114</v>
      </c>
      <c r="G171" s="14" t="s">
        <v>163</v>
      </c>
      <c r="H171" s="14" t="s">
        <v>241</v>
      </c>
      <c r="I171" s="14" t="s">
        <v>2507</v>
      </c>
      <c r="J171" s="14">
        <v>0</v>
      </c>
      <c r="K171" s="38">
        <v>43237</v>
      </c>
      <c r="L171" s="14" t="str">
        <f>IFERROR(VLOOKUP(A171,[1]Sheet1!$A:$O,15,FALSE),"ok")</f>
        <v>ok</v>
      </c>
      <c r="M171" s="15">
        <v>110</v>
      </c>
      <c r="N171" s="41">
        <v>0</v>
      </c>
      <c r="O171" s="13">
        <v>27</v>
      </c>
      <c r="P171" s="17">
        <v>0</v>
      </c>
      <c r="Q171" s="13">
        <v>0</v>
      </c>
      <c r="R171" s="16" t="str">
        <f t="shared" si="18"/>
        <v>nul</v>
      </c>
      <c r="S171" s="17">
        <f t="shared" si="19"/>
        <v>10.183</v>
      </c>
      <c r="T171" s="18">
        <v>14.3187309837817</v>
      </c>
      <c r="U171" s="18">
        <v>7.9717391304347833</v>
      </c>
      <c r="V171" s="19">
        <f t="shared" si="20"/>
        <v>32.473470114216482</v>
      </c>
      <c r="W171" s="33">
        <f t="shared" si="21"/>
        <v>47.541160247212922</v>
      </c>
      <c r="X171" s="21">
        <f t="shared" si="22"/>
        <v>38.96816413705978</v>
      </c>
      <c r="Y171" s="22">
        <v>38.96816413705978</v>
      </c>
      <c r="Z171" s="23">
        <v>89.9</v>
      </c>
      <c r="AA171" s="35"/>
      <c r="AB171" s="22">
        <v>59.9</v>
      </c>
      <c r="AC171" s="24">
        <v>59.9</v>
      </c>
      <c r="AD171" s="25">
        <f t="shared" si="23"/>
        <v>0.5371522196765095</v>
      </c>
      <c r="AE171" s="22"/>
      <c r="AF171" s="26">
        <f t="shared" si="24"/>
        <v>38.96816413705978</v>
      </c>
      <c r="AG171" s="27"/>
      <c r="AH171" s="22"/>
      <c r="AI171" s="34"/>
      <c r="AJ171" s="29">
        <f t="shared" si="26"/>
        <v>-1</v>
      </c>
      <c r="AK171" s="30"/>
      <c r="AL171" s="30"/>
      <c r="AM171" s="30"/>
      <c r="AN171" s="31">
        <v>59.9</v>
      </c>
    </row>
    <row r="172" spans="1:42" s="11" customFormat="1" ht="37.5" customHeight="1" x14ac:dyDescent="0.25">
      <c r="A172" s="12" t="s">
        <v>2522</v>
      </c>
      <c r="B172" s="12" t="s">
        <v>2522</v>
      </c>
      <c r="C172" s="13" t="s">
        <v>2522</v>
      </c>
      <c r="D172" s="3" t="s">
        <v>46</v>
      </c>
      <c r="E172" s="3" t="s">
        <v>187</v>
      </c>
      <c r="F172" s="14" t="s">
        <v>114</v>
      </c>
      <c r="G172" s="14" t="s">
        <v>163</v>
      </c>
      <c r="H172" s="14" t="s">
        <v>241</v>
      </c>
      <c r="I172" s="14" t="s">
        <v>2523</v>
      </c>
      <c r="J172" s="14">
        <v>0</v>
      </c>
      <c r="K172" s="38">
        <v>43237</v>
      </c>
      <c r="L172" s="14" t="str">
        <f>IFERROR(VLOOKUP(A172,[1]Sheet1!$A:$O,15,FALSE),"ok")</f>
        <v>ok</v>
      </c>
      <c r="M172" s="15">
        <v>30</v>
      </c>
      <c r="N172" s="41">
        <v>0</v>
      </c>
      <c r="O172" s="13">
        <v>56</v>
      </c>
      <c r="P172" s="17">
        <v>0</v>
      </c>
      <c r="Q172" s="13">
        <v>0</v>
      </c>
      <c r="R172" s="16" t="str">
        <f t="shared" si="18"/>
        <v>nul</v>
      </c>
      <c r="S172" s="17">
        <f t="shared" si="19"/>
        <v>8.3130000000000006</v>
      </c>
      <c r="T172" s="18">
        <v>15.622425331032501</v>
      </c>
      <c r="U172" s="18">
        <v>7.6360869565217397</v>
      </c>
      <c r="V172" s="19">
        <f t="shared" si="20"/>
        <v>31.571512287554242</v>
      </c>
      <c r="W172" s="20">
        <f t="shared" si="21"/>
        <v>46.220693988979406</v>
      </c>
      <c r="X172" s="21">
        <f t="shared" si="22"/>
        <v>37.88581474506509</v>
      </c>
      <c r="Y172" s="22">
        <v>37.88581474506509</v>
      </c>
      <c r="Z172" s="23">
        <v>79.900000000000006</v>
      </c>
      <c r="AA172" s="22"/>
      <c r="AB172" s="22">
        <v>59.9</v>
      </c>
      <c r="AC172" s="24">
        <v>48.9</v>
      </c>
      <c r="AD172" s="25">
        <f t="shared" si="23"/>
        <v>0.29072055937162045</v>
      </c>
      <c r="AE172" s="22"/>
      <c r="AF172" s="26">
        <f t="shared" si="24"/>
        <v>37.88581474506509</v>
      </c>
      <c r="AG172" s="27"/>
      <c r="AH172" s="22"/>
      <c r="AI172" s="28"/>
      <c r="AJ172" s="29">
        <f t="shared" si="26"/>
        <v>-1</v>
      </c>
      <c r="AK172" s="30"/>
      <c r="AL172" s="30"/>
      <c r="AM172" s="30"/>
      <c r="AN172" s="31">
        <v>48.9</v>
      </c>
    </row>
    <row r="173" spans="1:42" s="11" customFormat="1" ht="37.5" customHeight="1" x14ac:dyDescent="0.25">
      <c r="A173" s="12" t="s">
        <v>2534</v>
      </c>
      <c r="B173" s="12" t="s">
        <v>2534</v>
      </c>
      <c r="C173" s="13" t="s">
        <v>2534</v>
      </c>
      <c r="D173" s="3" t="s">
        <v>46</v>
      </c>
      <c r="E173" s="3" t="s">
        <v>187</v>
      </c>
      <c r="F173" s="14" t="s">
        <v>40</v>
      </c>
      <c r="G173" s="14" t="s">
        <v>47</v>
      </c>
      <c r="H173" s="14" t="s">
        <v>690</v>
      </c>
      <c r="I173" s="14" t="s">
        <v>2535</v>
      </c>
      <c r="J173" s="14">
        <v>0</v>
      </c>
      <c r="K173" s="38"/>
      <c r="L173" s="14" t="str">
        <f>IFERROR(VLOOKUP(A173,[1]Sheet1!$A:$O,15,FALSE),"ok")</f>
        <v>ok</v>
      </c>
      <c r="M173" s="15">
        <v>0</v>
      </c>
      <c r="N173" s="41">
        <v>0</v>
      </c>
      <c r="O173" s="13">
        <v>23</v>
      </c>
      <c r="P173" s="17">
        <v>0</v>
      </c>
      <c r="Q173" s="13">
        <v>0</v>
      </c>
      <c r="R173" s="16" t="str">
        <f t="shared" si="18"/>
        <v>nul</v>
      </c>
      <c r="S173" s="17">
        <f t="shared" si="19"/>
        <v>12.733000000000002</v>
      </c>
      <c r="T173" s="18">
        <v>27.775937965614101</v>
      </c>
      <c r="U173" s="18">
        <v>9.286376811594204</v>
      </c>
      <c r="V173" s="19">
        <f t="shared" si="20"/>
        <v>49.795314777208304</v>
      </c>
      <c r="W173" s="20">
        <f t="shared" si="21"/>
        <v>72.900340833832956</v>
      </c>
      <c r="X173" s="21">
        <f t="shared" si="22"/>
        <v>59.754377732649964</v>
      </c>
      <c r="Y173" s="22">
        <v>59.754377732649964</v>
      </c>
      <c r="Z173" s="23">
        <v>119.9</v>
      </c>
      <c r="AA173" s="22"/>
      <c r="AB173" s="22"/>
      <c r="AC173" s="24">
        <v>74.900000000000006</v>
      </c>
      <c r="AD173" s="25">
        <f t="shared" si="23"/>
        <v>0.25346464714457961</v>
      </c>
      <c r="AE173" s="22"/>
      <c r="AF173" s="26">
        <f t="shared" si="24"/>
        <v>59.754377732649964</v>
      </c>
      <c r="AG173" s="27"/>
      <c r="AH173" s="22"/>
      <c r="AI173" s="28"/>
      <c r="AJ173" s="29">
        <f t="shared" si="26"/>
        <v>-1</v>
      </c>
      <c r="AK173" s="30"/>
      <c r="AL173" s="30"/>
      <c r="AM173" s="30"/>
      <c r="AN173" s="31">
        <v>74.900000000000006</v>
      </c>
    </row>
    <row r="174" spans="1:42" s="11" customFormat="1" ht="37.5" customHeight="1" x14ac:dyDescent="0.25">
      <c r="A174" s="12" t="s">
        <v>2538</v>
      </c>
      <c r="B174" s="12" t="s">
        <v>2538</v>
      </c>
      <c r="C174" s="13" t="s">
        <v>2538</v>
      </c>
      <c r="D174" s="3" t="s">
        <v>46</v>
      </c>
      <c r="E174" s="3" t="s">
        <v>359</v>
      </c>
      <c r="F174" s="14" t="s">
        <v>114</v>
      </c>
      <c r="G174" s="14" t="s">
        <v>163</v>
      </c>
      <c r="H174" s="14" t="s">
        <v>198</v>
      </c>
      <c r="I174" s="14" t="s">
        <v>2539</v>
      </c>
      <c r="J174" s="14">
        <v>0</v>
      </c>
      <c r="K174" s="38"/>
      <c r="L174" s="14" t="str">
        <f>IFERROR(VLOOKUP(A174,[1]Sheet1!$A:$O,15,FALSE),"ok")</f>
        <v>ok</v>
      </c>
      <c r="M174" s="15">
        <v>0</v>
      </c>
      <c r="N174" s="41">
        <v>11</v>
      </c>
      <c r="O174" s="13">
        <v>47</v>
      </c>
      <c r="P174" s="17">
        <v>7</v>
      </c>
      <c r="Q174" s="13">
        <v>16</v>
      </c>
      <c r="R174" s="16">
        <f t="shared" si="18"/>
        <v>11</v>
      </c>
      <c r="S174" s="17">
        <f t="shared" si="19"/>
        <v>15.963000000000003</v>
      </c>
      <c r="T174" s="18">
        <v>38.676994153887399</v>
      </c>
      <c r="U174" s="18">
        <v>11.141787439613527</v>
      </c>
      <c r="V174" s="19">
        <f t="shared" si="20"/>
        <v>65.781781593500924</v>
      </c>
      <c r="W174" s="20">
        <f t="shared" si="21"/>
        <v>96.304528252885348</v>
      </c>
      <c r="X174" s="21">
        <f t="shared" si="22"/>
        <v>78.9381379122011</v>
      </c>
      <c r="Y174" s="22">
        <v>79.142137912201107</v>
      </c>
      <c r="Z174" s="23">
        <v>169.9</v>
      </c>
      <c r="AA174" s="22"/>
      <c r="AB174" s="22">
        <v>94.9</v>
      </c>
      <c r="AC174" s="24">
        <v>93.9</v>
      </c>
      <c r="AD174" s="25">
        <f t="shared" si="23"/>
        <v>0.18953908064616654</v>
      </c>
      <c r="AE174" s="22"/>
      <c r="AF174" s="26">
        <f t="shared" si="24"/>
        <v>78.9381379122011</v>
      </c>
      <c r="AG174" s="27"/>
      <c r="AH174" s="22"/>
      <c r="AI174" s="28"/>
      <c r="AJ174" s="29">
        <f t="shared" si="26"/>
        <v>-1</v>
      </c>
      <c r="AK174" s="46">
        <v>43234</v>
      </c>
      <c r="AL174" s="51">
        <v>43254</v>
      </c>
      <c r="AM174" s="46" t="s">
        <v>3483</v>
      </c>
      <c r="AN174" s="47">
        <v>93.9</v>
      </c>
      <c r="AO174" s="44" t="s">
        <v>3484</v>
      </c>
      <c r="AP174" s="52" t="s">
        <v>3485</v>
      </c>
    </row>
    <row r="175" spans="1:42" s="11" customFormat="1" ht="37.5" customHeight="1" x14ac:dyDescent="0.25">
      <c r="A175" s="12" t="s">
        <v>2552</v>
      </c>
      <c r="B175" s="12" t="s">
        <v>2552</v>
      </c>
      <c r="C175" s="13" t="s">
        <v>2552</v>
      </c>
      <c r="D175" s="3" t="s">
        <v>46</v>
      </c>
      <c r="E175" s="3" t="s">
        <v>187</v>
      </c>
      <c r="F175" s="14" t="s">
        <v>114</v>
      </c>
      <c r="G175" s="14" t="s">
        <v>163</v>
      </c>
      <c r="H175" s="14" t="s">
        <v>645</v>
      </c>
      <c r="I175" s="14" t="s">
        <v>2553</v>
      </c>
      <c r="J175" s="14">
        <v>0</v>
      </c>
      <c r="K175" s="38">
        <v>43237</v>
      </c>
      <c r="L175" s="14" t="str">
        <f>IFERROR(VLOOKUP(A175,[1]Sheet1!$A:$O,15,FALSE),"ok")</f>
        <v>ok</v>
      </c>
      <c r="M175" s="15">
        <v>50</v>
      </c>
      <c r="N175" s="41">
        <v>29</v>
      </c>
      <c r="O175" s="13">
        <v>314</v>
      </c>
      <c r="P175" s="17">
        <v>17</v>
      </c>
      <c r="Q175" s="13">
        <v>28</v>
      </c>
      <c r="R175" s="16">
        <f t="shared" si="18"/>
        <v>11.941176470588236</v>
      </c>
      <c r="S175" s="17">
        <f t="shared" si="19"/>
        <v>11.883000000000003</v>
      </c>
      <c r="T175" s="18">
        <v>29.4096365577008</v>
      </c>
      <c r="U175" s="18">
        <v>8.9600483091787435</v>
      </c>
      <c r="V175" s="19">
        <f t="shared" si="20"/>
        <v>50.252684866879548</v>
      </c>
      <c r="W175" s="20">
        <f t="shared" si="21"/>
        <v>73.569930645111654</v>
      </c>
      <c r="X175" s="21">
        <f t="shared" si="22"/>
        <v>60.303221840255453</v>
      </c>
      <c r="Y175" s="22">
        <v>60.303221840255453</v>
      </c>
      <c r="Z175" s="23">
        <v>119.9</v>
      </c>
      <c r="AA175" s="22"/>
      <c r="AB175" s="22"/>
      <c r="AC175" s="24">
        <v>69.900000000000006</v>
      </c>
      <c r="AD175" s="25">
        <f t="shared" si="23"/>
        <v>0.1591420469235727</v>
      </c>
      <c r="AE175" s="22"/>
      <c r="AF175" s="26">
        <f t="shared" si="24"/>
        <v>60.303221840255453</v>
      </c>
      <c r="AG175" s="27"/>
      <c r="AH175" s="22"/>
      <c r="AI175" s="28"/>
      <c r="AJ175" s="29">
        <f t="shared" si="26"/>
        <v>-1</v>
      </c>
      <c r="AK175" s="46">
        <v>43234</v>
      </c>
      <c r="AL175" s="51">
        <v>43254</v>
      </c>
      <c r="AM175" s="46" t="s">
        <v>3483</v>
      </c>
      <c r="AN175" s="47">
        <v>69.900000000000006</v>
      </c>
      <c r="AO175" s="44" t="s">
        <v>3484</v>
      </c>
      <c r="AP175" s="52" t="s">
        <v>3485</v>
      </c>
    </row>
    <row r="176" spans="1:42" s="11" customFormat="1" ht="37.5" customHeight="1" x14ac:dyDescent="0.25">
      <c r="A176" s="12" t="s">
        <v>2564</v>
      </c>
      <c r="B176" s="12" t="s">
        <v>2564</v>
      </c>
      <c r="C176" s="13" t="s">
        <v>2564</v>
      </c>
      <c r="D176" s="3" t="s">
        <v>46</v>
      </c>
      <c r="E176" s="3" t="s">
        <v>187</v>
      </c>
      <c r="F176" s="14" t="s">
        <v>81</v>
      </c>
      <c r="G176" s="14" t="s">
        <v>82</v>
      </c>
      <c r="H176" s="14" t="s">
        <v>418</v>
      </c>
      <c r="I176" s="14" t="s">
        <v>2565</v>
      </c>
      <c r="J176" s="14">
        <v>0</v>
      </c>
      <c r="K176" s="38"/>
      <c r="L176" s="14" t="str">
        <f>IFERROR(VLOOKUP(A176,[1]Sheet1!$A:$O,15,FALSE),"ok")</f>
        <v>ok</v>
      </c>
      <c r="M176" s="15">
        <v>0</v>
      </c>
      <c r="N176" s="41">
        <v>28</v>
      </c>
      <c r="O176" s="13">
        <v>111</v>
      </c>
      <c r="P176" s="17">
        <v>3</v>
      </c>
      <c r="Q176" s="13">
        <v>18</v>
      </c>
      <c r="R176" s="16">
        <f t="shared" si="18"/>
        <v>65.333333333333343</v>
      </c>
      <c r="S176" s="17">
        <f t="shared" si="19"/>
        <v>5.7629999999999999</v>
      </c>
      <c r="T176" s="18">
        <v>9.1835438132112408</v>
      </c>
      <c r="U176" s="18">
        <v>7.6360869565217397</v>
      </c>
      <c r="V176" s="19">
        <f t="shared" si="20"/>
        <v>22.58263076973298</v>
      </c>
      <c r="W176" s="33">
        <f t="shared" si="21"/>
        <v>33.060971446889077</v>
      </c>
      <c r="X176" s="21">
        <f t="shared" si="22"/>
        <v>27.099156923679576</v>
      </c>
      <c r="Y176" s="22">
        <v>26.895156923679576</v>
      </c>
      <c r="Z176" s="23">
        <v>49.9</v>
      </c>
      <c r="AA176" s="22"/>
      <c r="AB176" s="22"/>
      <c r="AC176" s="24">
        <v>33.9</v>
      </c>
      <c r="AD176" s="25">
        <f t="shared" si="23"/>
        <v>0.2509614264190545</v>
      </c>
      <c r="AE176" s="22"/>
      <c r="AF176" s="26">
        <f t="shared" si="24"/>
        <v>27.099156923679576</v>
      </c>
      <c r="AG176" s="27"/>
      <c r="AH176" s="22"/>
      <c r="AI176" s="28"/>
      <c r="AJ176" s="29">
        <f t="shared" si="26"/>
        <v>-1</v>
      </c>
      <c r="AK176" s="30"/>
      <c r="AL176" s="30"/>
      <c r="AM176" s="30"/>
      <c r="AN176" s="31">
        <v>32.9</v>
      </c>
    </row>
    <row r="177" spans="1:42" s="11" customFormat="1" ht="37.5" customHeight="1" x14ac:dyDescent="0.25">
      <c r="A177" s="12" t="s">
        <v>2566</v>
      </c>
      <c r="B177" s="12" t="s">
        <v>2566</v>
      </c>
      <c r="C177" s="13" t="s">
        <v>2566</v>
      </c>
      <c r="D177" s="3" t="s">
        <v>46</v>
      </c>
      <c r="E177" s="3" t="s">
        <v>187</v>
      </c>
      <c r="F177" s="14" t="s">
        <v>114</v>
      </c>
      <c r="G177" s="14" t="s">
        <v>163</v>
      </c>
      <c r="H177" s="14" t="s">
        <v>198</v>
      </c>
      <c r="I177" s="14" t="s">
        <v>2567</v>
      </c>
      <c r="J177" s="14">
        <v>0</v>
      </c>
      <c r="K177" s="38">
        <v>43250</v>
      </c>
      <c r="L177" s="14" t="str">
        <f>IFERROR(VLOOKUP(A177,[1]Sheet1!$A:$O,15,FALSE),"ok")</f>
        <v>ok</v>
      </c>
      <c r="M177" s="15">
        <v>30</v>
      </c>
      <c r="N177" s="41">
        <v>33</v>
      </c>
      <c r="O177" s="13">
        <v>222</v>
      </c>
      <c r="P177" s="17">
        <v>17</v>
      </c>
      <c r="Q177" s="13">
        <v>33</v>
      </c>
      <c r="R177" s="16">
        <f t="shared" si="18"/>
        <v>13.588235294117649</v>
      </c>
      <c r="S177" s="17">
        <f t="shared" si="19"/>
        <v>32.283000000000001</v>
      </c>
      <c r="T177" s="18">
        <v>67.058365702470795</v>
      </c>
      <c r="U177" s="18">
        <v>15.691739130434781</v>
      </c>
      <c r="V177" s="19">
        <f t="shared" si="20"/>
        <v>115.03310483290558</v>
      </c>
      <c r="W177" s="33">
        <f t="shared" si="21"/>
        <v>168.40846547537373</v>
      </c>
      <c r="X177" s="21">
        <f t="shared" si="22"/>
        <v>138.03972579948669</v>
      </c>
      <c r="Y177" s="22">
        <v>135.9997257994867</v>
      </c>
      <c r="Z177" s="23">
        <v>299.89999999999998</v>
      </c>
      <c r="AA177" s="35"/>
      <c r="AB177" s="22"/>
      <c r="AC177" s="24">
        <v>189.9</v>
      </c>
      <c r="AD177" s="25">
        <f t="shared" si="23"/>
        <v>0.37569093896813688</v>
      </c>
      <c r="AE177" s="22"/>
      <c r="AF177" s="26">
        <f t="shared" si="24"/>
        <v>138.03972579948669</v>
      </c>
      <c r="AG177" s="27"/>
      <c r="AH177" s="22"/>
      <c r="AI177" s="43">
        <v>165.9</v>
      </c>
      <c r="AJ177" s="29">
        <f t="shared" si="26"/>
        <v>0.20182794510170576</v>
      </c>
      <c r="AK177" s="46">
        <v>43234</v>
      </c>
      <c r="AL177" s="51">
        <v>43254</v>
      </c>
      <c r="AM177" s="46" t="s">
        <v>3483</v>
      </c>
      <c r="AN177" s="47">
        <v>189.9</v>
      </c>
      <c r="AO177" s="44" t="s">
        <v>3484</v>
      </c>
      <c r="AP177" s="52" t="s">
        <v>3485</v>
      </c>
    </row>
    <row r="178" spans="1:42" s="11" customFormat="1" ht="37.5" customHeight="1" x14ac:dyDescent="0.25">
      <c r="A178" s="12" t="s">
        <v>2574</v>
      </c>
      <c r="B178" s="12" t="s">
        <v>2574</v>
      </c>
      <c r="C178" s="13" t="s">
        <v>2574</v>
      </c>
      <c r="D178" s="3"/>
      <c r="E178" s="3" t="s">
        <v>359</v>
      </c>
      <c r="F178" s="14" t="s">
        <v>114</v>
      </c>
      <c r="G178" s="14" t="s">
        <v>163</v>
      </c>
      <c r="H178" s="14" t="s">
        <v>282</v>
      </c>
      <c r="I178" s="14" t="s">
        <v>2575</v>
      </c>
      <c r="J178" s="14">
        <v>0</v>
      </c>
      <c r="K178" s="38">
        <v>43234</v>
      </c>
      <c r="L178" s="14" t="str">
        <f>IFERROR(VLOOKUP(A178,[1]Sheet1!$A:$O,15,FALSE),"ok")</f>
        <v>ok</v>
      </c>
      <c r="M178" s="15">
        <v>21</v>
      </c>
      <c r="N178" s="41">
        <v>4</v>
      </c>
      <c r="O178" s="13">
        <v>264</v>
      </c>
      <c r="P178" s="17">
        <v>6</v>
      </c>
      <c r="Q178" s="13">
        <v>14</v>
      </c>
      <c r="R178" s="16">
        <f t="shared" si="18"/>
        <v>4.666666666666667</v>
      </c>
      <c r="S178" s="17">
        <f t="shared" si="19"/>
        <v>37.383000000000003</v>
      </c>
      <c r="T178" s="18">
        <v>65.086157522548405</v>
      </c>
      <c r="U178" s="18">
        <v>21.174057971014495</v>
      </c>
      <c r="V178" s="19">
        <f t="shared" si="20"/>
        <v>123.64321549356291</v>
      </c>
      <c r="W178" s="20">
        <f t="shared" si="21"/>
        <v>181.0136674825761</v>
      </c>
      <c r="X178" s="21">
        <f t="shared" si="22"/>
        <v>148.37185859227549</v>
      </c>
      <c r="Y178" s="22">
        <v>141.8438585922755</v>
      </c>
      <c r="Z178" s="23">
        <v>259.89999999999998</v>
      </c>
      <c r="AA178" s="22"/>
      <c r="AB178" s="22"/>
      <c r="AC178" s="24">
        <v>219.9</v>
      </c>
      <c r="AD178" s="25">
        <f t="shared" si="23"/>
        <v>0.48208698122656268</v>
      </c>
      <c r="AE178" s="22"/>
      <c r="AF178" s="26">
        <f t="shared" si="24"/>
        <v>148.37185859227549</v>
      </c>
      <c r="AG178" s="27"/>
      <c r="AH178" s="22"/>
      <c r="AI178" s="28"/>
      <c r="AJ178" s="29">
        <f t="shared" si="26"/>
        <v>-1</v>
      </c>
      <c r="AK178" s="30"/>
      <c r="AL178" s="30"/>
      <c r="AM178" s="30"/>
      <c r="AN178" s="31">
        <v>199.9</v>
      </c>
    </row>
    <row r="179" spans="1:42" s="11" customFormat="1" ht="37.5" customHeight="1" x14ac:dyDescent="0.25">
      <c r="A179" s="12" t="s">
        <v>2574</v>
      </c>
      <c r="B179" s="12" t="s">
        <v>2574</v>
      </c>
      <c r="C179" s="13" t="s">
        <v>2574</v>
      </c>
      <c r="D179" s="3"/>
      <c r="E179" s="3" t="s">
        <v>359</v>
      </c>
      <c r="F179" s="14" t="s">
        <v>114</v>
      </c>
      <c r="G179" s="14" t="s">
        <v>163</v>
      </c>
      <c r="H179" s="14" t="s">
        <v>282</v>
      </c>
      <c r="I179" s="14" t="s">
        <v>2575</v>
      </c>
      <c r="J179" s="14">
        <v>0</v>
      </c>
      <c r="K179" s="38">
        <v>43234</v>
      </c>
      <c r="L179" s="14" t="str">
        <f>IFERROR(VLOOKUP(A179,[1]Sheet1!$A:$O,15,FALSE),"ok")</f>
        <v>ok</v>
      </c>
      <c r="M179" s="15">
        <v>21</v>
      </c>
      <c r="N179" s="41">
        <v>4</v>
      </c>
      <c r="O179" s="13">
        <v>264</v>
      </c>
      <c r="P179" s="17">
        <v>6</v>
      </c>
      <c r="Q179" s="13">
        <v>14</v>
      </c>
      <c r="R179" s="16">
        <f t="shared" si="18"/>
        <v>4.666666666666667</v>
      </c>
      <c r="S179" s="17">
        <f t="shared" si="19"/>
        <v>37.383000000000003</v>
      </c>
      <c r="T179" s="18">
        <v>65.086157522548405</v>
      </c>
      <c r="U179" s="18">
        <v>21.174057971014495</v>
      </c>
      <c r="V179" s="19">
        <f t="shared" si="20"/>
        <v>123.64321549356291</v>
      </c>
      <c r="W179" s="20">
        <f t="shared" si="21"/>
        <v>181.0136674825761</v>
      </c>
      <c r="X179" s="21">
        <f t="shared" si="22"/>
        <v>148.37185859227549</v>
      </c>
      <c r="Y179" s="22">
        <v>141.8438585922755</v>
      </c>
      <c r="Z179" s="23">
        <v>259.89999999999998</v>
      </c>
      <c r="AA179" s="22"/>
      <c r="AB179" s="22"/>
      <c r="AC179" s="24">
        <v>219.9</v>
      </c>
      <c r="AD179" s="25">
        <f t="shared" si="23"/>
        <v>0.48208698122656268</v>
      </c>
      <c r="AE179" s="22"/>
      <c r="AF179" s="26">
        <f t="shared" si="24"/>
        <v>148.37185859227549</v>
      </c>
      <c r="AG179" s="27"/>
      <c r="AH179" s="22"/>
      <c r="AI179" s="28"/>
      <c r="AJ179" s="29">
        <f t="shared" si="26"/>
        <v>-1</v>
      </c>
      <c r="AK179" s="30"/>
      <c r="AL179" s="30"/>
      <c r="AM179" s="30"/>
      <c r="AN179" s="31">
        <v>199.9</v>
      </c>
    </row>
    <row r="180" spans="1:42" s="11" customFormat="1" ht="37.5" customHeight="1" x14ac:dyDescent="0.25">
      <c r="A180" s="12" t="s">
        <v>2584</v>
      </c>
      <c r="B180" s="12" t="s">
        <v>2584</v>
      </c>
      <c r="C180" s="13" t="s">
        <v>2584</v>
      </c>
      <c r="D180" s="3" t="s">
        <v>46</v>
      </c>
      <c r="E180" s="3" t="s">
        <v>187</v>
      </c>
      <c r="F180" s="14" t="s">
        <v>107</v>
      </c>
      <c r="G180" s="14" t="s">
        <v>534</v>
      </c>
      <c r="H180" s="14" t="s">
        <v>1752</v>
      </c>
      <c r="I180" s="14" t="s">
        <v>2585</v>
      </c>
      <c r="J180" s="14">
        <v>0</v>
      </c>
      <c r="K180" s="38">
        <v>43236</v>
      </c>
      <c r="L180" s="14" t="str">
        <f>IFERROR(VLOOKUP(A180,[1]Sheet1!$A:$O,15,FALSE),"ok")</f>
        <v>ok</v>
      </c>
      <c r="M180" s="15">
        <v>150</v>
      </c>
      <c r="N180" s="41">
        <v>0</v>
      </c>
      <c r="O180" s="13">
        <v>64</v>
      </c>
      <c r="P180" s="17">
        <v>0</v>
      </c>
      <c r="Q180" s="13">
        <v>0</v>
      </c>
      <c r="R180" s="16" t="str">
        <f t="shared" si="18"/>
        <v>nul</v>
      </c>
      <c r="S180" s="17">
        <f t="shared" si="19"/>
        <v>12.894500000000001</v>
      </c>
      <c r="T180" s="18">
        <v>28.129344690611699</v>
      </c>
      <c r="U180" s="18">
        <v>8.9600483091787435</v>
      </c>
      <c r="V180" s="19">
        <f t="shared" si="20"/>
        <v>49.983892999790442</v>
      </c>
      <c r="W180" s="33">
        <f t="shared" si="21"/>
        <v>73.176419351693198</v>
      </c>
      <c r="X180" s="21">
        <f t="shared" si="22"/>
        <v>59.980671599748526</v>
      </c>
      <c r="Y180" s="22">
        <v>59.980671599748526</v>
      </c>
      <c r="Z180" s="23">
        <v>119.9</v>
      </c>
      <c r="AA180" s="22"/>
      <c r="AB180" s="22"/>
      <c r="AC180" s="24">
        <v>75.849999999999994</v>
      </c>
      <c r="AD180" s="25">
        <f t="shared" si="23"/>
        <v>0.26457403655210165</v>
      </c>
      <c r="AE180" s="22"/>
      <c r="AF180" s="26">
        <f t="shared" si="24"/>
        <v>59.980671599748526</v>
      </c>
      <c r="AG180" s="32"/>
      <c r="AH180" s="22"/>
      <c r="AI180" s="28"/>
      <c r="AJ180" s="29">
        <f t="shared" si="26"/>
        <v>-1</v>
      </c>
      <c r="AK180" s="30"/>
      <c r="AL180" s="30"/>
      <c r="AM180" s="30"/>
      <c r="AN180" s="31">
        <v>75.849999999999994</v>
      </c>
    </row>
    <row r="181" spans="1:42" s="11" customFormat="1" ht="37.5" customHeight="1" x14ac:dyDescent="0.25">
      <c r="A181" s="12" t="s">
        <v>2586</v>
      </c>
      <c r="B181" s="12" t="s">
        <v>2586</v>
      </c>
      <c r="C181" s="13" t="s">
        <v>2586</v>
      </c>
      <c r="D181" s="3" t="s">
        <v>46</v>
      </c>
      <c r="E181" s="3" t="s">
        <v>187</v>
      </c>
      <c r="F181" s="14" t="s">
        <v>40</v>
      </c>
      <c r="G181" s="14" t="s">
        <v>145</v>
      </c>
      <c r="H181" s="14" t="s">
        <v>179</v>
      </c>
      <c r="I181" s="14" t="s">
        <v>2587</v>
      </c>
      <c r="J181" s="14">
        <v>0</v>
      </c>
      <c r="K181" s="38">
        <v>43235</v>
      </c>
      <c r="L181" s="14" t="str">
        <f>IFERROR(VLOOKUP(A181,[1]Sheet1!$A:$O,15,FALSE),"ok")</f>
        <v>ok</v>
      </c>
      <c r="M181" s="15">
        <v>50</v>
      </c>
      <c r="N181" s="41">
        <v>49</v>
      </c>
      <c r="O181" s="13">
        <v>341</v>
      </c>
      <c r="P181" s="17">
        <v>8</v>
      </c>
      <c r="Q181" s="13">
        <v>16</v>
      </c>
      <c r="R181" s="16">
        <f t="shared" si="18"/>
        <v>42.875</v>
      </c>
      <c r="S181" s="17">
        <f t="shared" si="19"/>
        <v>18.173000000000002</v>
      </c>
      <c r="T181" s="18">
        <v>35.167715226547401</v>
      </c>
      <c r="U181" s="18">
        <v>18.526135265700486</v>
      </c>
      <c r="V181" s="19">
        <f t="shared" si="20"/>
        <v>71.866850492247892</v>
      </c>
      <c r="W181" s="33">
        <f t="shared" si="21"/>
        <v>105.21306912065091</v>
      </c>
      <c r="X181" s="21">
        <f t="shared" si="22"/>
        <v>86.240220590697461</v>
      </c>
      <c r="Y181" s="22">
        <v>86.842020590697459</v>
      </c>
      <c r="Z181" s="23">
        <v>179.9</v>
      </c>
      <c r="AA181" s="22"/>
      <c r="AB181" s="22"/>
      <c r="AC181" s="24">
        <v>106.9</v>
      </c>
      <c r="AD181" s="25">
        <f t="shared" si="23"/>
        <v>0.23956083678583573</v>
      </c>
      <c r="AE181" s="22"/>
      <c r="AF181" s="26">
        <f t="shared" si="24"/>
        <v>86.240220590697461</v>
      </c>
      <c r="AG181" s="27"/>
      <c r="AH181" s="22"/>
      <c r="AI181" s="43">
        <v>99.9</v>
      </c>
      <c r="AJ181" s="29">
        <f t="shared" si="26"/>
        <v>0.1583922132357809</v>
      </c>
      <c r="AK181" s="46">
        <v>43231</v>
      </c>
      <c r="AL181" s="51">
        <v>43235</v>
      </c>
      <c r="AM181" s="46" t="s">
        <v>3444</v>
      </c>
      <c r="AN181" s="47">
        <v>106.9</v>
      </c>
      <c r="AO181" s="44"/>
      <c r="AP181" s="52"/>
    </row>
    <row r="182" spans="1:42" s="11" customFormat="1" ht="37.5" customHeight="1" x14ac:dyDescent="0.25">
      <c r="A182" s="12" t="s">
        <v>2590</v>
      </c>
      <c r="B182" s="12" t="s">
        <v>2590</v>
      </c>
      <c r="C182" s="13" t="s">
        <v>2590</v>
      </c>
      <c r="D182" s="3" t="s">
        <v>46</v>
      </c>
      <c r="E182" s="3" t="s">
        <v>187</v>
      </c>
      <c r="F182" s="14" t="s">
        <v>114</v>
      </c>
      <c r="G182" s="14" t="s">
        <v>163</v>
      </c>
      <c r="H182" s="14" t="s">
        <v>241</v>
      </c>
      <c r="I182" s="14" t="s">
        <v>2591</v>
      </c>
      <c r="J182" s="14">
        <v>0</v>
      </c>
      <c r="K182" s="38">
        <v>43237</v>
      </c>
      <c r="L182" s="14" t="str">
        <f>IFERROR(VLOOKUP(A182,[1]Sheet1!$A:$O,15,FALSE),"ok")</f>
        <v>ok</v>
      </c>
      <c r="M182" s="15">
        <v>75</v>
      </c>
      <c r="N182" s="41">
        <v>115</v>
      </c>
      <c r="O182" s="13">
        <v>300</v>
      </c>
      <c r="P182" s="17">
        <v>13</v>
      </c>
      <c r="Q182" s="13">
        <v>28</v>
      </c>
      <c r="R182" s="16">
        <f t="shared" si="18"/>
        <v>61.92307692307692</v>
      </c>
      <c r="S182" s="17">
        <f t="shared" si="19"/>
        <v>8.1430000000000007</v>
      </c>
      <c r="T182" s="18">
        <v>15.5858091359126</v>
      </c>
      <c r="U182" s="18">
        <v>8.298067632850243</v>
      </c>
      <c r="V182" s="19">
        <f t="shared" si="20"/>
        <v>32.02687676876284</v>
      </c>
      <c r="W182" s="20">
        <f t="shared" si="21"/>
        <v>46.887347589468796</v>
      </c>
      <c r="X182" s="21">
        <f t="shared" si="22"/>
        <v>38.432252122515408</v>
      </c>
      <c r="Y182" s="22">
        <v>38.432252122515408</v>
      </c>
      <c r="Z182" s="23">
        <v>89.9</v>
      </c>
      <c r="AA182" s="22"/>
      <c r="AB182" s="22">
        <v>59.99</v>
      </c>
      <c r="AC182" s="24">
        <v>47.9</v>
      </c>
      <c r="AD182" s="25">
        <f t="shared" si="23"/>
        <v>0.24634902600303099</v>
      </c>
      <c r="AE182" s="22"/>
      <c r="AF182" s="26">
        <f t="shared" si="24"/>
        <v>38.432252122515408</v>
      </c>
      <c r="AG182" s="27"/>
      <c r="AH182" s="22"/>
      <c r="AI182" s="28">
        <v>42.9</v>
      </c>
      <c r="AJ182" s="29">
        <f t="shared" si="26"/>
        <v>0.11624996274592969</v>
      </c>
      <c r="AK182" s="46">
        <v>43234</v>
      </c>
      <c r="AL182" s="51" t="s">
        <v>3529</v>
      </c>
      <c r="AM182" s="46" t="s">
        <v>3528</v>
      </c>
      <c r="AN182" s="47">
        <v>47.9</v>
      </c>
      <c r="AO182" s="44" t="s">
        <v>3484</v>
      </c>
      <c r="AP182" s="52" t="s">
        <v>3485</v>
      </c>
    </row>
    <row r="183" spans="1:42" s="11" customFormat="1" ht="37.5" customHeight="1" x14ac:dyDescent="0.25">
      <c r="A183" s="12" t="s">
        <v>2592</v>
      </c>
      <c r="B183" s="12" t="s">
        <v>2592</v>
      </c>
      <c r="C183" s="13" t="s">
        <v>2592</v>
      </c>
      <c r="D183" s="3" t="s">
        <v>46</v>
      </c>
      <c r="E183" s="3" t="s">
        <v>187</v>
      </c>
      <c r="F183" s="14" t="s">
        <v>81</v>
      </c>
      <c r="G183" s="14" t="s">
        <v>454</v>
      </c>
      <c r="H183" s="14" t="s">
        <v>455</v>
      </c>
      <c r="I183" s="14" t="s">
        <v>2593</v>
      </c>
      <c r="J183" s="14">
        <v>0</v>
      </c>
      <c r="K183" s="38">
        <v>43237</v>
      </c>
      <c r="L183" s="14" t="str">
        <f>IFERROR(VLOOKUP(A183,[1]Sheet1!$A:$O,15,FALSE),"ok")</f>
        <v>ok</v>
      </c>
      <c r="M183" s="15">
        <v>100</v>
      </c>
      <c r="N183" s="41">
        <v>6</v>
      </c>
      <c r="O183" s="13">
        <v>41</v>
      </c>
      <c r="P183" s="17">
        <v>11</v>
      </c>
      <c r="Q183" s="13">
        <v>28</v>
      </c>
      <c r="R183" s="16">
        <f t="shared" si="18"/>
        <v>3.8181818181818183</v>
      </c>
      <c r="S183" s="17">
        <f t="shared" si="19"/>
        <v>12.733000000000002</v>
      </c>
      <c r="T183" s="18">
        <v>23.719305499834199</v>
      </c>
      <c r="U183" s="18">
        <v>7.9717391304347833</v>
      </c>
      <c r="V183" s="19">
        <f t="shared" si="20"/>
        <v>44.424044630268988</v>
      </c>
      <c r="W183" s="33">
        <f t="shared" si="21"/>
        <v>65.036801338713786</v>
      </c>
      <c r="X183" s="21">
        <f t="shared" si="22"/>
        <v>53.308853556322781</v>
      </c>
      <c r="Y183" s="22">
        <v>51.676853556322776</v>
      </c>
      <c r="Z183" s="23">
        <v>99.9</v>
      </c>
      <c r="AA183" s="22"/>
      <c r="AB183" s="22"/>
      <c r="AC183" s="24">
        <v>74.900000000000006</v>
      </c>
      <c r="AD183" s="25">
        <f t="shared" si="23"/>
        <v>0.40501989825883955</v>
      </c>
      <c r="AE183" s="22"/>
      <c r="AF183" s="26">
        <f t="shared" si="24"/>
        <v>53.308853556322781</v>
      </c>
      <c r="AG183" s="27"/>
      <c r="AH183" s="22"/>
      <c r="AI183" s="43">
        <v>55.9</v>
      </c>
      <c r="AJ183" s="29">
        <f t="shared" si="26"/>
        <v>4.860630591013515E-2</v>
      </c>
      <c r="AK183" s="30"/>
      <c r="AL183" s="30"/>
      <c r="AM183" s="30"/>
      <c r="AN183" s="31">
        <v>72.900000000000006</v>
      </c>
    </row>
    <row r="184" spans="1:42" s="11" customFormat="1" ht="37.5" customHeight="1" x14ac:dyDescent="0.25">
      <c r="A184" s="12" t="s">
        <v>2594</v>
      </c>
      <c r="B184" s="12" t="s">
        <v>2594</v>
      </c>
      <c r="C184" s="13" t="s">
        <v>2594</v>
      </c>
      <c r="D184" s="3" t="s">
        <v>46</v>
      </c>
      <c r="E184" s="3" t="s">
        <v>187</v>
      </c>
      <c r="F184" s="14" t="s">
        <v>149</v>
      </c>
      <c r="G184" s="14" t="s">
        <v>1248</v>
      </c>
      <c r="H184" s="14" t="s">
        <v>1249</v>
      </c>
      <c r="I184" s="14" t="s">
        <v>2595</v>
      </c>
      <c r="J184" s="14" t="s">
        <v>3362</v>
      </c>
      <c r="K184" s="38">
        <v>43236</v>
      </c>
      <c r="L184" s="14" t="str">
        <f>IFERROR(VLOOKUP(A184,[1]Sheet1!$A:$O,15,FALSE),"ok")</f>
        <v>ok</v>
      </c>
      <c r="M184" s="15">
        <v>41</v>
      </c>
      <c r="N184" s="41">
        <v>39</v>
      </c>
      <c r="O184" s="13">
        <v>70</v>
      </c>
      <c r="P184" s="17">
        <v>6</v>
      </c>
      <c r="Q184" s="13">
        <v>16</v>
      </c>
      <c r="R184" s="16">
        <f t="shared" si="18"/>
        <v>45.5</v>
      </c>
      <c r="S184" s="17">
        <f t="shared" si="19"/>
        <v>9.3245000000000005</v>
      </c>
      <c r="T184" s="18">
        <v>19.736579485207901</v>
      </c>
      <c r="U184" s="18">
        <v>7.6360869565217397</v>
      </c>
      <c r="V184" s="19">
        <f t="shared" si="20"/>
        <v>36.697166441729642</v>
      </c>
      <c r="W184" s="33">
        <f t="shared" si="21"/>
        <v>53.724651670692197</v>
      </c>
      <c r="X184" s="21">
        <f t="shared" si="22"/>
        <v>44.036599730075572</v>
      </c>
      <c r="Y184" s="22">
        <v>44.036599730075572</v>
      </c>
      <c r="Z184" s="23">
        <v>99.9</v>
      </c>
      <c r="AA184" s="22"/>
      <c r="AB184" s="22"/>
      <c r="AC184" s="24">
        <v>54.85</v>
      </c>
      <c r="AD184" s="25">
        <f t="shared" si="23"/>
        <v>0.24555484156827911</v>
      </c>
      <c r="AE184" s="22"/>
      <c r="AF184" s="26">
        <f t="shared" si="24"/>
        <v>44.036599730075572</v>
      </c>
      <c r="AG184" s="27"/>
      <c r="AH184" s="22"/>
      <c r="AI184" s="28"/>
      <c r="AJ184" s="29">
        <f t="shared" si="26"/>
        <v>-1</v>
      </c>
      <c r="AK184" s="30"/>
      <c r="AL184" s="30"/>
      <c r="AM184" s="30"/>
      <c r="AN184" s="31">
        <v>54.85</v>
      </c>
    </row>
    <row r="185" spans="1:42" s="11" customFormat="1" ht="37.5" customHeight="1" x14ac:dyDescent="0.25">
      <c r="A185" s="12" t="s">
        <v>2616</v>
      </c>
      <c r="B185" s="12" t="s">
        <v>2616</v>
      </c>
      <c r="C185" s="13" t="s">
        <v>2616</v>
      </c>
      <c r="D185" s="3" t="s">
        <v>46</v>
      </c>
      <c r="E185" s="3" t="s">
        <v>359</v>
      </c>
      <c r="F185" s="14" t="s">
        <v>114</v>
      </c>
      <c r="G185" s="14" t="s">
        <v>163</v>
      </c>
      <c r="H185" s="14" t="s">
        <v>198</v>
      </c>
      <c r="I185" s="14" t="s">
        <v>2617</v>
      </c>
      <c r="J185" s="14">
        <v>0</v>
      </c>
      <c r="K185" s="38">
        <v>43224</v>
      </c>
      <c r="L185" s="14" t="str">
        <f>IFERROR(VLOOKUP(A185,[1]Sheet1!$A:$O,15,FALSE),"ok")</f>
        <v>ok</v>
      </c>
      <c r="M185" s="15">
        <v>50</v>
      </c>
      <c r="N185" s="41">
        <v>28</v>
      </c>
      <c r="O185" s="13">
        <v>58</v>
      </c>
      <c r="P185" s="17">
        <v>14</v>
      </c>
      <c r="Q185" s="13">
        <v>23</v>
      </c>
      <c r="R185" s="16">
        <f t="shared" si="18"/>
        <v>14</v>
      </c>
      <c r="S185" s="17">
        <f t="shared" si="19"/>
        <v>32.283000000000001</v>
      </c>
      <c r="T185" s="18">
        <v>70.952414454578005</v>
      </c>
      <c r="U185" s="18">
        <v>16.624106280193235</v>
      </c>
      <c r="V185" s="19">
        <f t="shared" si="20"/>
        <v>119.85952073477124</v>
      </c>
      <c r="W185" s="20">
        <f t="shared" si="21"/>
        <v>175.4743383557051</v>
      </c>
      <c r="X185" s="21">
        <f t="shared" si="22"/>
        <v>143.83142488172547</v>
      </c>
      <c r="Y185" s="22">
        <v>141.79142488172548</v>
      </c>
      <c r="Z185" s="23">
        <v>249.9</v>
      </c>
      <c r="AA185" s="35"/>
      <c r="AB185" s="22"/>
      <c r="AC185" s="24">
        <v>189.9</v>
      </c>
      <c r="AD185" s="25">
        <f t="shared" si="23"/>
        <v>0.32029561798582851</v>
      </c>
      <c r="AE185" s="22"/>
      <c r="AF185" s="26">
        <f t="shared" si="24"/>
        <v>143.83142488172547</v>
      </c>
      <c r="AG185" s="27"/>
      <c r="AH185" s="22"/>
      <c r="AI185" s="28"/>
      <c r="AJ185" s="29">
        <f t="shared" si="26"/>
        <v>-1</v>
      </c>
      <c r="AK185" s="30"/>
      <c r="AL185" s="30"/>
      <c r="AM185" s="30"/>
      <c r="AN185" s="31">
        <v>189.9</v>
      </c>
    </row>
    <row r="186" spans="1:42" s="11" customFormat="1" ht="37.5" customHeight="1" x14ac:dyDescent="0.25">
      <c r="A186" s="12" t="s">
        <v>2618</v>
      </c>
      <c r="B186" s="12" t="s">
        <v>2618</v>
      </c>
      <c r="C186" s="13" t="s">
        <v>2618</v>
      </c>
      <c r="D186" s="3" t="s">
        <v>46</v>
      </c>
      <c r="E186" s="3" t="s">
        <v>359</v>
      </c>
      <c r="F186" s="14" t="s">
        <v>114</v>
      </c>
      <c r="G186" s="14" t="s">
        <v>163</v>
      </c>
      <c r="H186" s="14" t="s">
        <v>241</v>
      </c>
      <c r="I186" s="14" t="s">
        <v>2619</v>
      </c>
      <c r="J186" s="14" t="s">
        <v>3362</v>
      </c>
      <c r="K186" s="38">
        <v>43236</v>
      </c>
      <c r="L186" s="14" t="str">
        <f>IFERROR(VLOOKUP(A186,[1]Sheet1!$A:$O,15,FALSE),"ok")</f>
        <v>ok</v>
      </c>
      <c r="M186" s="15">
        <v>50</v>
      </c>
      <c r="N186" s="41">
        <v>8</v>
      </c>
      <c r="O186" s="13">
        <v>61</v>
      </c>
      <c r="P186" s="17">
        <v>6</v>
      </c>
      <c r="Q186" s="13">
        <v>8</v>
      </c>
      <c r="R186" s="16">
        <f t="shared" si="18"/>
        <v>9.3333333333333339</v>
      </c>
      <c r="S186" s="17">
        <f t="shared" si="19"/>
        <v>7.633</v>
      </c>
      <c r="T186" s="18">
        <v>12.309253495105001</v>
      </c>
      <c r="U186" s="18">
        <v>7.1139613526570056</v>
      </c>
      <c r="V186" s="19">
        <f t="shared" si="20"/>
        <v>27.056214847762007</v>
      </c>
      <c r="W186" s="20">
        <f t="shared" si="21"/>
        <v>39.610298537123576</v>
      </c>
      <c r="X186" s="21">
        <f t="shared" si="22"/>
        <v>32.467457817314404</v>
      </c>
      <c r="Y186" s="22">
        <v>31.447457817314405</v>
      </c>
      <c r="Z186" s="23">
        <v>59.9</v>
      </c>
      <c r="AA186" s="22"/>
      <c r="AB186" s="22"/>
      <c r="AC186" s="24">
        <v>44.9</v>
      </c>
      <c r="AD186" s="25">
        <f t="shared" si="23"/>
        <v>0.3829231796539212</v>
      </c>
      <c r="AE186" s="22"/>
      <c r="AF186" s="26">
        <f t="shared" si="24"/>
        <v>32.467457817314404</v>
      </c>
      <c r="AG186" s="27"/>
      <c r="AH186" s="22"/>
      <c r="AI186" s="28"/>
      <c r="AJ186" s="29">
        <f t="shared" si="26"/>
        <v>-1</v>
      </c>
      <c r="AK186" s="46">
        <v>43234</v>
      </c>
      <c r="AL186" s="51">
        <v>43254</v>
      </c>
      <c r="AM186" s="46" t="s">
        <v>3483</v>
      </c>
      <c r="AN186" s="47">
        <v>44.9</v>
      </c>
      <c r="AO186" s="44" t="s">
        <v>3484</v>
      </c>
      <c r="AP186" s="52" t="s">
        <v>3485</v>
      </c>
    </row>
    <row r="187" spans="1:42" s="11" customFormat="1" ht="37.5" customHeight="1" x14ac:dyDescent="0.25">
      <c r="A187" s="12" t="s">
        <v>2620</v>
      </c>
      <c r="B187" s="12" t="s">
        <v>2620</v>
      </c>
      <c r="C187" s="13" t="s">
        <v>2620</v>
      </c>
      <c r="D187" s="3" t="s">
        <v>46</v>
      </c>
      <c r="E187" s="3" t="s">
        <v>187</v>
      </c>
      <c r="F187" s="14" t="s">
        <v>40</v>
      </c>
      <c r="G187" s="14" t="s">
        <v>145</v>
      </c>
      <c r="H187" s="14" t="s">
        <v>146</v>
      </c>
      <c r="I187" s="14" t="s">
        <v>2621</v>
      </c>
      <c r="J187" s="14" t="s">
        <v>3362</v>
      </c>
      <c r="K187" s="38">
        <v>43234</v>
      </c>
      <c r="L187" s="55" t="str">
        <f>IFERROR(VLOOKUP(A187,[1]Sheet1!$A:$O,15,FALSE),"ok")</f>
        <v>ok</v>
      </c>
      <c r="M187" s="15">
        <v>33</v>
      </c>
      <c r="N187" s="41">
        <v>207</v>
      </c>
      <c r="O187" s="13">
        <v>61</v>
      </c>
      <c r="P187" s="17">
        <v>0</v>
      </c>
      <c r="Q187" s="13">
        <v>1</v>
      </c>
      <c r="R187" s="16" t="str">
        <f t="shared" si="18"/>
        <v>nul</v>
      </c>
      <c r="S187" s="17">
        <f t="shared" si="19"/>
        <v>22.083000000000002</v>
      </c>
      <c r="T187" s="18">
        <v>54.214194984460597</v>
      </c>
      <c r="U187" s="18">
        <v>13.845652173913045</v>
      </c>
      <c r="V187" s="19">
        <f t="shared" si="20"/>
        <v>90.142847158373655</v>
      </c>
      <c r="W187" s="33">
        <f t="shared" si="21"/>
        <v>131.969128239859</v>
      </c>
      <c r="X187" s="21">
        <f t="shared" si="22"/>
        <v>108.17141659004838</v>
      </c>
      <c r="Y187" s="22">
        <v>109.19141659004838</v>
      </c>
      <c r="Z187" s="23">
        <v>189.9</v>
      </c>
      <c r="AA187" s="22"/>
      <c r="AB187" s="22"/>
      <c r="AC187" s="24">
        <v>129.9</v>
      </c>
      <c r="AD187" s="25">
        <f t="shared" si="23"/>
        <v>0.20087176534166451</v>
      </c>
      <c r="AE187" s="22"/>
      <c r="AF187" s="26">
        <f t="shared" si="24"/>
        <v>108.17141659004838</v>
      </c>
      <c r="AG187" s="27"/>
      <c r="AH187" s="22"/>
      <c r="AI187" s="28"/>
      <c r="AJ187" s="29">
        <f t="shared" si="26"/>
        <v>-1</v>
      </c>
      <c r="AK187" s="30"/>
      <c r="AL187" s="30"/>
      <c r="AM187" s="30"/>
      <c r="AN187" s="31">
        <v>132.9</v>
      </c>
    </row>
    <row r="188" spans="1:42" s="11" customFormat="1" ht="37.5" customHeight="1" x14ac:dyDescent="0.25">
      <c r="A188" s="12" t="s">
        <v>2624</v>
      </c>
      <c r="B188" s="12" t="s">
        <v>2624</v>
      </c>
      <c r="C188" s="13" t="s">
        <v>2624</v>
      </c>
      <c r="D188" s="3" t="s">
        <v>46</v>
      </c>
      <c r="E188" s="3" t="s">
        <v>359</v>
      </c>
      <c r="F188" s="14" t="s">
        <v>114</v>
      </c>
      <c r="G188" s="14" t="s">
        <v>163</v>
      </c>
      <c r="H188" s="14" t="s">
        <v>241</v>
      </c>
      <c r="I188" s="14" t="s">
        <v>2625</v>
      </c>
      <c r="J188" s="14" t="s">
        <v>3362</v>
      </c>
      <c r="K188" s="38">
        <v>43236</v>
      </c>
      <c r="L188" s="14" t="str">
        <f>IFERROR(VLOOKUP(A188,[1]Sheet1!$A:$O,15,FALSE),"ok")</f>
        <v>ok</v>
      </c>
      <c r="M188" s="15">
        <v>50</v>
      </c>
      <c r="N188" s="41">
        <v>4</v>
      </c>
      <c r="O188" s="13">
        <v>47</v>
      </c>
      <c r="P188" s="17">
        <v>0</v>
      </c>
      <c r="Q188" s="13">
        <v>4</v>
      </c>
      <c r="R188" s="16" t="str">
        <f t="shared" si="18"/>
        <v>nul</v>
      </c>
      <c r="S188" s="17">
        <f t="shared" si="19"/>
        <v>6.7830000000000004</v>
      </c>
      <c r="T188" s="18">
        <v>12.2914525150047</v>
      </c>
      <c r="U188" s="18">
        <v>7.1139613526570056</v>
      </c>
      <c r="V188" s="19">
        <f t="shared" si="20"/>
        <v>26.188413867661708</v>
      </c>
      <c r="W188" s="20">
        <f t="shared" si="21"/>
        <v>38.33983790225674</v>
      </c>
      <c r="X188" s="21">
        <f t="shared" si="22"/>
        <v>31.42609664119405</v>
      </c>
      <c r="Y188" s="22">
        <v>31.018096641194045</v>
      </c>
      <c r="Z188" s="23">
        <v>59.9</v>
      </c>
      <c r="AA188" s="22"/>
      <c r="AB188" s="22"/>
      <c r="AC188" s="24">
        <v>39.9</v>
      </c>
      <c r="AD188" s="25">
        <f t="shared" si="23"/>
        <v>0.26964543053362089</v>
      </c>
      <c r="AE188" s="22"/>
      <c r="AF188" s="26">
        <f t="shared" si="24"/>
        <v>31.42609664119405</v>
      </c>
      <c r="AG188" s="27"/>
      <c r="AH188" s="22"/>
      <c r="AI188" s="28"/>
      <c r="AJ188" s="29">
        <f t="shared" si="26"/>
        <v>-1</v>
      </c>
      <c r="AK188" s="46">
        <v>43234</v>
      </c>
      <c r="AL188" s="51">
        <v>43254</v>
      </c>
      <c r="AM188" s="46" t="s">
        <v>3483</v>
      </c>
      <c r="AN188" s="47">
        <v>39.9</v>
      </c>
      <c r="AO188" s="44" t="s">
        <v>3484</v>
      </c>
      <c r="AP188" s="52" t="s">
        <v>3485</v>
      </c>
    </row>
    <row r="189" spans="1:42" s="11" customFormat="1" ht="37.5" customHeight="1" x14ac:dyDescent="0.25">
      <c r="A189" s="12" t="s">
        <v>2632</v>
      </c>
      <c r="B189" s="12" t="s">
        <v>2632</v>
      </c>
      <c r="C189" s="13" t="s">
        <v>2632</v>
      </c>
      <c r="D189" s="3" t="s">
        <v>46</v>
      </c>
      <c r="E189" s="3" t="s">
        <v>187</v>
      </c>
      <c r="F189" s="14" t="s">
        <v>369</v>
      </c>
      <c r="G189" s="14" t="s">
        <v>234</v>
      </c>
      <c r="H189" s="14" t="s">
        <v>370</v>
      </c>
      <c r="I189" s="14" t="s">
        <v>2633</v>
      </c>
      <c r="J189" s="14">
        <v>0</v>
      </c>
      <c r="K189" s="38">
        <v>43234</v>
      </c>
      <c r="L189" s="14" t="str">
        <f>IFERROR(VLOOKUP(A189,[1]Sheet1!$A:$O,15,FALSE),"ok")</f>
        <v>ok</v>
      </c>
      <c r="M189" s="15">
        <v>50</v>
      </c>
      <c r="N189" s="41">
        <v>0</v>
      </c>
      <c r="O189" s="13">
        <v>58</v>
      </c>
      <c r="P189" s="17">
        <v>0</v>
      </c>
      <c r="Q189" s="13">
        <v>0</v>
      </c>
      <c r="R189" s="16" t="str">
        <f t="shared" si="18"/>
        <v>nul</v>
      </c>
      <c r="S189" s="17">
        <f t="shared" si="19"/>
        <v>22.933000000000003</v>
      </c>
      <c r="T189" s="18">
        <v>54.679710604403901</v>
      </c>
      <c r="U189" s="18">
        <v>13.192995169082128</v>
      </c>
      <c r="V189" s="19">
        <f t="shared" si="20"/>
        <v>90.805705773486025</v>
      </c>
      <c r="W189" s="33">
        <f t="shared" si="21"/>
        <v>132.93955325238352</v>
      </c>
      <c r="X189" s="21">
        <f t="shared" si="22"/>
        <v>108.96684692818323</v>
      </c>
      <c r="Y189" s="22">
        <v>109.98684692818323</v>
      </c>
      <c r="Z189" s="23">
        <v>199.9</v>
      </c>
      <c r="AA189" s="22"/>
      <c r="AB189" s="22"/>
      <c r="AC189" s="24">
        <v>134.9</v>
      </c>
      <c r="AD189" s="25">
        <f t="shared" si="23"/>
        <v>0.2379912221274838</v>
      </c>
      <c r="AE189" s="22"/>
      <c r="AF189" s="26">
        <f t="shared" si="24"/>
        <v>108.96684692818323</v>
      </c>
      <c r="AG189" s="27"/>
      <c r="AH189" s="22"/>
      <c r="AI189" s="28"/>
      <c r="AJ189" s="29">
        <f t="shared" si="26"/>
        <v>-1</v>
      </c>
      <c r="AK189" s="30"/>
      <c r="AL189" s="30"/>
      <c r="AM189" s="30"/>
      <c r="AN189" s="31">
        <v>134.9</v>
      </c>
    </row>
    <row r="190" spans="1:42" s="11" customFormat="1" ht="37.5" customHeight="1" x14ac:dyDescent="0.25">
      <c r="A190" s="12" t="s">
        <v>2640</v>
      </c>
      <c r="B190" s="12" t="s">
        <v>2640</v>
      </c>
      <c r="C190" s="13" t="s">
        <v>2640</v>
      </c>
      <c r="D190" s="3"/>
      <c r="E190" s="3" t="s">
        <v>187</v>
      </c>
      <c r="F190" s="14" t="s">
        <v>40</v>
      </c>
      <c r="G190" s="14" t="s">
        <v>159</v>
      </c>
      <c r="H190" s="14" t="s">
        <v>160</v>
      </c>
      <c r="I190" s="14" t="s">
        <v>2641</v>
      </c>
      <c r="J190" s="14">
        <v>0</v>
      </c>
      <c r="K190" s="38">
        <v>43227</v>
      </c>
      <c r="L190" s="14" t="str">
        <f>IFERROR(VLOOKUP(A190,[1]Sheet1!$A:$O,15,FALSE),"ok")</f>
        <v>ok</v>
      </c>
      <c r="M190" s="15">
        <v>50</v>
      </c>
      <c r="N190" s="41">
        <v>150</v>
      </c>
      <c r="O190" s="13">
        <v>110</v>
      </c>
      <c r="P190" s="17">
        <v>9</v>
      </c>
      <c r="Q190" s="13">
        <v>10</v>
      </c>
      <c r="R190" s="16">
        <f t="shared" si="18"/>
        <v>116.66666666666666</v>
      </c>
      <c r="S190" s="17">
        <f t="shared" si="19"/>
        <v>8.1430000000000007</v>
      </c>
      <c r="T190" s="18">
        <v>15.8524329428035</v>
      </c>
      <c r="U190" s="18">
        <v>8.298067632850243</v>
      </c>
      <c r="V190" s="19">
        <f t="shared" si="20"/>
        <v>32.293500575653745</v>
      </c>
      <c r="W190" s="33">
        <f t="shared" si="21"/>
        <v>47.277684842757076</v>
      </c>
      <c r="X190" s="21">
        <f t="shared" si="22"/>
        <v>38.752200690784491</v>
      </c>
      <c r="Y190" s="22">
        <v>38.752200690784491</v>
      </c>
      <c r="Z190" s="23">
        <v>79.900000000000006</v>
      </c>
      <c r="AA190" s="22"/>
      <c r="AB190" s="22"/>
      <c r="AC190" s="24">
        <v>47.9</v>
      </c>
      <c r="AD190" s="25">
        <f t="shared" si="23"/>
        <v>0.23605883397974115</v>
      </c>
      <c r="AE190" s="22"/>
      <c r="AF190" s="26">
        <f t="shared" si="24"/>
        <v>38.752200690784491</v>
      </c>
      <c r="AG190" s="27"/>
      <c r="AH190" s="22"/>
      <c r="AI190" s="28"/>
      <c r="AJ190" s="29">
        <f t="shared" si="26"/>
        <v>-1</v>
      </c>
      <c r="AK190" s="30"/>
      <c r="AL190" s="30"/>
      <c r="AM190" s="30"/>
      <c r="AN190" s="31">
        <v>47.9</v>
      </c>
    </row>
    <row r="191" spans="1:42" s="11" customFormat="1" ht="37.5" customHeight="1" x14ac:dyDescent="0.25">
      <c r="A191" s="12" t="s">
        <v>2646</v>
      </c>
      <c r="B191" s="12" t="s">
        <v>2646</v>
      </c>
      <c r="C191" s="13" t="s">
        <v>2646</v>
      </c>
      <c r="D191" s="3" t="s">
        <v>46</v>
      </c>
      <c r="E191" s="3" t="s">
        <v>187</v>
      </c>
      <c r="F191" s="14" t="s">
        <v>40</v>
      </c>
      <c r="G191" s="14" t="s">
        <v>291</v>
      </c>
      <c r="H191" s="14" t="s">
        <v>1351</v>
      </c>
      <c r="I191" s="14" t="s">
        <v>2647</v>
      </c>
      <c r="J191" s="14">
        <v>0</v>
      </c>
      <c r="K191" s="38">
        <v>43251</v>
      </c>
      <c r="L191" s="14" t="str">
        <f>IFERROR(VLOOKUP(A191,[1]Sheet1!$A:$O,15,FALSE),"ok")</f>
        <v>ok</v>
      </c>
      <c r="M191" s="15">
        <v>80</v>
      </c>
      <c r="N191" s="41">
        <v>0</v>
      </c>
      <c r="O191" s="13">
        <v>61</v>
      </c>
      <c r="P191" s="17">
        <v>3</v>
      </c>
      <c r="Q191" s="13">
        <v>9</v>
      </c>
      <c r="R191" s="16">
        <f t="shared" si="18"/>
        <v>0</v>
      </c>
      <c r="S191" s="17">
        <f t="shared" si="19"/>
        <v>6.7830000000000004</v>
      </c>
      <c r="T191" s="18">
        <v>12.025723216512301</v>
      </c>
      <c r="U191" s="18">
        <v>7.3004347826086962</v>
      </c>
      <c r="V191" s="19">
        <f t="shared" si="20"/>
        <v>26.109157999120999</v>
      </c>
      <c r="W191" s="33">
        <f t="shared" si="21"/>
        <v>38.223807310713141</v>
      </c>
      <c r="X191" s="21">
        <f t="shared" si="22"/>
        <v>31.330989598945198</v>
      </c>
      <c r="Y191" s="22">
        <v>31.330989598945198</v>
      </c>
      <c r="Z191" s="23">
        <v>69.900000000000006</v>
      </c>
      <c r="AA191" s="22"/>
      <c r="AB191" s="22"/>
      <c r="AC191" s="24">
        <v>39.9</v>
      </c>
      <c r="AD191" s="25">
        <f t="shared" si="23"/>
        <v>0.27349951312560172</v>
      </c>
      <c r="AE191" s="22"/>
      <c r="AF191" s="26">
        <f t="shared" si="24"/>
        <v>31.330989598945198</v>
      </c>
      <c r="AG191" s="27"/>
      <c r="AH191" s="22"/>
      <c r="AI191" s="28"/>
      <c r="AJ191" s="29">
        <f t="shared" si="26"/>
        <v>-1</v>
      </c>
      <c r="AK191" s="30"/>
      <c r="AL191" s="30"/>
      <c r="AM191" s="30"/>
      <c r="AN191" s="31">
        <v>39.9</v>
      </c>
    </row>
    <row r="192" spans="1:42" s="11" customFormat="1" ht="37.5" customHeight="1" x14ac:dyDescent="0.25">
      <c r="A192" s="12" t="s">
        <v>2660</v>
      </c>
      <c r="B192" s="12" t="s">
        <v>2660</v>
      </c>
      <c r="C192" s="13" t="s">
        <v>2660</v>
      </c>
      <c r="D192" s="3" t="s">
        <v>46</v>
      </c>
      <c r="E192" s="3" t="s">
        <v>187</v>
      </c>
      <c r="F192" s="14" t="s">
        <v>114</v>
      </c>
      <c r="G192" s="14" t="s">
        <v>163</v>
      </c>
      <c r="H192" s="14" t="s">
        <v>241</v>
      </c>
      <c r="I192" s="14" t="s">
        <v>2661</v>
      </c>
      <c r="J192" s="14">
        <v>0</v>
      </c>
      <c r="K192" s="38"/>
      <c r="L192" s="14" t="str">
        <f>IFERROR(VLOOKUP(A192,[1]Sheet1!$A:$O,15,FALSE),"ok")</f>
        <v>ok</v>
      </c>
      <c r="M192" s="15">
        <v>0</v>
      </c>
      <c r="N192" s="41">
        <v>0</v>
      </c>
      <c r="O192" s="13">
        <v>61</v>
      </c>
      <c r="P192" s="17">
        <v>0</v>
      </c>
      <c r="Q192" s="13">
        <v>0</v>
      </c>
      <c r="R192" s="16" t="str">
        <f t="shared" si="18"/>
        <v>nul</v>
      </c>
      <c r="S192" s="17">
        <f t="shared" si="19"/>
        <v>11.713000000000001</v>
      </c>
      <c r="T192" s="18">
        <v>23.3771426923505</v>
      </c>
      <c r="U192" s="18">
        <v>8.9600483091787435</v>
      </c>
      <c r="V192" s="19">
        <f t="shared" si="20"/>
        <v>44.050191001529242</v>
      </c>
      <c r="W192" s="20">
        <f t="shared" si="21"/>
        <v>64.489479626238804</v>
      </c>
      <c r="X192" s="21">
        <f t="shared" si="22"/>
        <v>52.860229201835089</v>
      </c>
      <c r="Y192" s="22">
        <v>52.860229201835089</v>
      </c>
      <c r="Z192" s="23">
        <v>99.9</v>
      </c>
      <c r="AA192" s="22"/>
      <c r="AB192" s="22"/>
      <c r="AC192" s="24">
        <v>68.900000000000006</v>
      </c>
      <c r="AD192" s="25">
        <f t="shared" si="23"/>
        <v>0.30343740540587905</v>
      </c>
      <c r="AE192" s="22"/>
      <c r="AF192" s="26">
        <f t="shared" si="24"/>
        <v>52.860229201835089</v>
      </c>
      <c r="AG192" s="27"/>
      <c r="AH192" s="22"/>
      <c r="AI192" s="28"/>
      <c r="AJ192" s="29">
        <f t="shared" si="26"/>
        <v>-1</v>
      </c>
      <c r="AK192" s="30"/>
      <c r="AL192" s="30"/>
      <c r="AM192" s="30"/>
      <c r="AN192" s="31">
        <v>68.900000000000006</v>
      </c>
    </row>
    <row r="193" spans="1:42" s="11" customFormat="1" ht="37.5" customHeight="1" x14ac:dyDescent="0.25">
      <c r="A193" s="12" t="s">
        <v>2666</v>
      </c>
      <c r="B193" s="12" t="s">
        <v>2666</v>
      </c>
      <c r="C193" s="13" t="s">
        <v>2666</v>
      </c>
      <c r="D193" s="3"/>
      <c r="E193" s="3" t="s">
        <v>359</v>
      </c>
      <c r="F193" s="14" t="s">
        <v>81</v>
      </c>
      <c r="G193" s="14" t="s">
        <v>82</v>
      </c>
      <c r="H193" s="14" t="s">
        <v>798</v>
      </c>
      <c r="I193" s="14" t="s">
        <v>2667</v>
      </c>
      <c r="J193" s="14" t="s">
        <v>3362</v>
      </c>
      <c r="K193" s="38"/>
      <c r="L193" s="14" t="str">
        <f>IFERROR(VLOOKUP(A193,[1]Sheet1!$A:$O,15,FALSE),"ok")</f>
        <v>ok</v>
      </c>
      <c r="M193" s="15">
        <v>0</v>
      </c>
      <c r="N193" s="41">
        <v>0</v>
      </c>
      <c r="O193" s="13">
        <v>209</v>
      </c>
      <c r="P193" s="17">
        <v>0</v>
      </c>
      <c r="Q193" s="13">
        <v>0</v>
      </c>
      <c r="R193" s="16" t="str">
        <f t="shared" si="18"/>
        <v>nul</v>
      </c>
      <c r="S193" s="17">
        <f t="shared" si="19"/>
        <v>8.4830000000000005</v>
      </c>
      <c r="T193" s="18">
        <v>12.9337844192848</v>
      </c>
      <c r="U193" s="18">
        <v>7.3004347826086962</v>
      </c>
      <c r="V193" s="19">
        <f t="shared" si="20"/>
        <v>28.717219201893499</v>
      </c>
      <c r="W193" s="33">
        <f t="shared" si="21"/>
        <v>42.042008911572076</v>
      </c>
      <c r="X193" s="21">
        <f t="shared" si="22"/>
        <v>34.460663042272195</v>
      </c>
      <c r="Y193" s="22">
        <v>32.420663042272196</v>
      </c>
      <c r="Z193" s="23">
        <v>65.900000000000006</v>
      </c>
      <c r="AA193" s="22"/>
      <c r="AB193" s="22"/>
      <c r="AC193" s="24">
        <v>49.9</v>
      </c>
      <c r="AD193" s="25">
        <f t="shared" si="23"/>
        <v>0.44802785537784584</v>
      </c>
      <c r="AE193" s="22"/>
      <c r="AF193" s="26">
        <f t="shared" si="24"/>
        <v>34.460663042272195</v>
      </c>
      <c r="AG193" s="32"/>
      <c r="AH193" s="22"/>
      <c r="AI193" s="28"/>
      <c r="AJ193" s="29">
        <f t="shared" si="26"/>
        <v>-1</v>
      </c>
      <c r="AK193" s="30"/>
      <c r="AL193" s="30"/>
      <c r="AM193" s="30"/>
      <c r="AN193" s="31">
        <v>49.9</v>
      </c>
    </row>
    <row r="194" spans="1:42" s="11" customFormat="1" ht="37.5" customHeight="1" x14ac:dyDescent="0.25">
      <c r="A194" s="12" t="s">
        <v>2679</v>
      </c>
      <c r="B194" s="12" t="s">
        <v>2679</v>
      </c>
      <c r="C194" s="13" t="s">
        <v>2679</v>
      </c>
      <c r="D194" s="3"/>
      <c r="E194" s="3" t="s">
        <v>359</v>
      </c>
      <c r="F194" s="14" t="s">
        <v>114</v>
      </c>
      <c r="G194" s="14" t="s">
        <v>163</v>
      </c>
      <c r="H194" s="14" t="s">
        <v>305</v>
      </c>
      <c r="I194" s="14" t="s">
        <v>2680</v>
      </c>
      <c r="J194" s="14" t="s">
        <v>3362</v>
      </c>
      <c r="K194" s="38">
        <v>43248</v>
      </c>
      <c r="L194" s="14" t="str">
        <f>IFERROR(VLOOKUP(A194,[1]Sheet1!$A:$O,15,FALSE),"ok")</f>
        <v>ok</v>
      </c>
      <c r="M194" s="15">
        <v>20</v>
      </c>
      <c r="N194" s="41">
        <v>57</v>
      </c>
      <c r="O194" s="13">
        <v>61</v>
      </c>
      <c r="P194" s="17">
        <v>13</v>
      </c>
      <c r="Q194" s="13">
        <v>33</v>
      </c>
      <c r="R194" s="16">
        <f t="shared" ref="R194:R257" si="27">IFERROR((N194/(P194/7)),"nul")</f>
        <v>30.69230769230769</v>
      </c>
      <c r="S194" s="17">
        <f t="shared" ref="S194:S248" si="28">(AC194*0.17)</f>
        <v>11.883000000000003</v>
      </c>
      <c r="T194" s="18">
        <v>24.4177346482922</v>
      </c>
      <c r="U194" s="18">
        <v>9.286376811594204</v>
      </c>
      <c r="V194" s="19">
        <f t="shared" ref="V194:V257" si="29">SUM(S194:U194)</f>
        <v>45.587111459886408</v>
      </c>
      <c r="W194" s="20">
        <f t="shared" ref="W194:W257" si="30">V194*1.22*1.2</f>
        <v>66.73953117727369</v>
      </c>
      <c r="X194" s="21">
        <f t="shared" ref="X194:X257" si="31">V194*1.2</f>
        <v>54.704533751863686</v>
      </c>
      <c r="Y194" s="22">
        <v>53.684533751863675</v>
      </c>
      <c r="Z194" s="23">
        <v>89.9</v>
      </c>
      <c r="AA194" s="22"/>
      <c r="AB194" s="22"/>
      <c r="AC194" s="24">
        <v>69.900000000000006</v>
      </c>
      <c r="AD194" s="25">
        <f t="shared" ref="AD194:AD257" si="32">(AC194/X194)-1</f>
        <v>0.27777343495992479</v>
      </c>
      <c r="AE194" s="22"/>
      <c r="AF194" s="26">
        <f t="shared" ref="AF194:AF248" si="33">X194*(1+AG194)</f>
        <v>54.704533751863686</v>
      </c>
      <c r="AG194" s="27"/>
      <c r="AH194" s="22"/>
      <c r="AI194" s="28"/>
      <c r="AJ194" s="29">
        <f t="shared" si="26"/>
        <v>-1</v>
      </c>
      <c r="AK194" s="46">
        <v>43234</v>
      </c>
      <c r="AL194" s="51">
        <v>43254</v>
      </c>
      <c r="AM194" s="46" t="s">
        <v>3483</v>
      </c>
      <c r="AN194" s="47">
        <v>64.900000000000006</v>
      </c>
      <c r="AO194" s="44" t="s">
        <v>3484</v>
      </c>
      <c r="AP194" s="52" t="s">
        <v>3485</v>
      </c>
    </row>
    <row r="195" spans="1:42" s="11" customFormat="1" ht="37.5" customHeight="1" x14ac:dyDescent="0.25">
      <c r="A195" s="12" t="s">
        <v>2681</v>
      </c>
      <c r="B195" s="12" t="s">
        <v>2681</v>
      </c>
      <c r="C195" s="13" t="s">
        <v>2681</v>
      </c>
      <c r="D195" s="3"/>
      <c r="E195" s="3" t="s">
        <v>359</v>
      </c>
      <c r="F195" s="14" t="s">
        <v>114</v>
      </c>
      <c r="G195" s="14" t="s">
        <v>163</v>
      </c>
      <c r="H195" s="14" t="s">
        <v>305</v>
      </c>
      <c r="I195" s="14" t="s">
        <v>2682</v>
      </c>
      <c r="J195" s="14" t="s">
        <v>3362</v>
      </c>
      <c r="K195" s="38"/>
      <c r="L195" s="14" t="str">
        <f>IFERROR(VLOOKUP(A195,[1]Sheet1!$A:$O,15,FALSE),"ok")</f>
        <v>ok</v>
      </c>
      <c r="M195" s="15">
        <v>0</v>
      </c>
      <c r="N195" s="41">
        <v>0</v>
      </c>
      <c r="O195" s="13">
        <v>70</v>
      </c>
      <c r="P195" s="17">
        <v>5</v>
      </c>
      <c r="Q195" s="13">
        <v>20</v>
      </c>
      <c r="R195" s="16">
        <f t="shared" si="27"/>
        <v>0</v>
      </c>
      <c r="S195" s="17">
        <f t="shared" si="28"/>
        <v>12.733000000000002</v>
      </c>
      <c r="T195" s="18">
        <v>25.5593156287635</v>
      </c>
      <c r="U195" s="18">
        <v>9.286376811594204</v>
      </c>
      <c r="V195" s="19">
        <f t="shared" si="29"/>
        <v>47.578692440357706</v>
      </c>
      <c r="W195" s="20">
        <f t="shared" si="30"/>
        <v>69.655205732683669</v>
      </c>
      <c r="X195" s="21">
        <f t="shared" si="31"/>
        <v>57.094430928429247</v>
      </c>
      <c r="Y195" s="22">
        <v>56.074430928429244</v>
      </c>
      <c r="Z195" s="23">
        <v>89.9</v>
      </c>
      <c r="AA195" s="22"/>
      <c r="AB195" s="22"/>
      <c r="AC195" s="24">
        <v>74.900000000000006</v>
      </c>
      <c r="AD195" s="25">
        <f t="shared" si="32"/>
        <v>0.31186174872100825</v>
      </c>
      <c r="AE195" s="22"/>
      <c r="AF195" s="26">
        <f t="shared" si="33"/>
        <v>57.094430928429247</v>
      </c>
      <c r="AG195" s="27"/>
      <c r="AH195" s="22"/>
      <c r="AI195" s="28"/>
      <c r="AJ195" s="29">
        <f t="shared" si="26"/>
        <v>-1</v>
      </c>
      <c r="AK195" s="46">
        <v>43234</v>
      </c>
      <c r="AL195" s="51">
        <v>43254</v>
      </c>
      <c r="AM195" s="46" t="s">
        <v>3483</v>
      </c>
      <c r="AN195" s="47">
        <v>69.900000000000006</v>
      </c>
      <c r="AO195" s="44" t="s">
        <v>3484</v>
      </c>
      <c r="AP195" s="52" t="s">
        <v>3485</v>
      </c>
    </row>
    <row r="196" spans="1:42" s="11" customFormat="1" ht="37.5" customHeight="1" x14ac:dyDescent="0.25">
      <c r="A196" s="12" t="s">
        <v>2689</v>
      </c>
      <c r="B196" s="12" t="s">
        <v>2689</v>
      </c>
      <c r="C196" s="13" t="s">
        <v>2689</v>
      </c>
      <c r="D196" s="3" t="s">
        <v>46</v>
      </c>
      <c r="E196" s="3" t="s">
        <v>187</v>
      </c>
      <c r="F196" s="14" t="s">
        <v>149</v>
      </c>
      <c r="G196" s="14" t="s">
        <v>287</v>
      </c>
      <c r="H196" s="14" t="s">
        <v>288</v>
      </c>
      <c r="I196" s="14" t="s">
        <v>2690</v>
      </c>
      <c r="J196" s="14">
        <v>0</v>
      </c>
      <c r="K196" s="38"/>
      <c r="L196" s="14" t="str">
        <f>IFERROR(VLOOKUP(A196,[1]Sheet1!$A:$O,15,FALSE),"ok")</f>
        <v>ok</v>
      </c>
      <c r="M196" s="15">
        <v>0</v>
      </c>
      <c r="N196" s="41">
        <v>91</v>
      </c>
      <c r="O196" s="13">
        <v>63</v>
      </c>
      <c r="P196" s="17">
        <v>1</v>
      </c>
      <c r="Q196" s="13">
        <v>2</v>
      </c>
      <c r="R196" s="16">
        <f t="shared" si="27"/>
        <v>637</v>
      </c>
      <c r="S196" s="17">
        <f t="shared" si="28"/>
        <v>15.283000000000001</v>
      </c>
      <c r="T196" s="18">
        <v>37.469960103995</v>
      </c>
      <c r="U196" s="18">
        <v>7.3004347826086962</v>
      </c>
      <c r="V196" s="19">
        <f t="shared" si="29"/>
        <v>60.053394886603698</v>
      </c>
      <c r="W196" s="20">
        <f t="shared" si="30"/>
        <v>87.918170113987813</v>
      </c>
      <c r="X196" s="21">
        <f t="shared" si="31"/>
        <v>72.064073863924435</v>
      </c>
      <c r="Y196" s="22">
        <v>72.064073863924435</v>
      </c>
      <c r="Z196" s="23">
        <v>149.9</v>
      </c>
      <c r="AA196" s="22"/>
      <c r="AB196" s="22"/>
      <c r="AC196" s="24">
        <v>89.9</v>
      </c>
      <c r="AD196" s="25">
        <f t="shared" si="32"/>
        <v>0.24750094158920843</v>
      </c>
      <c r="AE196" s="22"/>
      <c r="AF196" s="26">
        <f t="shared" si="33"/>
        <v>72.064073863924435</v>
      </c>
      <c r="AG196" s="27"/>
      <c r="AH196" s="22"/>
      <c r="AI196" s="28"/>
      <c r="AJ196" s="29">
        <f t="shared" si="26"/>
        <v>-1</v>
      </c>
      <c r="AK196" s="30"/>
      <c r="AL196" s="30"/>
      <c r="AM196" s="30"/>
      <c r="AN196" s="31">
        <v>89.9</v>
      </c>
    </row>
    <row r="197" spans="1:42" s="11" customFormat="1" ht="37.5" customHeight="1" x14ac:dyDescent="0.25">
      <c r="A197" s="12" t="s">
        <v>2693</v>
      </c>
      <c r="B197" s="12" t="s">
        <v>2693</v>
      </c>
      <c r="C197" s="13" t="s">
        <v>2693</v>
      </c>
      <c r="D197" s="3" t="s">
        <v>46</v>
      </c>
      <c r="E197" s="3" t="s">
        <v>359</v>
      </c>
      <c r="F197" s="14" t="s">
        <v>114</v>
      </c>
      <c r="G197" s="14" t="s">
        <v>163</v>
      </c>
      <c r="H197" s="14" t="s">
        <v>198</v>
      </c>
      <c r="I197" s="14" t="s">
        <v>2694</v>
      </c>
      <c r="J197" s="14" t="s">
        <v>3362</v>
      </c>
      <c r="K197" s="38"/>
      <c r="L197" s="14" t="str">
        <f>IFERROR(VLOOKUP(A197,[1]Sheet1!$A:$O,15,FALSE),"ok")</f>
        <v>ok</v>
      </c>
      <c r="M197" s="15">
        <v>0</v>
      </c>
      <c r="N197" s="41">
        <v>0</v>
      </c>
      <c r="O197" s="13">
        <v>146</v>
      </c>
      <c r="P197" s="17">
        <v>0</v>
      </c>
      <c r="Q197" s="13">
        <v>0</v>
      </c>
      <c r="R197" s="16" t="str">
        <f t="shared" si="27"/>
        <v>nul</v>
      </c>
      <c r="S197" s="17">
        <f t="shared" si="28"/>
        <v>14.093000000000002</v>
      </c>
      <c r="T197" s="18">
        <v>28.174576828399299</v>
      </c>
      <c r="U197" s="18">
        <v>10.218743961352658</v>
      </c>
      <c r="V197" s="19">
        <f t="shared" si="29"/>
        <v>52.486320789751957</v>
      </c>
      <c r="W197" s="33">
        <f t="shared" si="30"/>
        <v>76.839973636196859</v>
      </c>
      <c r="X197" s="21">
        <f t="shared" si="31"/>
        <v>62.983584947702347</v>
      </c>
      <c r="Y197" s="22">
        <v>62.983584947702347</v>
      </c>
      <c r="Z197" s="23">
        <v>149.9</v>
      </c>
      <c r="AA197" s="22"/>
      <c r="AB197" s="22">
        <v>79.900000000000006</v>
      </c>
      <c r="AC197" s="24">
        <v>82.9</v>
      </c>
      <c r="AD197" s="25">
        <f t="shared" si="32"/>
        <v>0.31621596434745669</v>
      </c>
      <c r="AE197" s="22"/>
      <c r="AF197" s="26">
        <f t="shared" si="33"/>
        <v>62.983584947702347</v>
      </c>
      <c r="AG197" s="27"/>
      <c r="AH197" s="22"/>
      <c r="AI197" s="28"/>
      <c r="AJ197" s="29">
        <f t="shared" si="26"/>
        <v>-1</v>
      </c>
      <c r="AK197" s="30"/>
      <c r="AL197" s="30"/>
      <c r="AM197" s="30"/>
      <c r="AN197" s="31">
        <v>82.9</v>
      </c>
    </row>
    <row r="198" spans="1:42" s="11" customFormat="1" ht="37.5" customHeight="1" x14ac:dyDescent="0.25">
      <c r="A198" s="12" t="s">
        <v>2709</v>
      </c>
      <c r="B198" s="12" t="s">
        <v>2709</v>
      </c>
      <c r="C198" s="13" t="s">
        <v>2709</v>
      </c>
      <c r="D198" s="3" t="s">
        <v>46</v>
      </c>
      <c r="E198" s="3" t="s">
        <v>187</v>
      </c>
      <c r="F198" s="14" t="s">
        <v>114</v>
      </c>
      <c r="G198" s="14" t="s">
        <v>163</v>
      </c>
      <c r="H198" s="14" t="s">
        <v>247</v>
      </c>
      <c r="I198" s="14" t="s">
        <v>2710</v>
      </c>
      <c r="J198" s="14">
        <v>0</v>
      </c>
      <c r="K198" s="38"/>
      <c r="L198" s="14" t="str">
        <f>IFERROR(VLOOKUP(A198,[1]Sheet1!$A:$O,15,FALSE),"ok")</f>
        <v>ok</v>
      </c>
      <c r="M198" s="15">
        <v>0</v>
      </c>
      <c r="N198" s="41">
        <v>0</v>
      </c>
      <c r="O198" s="13">
        <v>300</v>
      </c>
      <c r="P198" s="17">
        <v>0</v>
      </c>
      <c r="Q198" s="13">
        <v>0</v>
      </c>
      <c r="R198" s="16" t="str">
        <f t="shared" si="27"/>
        <v>nul</v>
      </c>
      <c r="S198" s="17">
        <f t="shared" si="28"/>
        <v>40.443000000000005</v>
      </c>
      <c r="T198" s="18">
        <v>79.469150427539802</v>
      </c>
      <c r="U198" s="18">
        <v>21.174057971014495</v>
      </c>
      <c r="V198" s="19">
        <f t="shared" si="29"/>
        <v>141.08620839855431</v>
      </c>
      <c r="W198" s="33">
        <f t="shared" si="30"/>
        <v>206.5502090954835</v>
      </c>
      <c r="X198" s="21">
        <f t="shared" si="31"/>
        <v>169.30345007826517</v>
      </c>
      <c r="Y198" s="22">
        <v>167.67145007826514</v>
      </c>
      <c r="Z198" s="23">
        <v>379.9</v>
      </c>
      <c r="AA198" s="35"/>
      <c r="AB198" s="22"/>
      <c r="AC198" s="24">
        <v>237.9</v>
      </c>
      <c r="AD198" s="25">
        <f t="shared" si="32"/>
        <v>0.40516923837065444</v>
      </c>
      <c r="AE198" s="22"/>
      <c r="AF198" s="26">
        <f t="shared" si="33"/>
        <v>169.30345007826517</v>
      </c>
      <c r="AG198" s="27"/>
      <c r="AH198" s="22"/>
      <c r="AI198" s="28"/>
      <c r="AJ198" s="29">
        <f t="shared" si="26"/>
        <v>-1</v>
      </c>
      <c r="AK198" s="30"/>
      <c r="AL198" s="30"/>
      <c r="AM198" s="30"/>
      <c r="AN198" s="31">
        <v>237.9</v>
      </c>
    </row>
    <row r="199" spans="1:42" s="11" customFormat="1" ht="37.5" customHeight="1" x14ac:dyDescent="0.25">
      <c r="A199" s="12" t="s">
        <v>2719</v>
      </c>
      <c r="B199" s="12" t="s">
        <v>2719</v>
      </c>
      <c r="C199" s="13" t="s">
        <v>2719</v>
      </c>
      <c r="D199" s="3" t="s">
        <v>46</v>
      </c>
      <c r="E199" s="3" t="s">
        <v>187</v>
      </c>
      <c r="F199" s="14" t="s">
        <v>369</v>
      </c>
      <c r="G199" s="14" t="s">
        <v>234</v>
      </c>
      <c r="H199" s="14" t="s">
        <v>370</v>
      </c>
      <c r="I199" s="14" t="s">
        <v>2720</v>
      </c>
      <c r="J199" s="14">
        <v>0</v>
      </c>
      <c r="K199" s="38">
        <v>43234</v>
      </c>
      <c r="L199" s="14" t="str">
        <f>IFERROR(VLOOKUP(A199,[1]Sheet1!$A:$O,15,FALSE),"ok")</f>
        <v>ok</v>
      </c>
      <c r="M199" s="15">
        <v>50</v>
      </c>
      <c r="N199" s="41">
        <v>0</v>
      </c>
      <c r="O199" s="13">
        <v>60</v>
      </c>
      <c r="P199" s="17">
        <v>0</v>
      </c>
      <c r="Q199" s="13">
        <v>0</v>
      </c>
      <c r="R199" s="16" t="str">
        <f t="shared" si="27"/>
        <v>nul</v>
      </c>
      <c r="S199" s="17">
        <f t="shared" si="28"/>
        <v>23.791499999999999</v>
      </c>
      <c r="T199" s="18">
        <v>53.287528893126499</v>
      </c>
      <c r="U199" s="18">
        <v>13.649855072463771</v>
      </c>
      <c r="V199" s="19">
        <f t="shared" si="29"/>
        <v>90.728883965590256</v>
      </c>
      <c r="W199" s="20">
        <f t="shared" si="30"/>
        <v>132.82708612562413</v>
      </c>
      <c r="X199" s="21">
        <f t="shared" si="31"/>
        <v>108.8746607587083</v>
      </c>
      <c r="Y199" s="22">
        <v>108.8746607587083</v>
      </c>
      <c r="Z199" s="23">
        <v>199.9</v>
      </c>
      <c r="AA199" s="22"/>
      <c r="AB199" s="22"/>
      <c r="AC199" s="24">
        <v>139.94999999999999</v>
      </c>
      <c r="AD199" s="25">
        <f t="shared" si="32"/>
        <v>0.28542306377571092</v>
      </c>
      <c r="AE199" s="22"/>
      <c r="AF199" s="26">
        <f t="shared" si="33"/>
        <v>108.8746607587083</v>
      </c>
      <c r="AG199" s="27"/>
      <c r="AH199" s="22"/>
      <c r="AI199" s="28"/>
      <c r="AJ199" s="29">
        <f t="shared" si="26"/>
        <v>-1</v>
      </c>
      <c r="AK199" s="30"/>
      <c r="AL199" s="30"/>
      <c r="AM199" s="30"/>
      <c r="AN199" s="31">
        <v>139.94999999999999</v>
      </c>
    </row>
    <row r="200" spans="1:42" s="11" customFormat="1" ht="37.5" customHeight="1" x14ac:dyDescent="0.25">
      <c r="A200" s="12" t="s">
        <v>2721</v>
      </c>
      <c r="B200" s="12" t="s">
        <v>2721</v>
      </c>
      <c r="C200" s="13" t="s">
        <v>2721</v>
      </c>
      <c r="D200" s="3" t="s">
        <v>46</v>
      </c>
      <c r="E200" s="3" t="s">
        <v>187</v>
      </c>
      <c r="F200" s="14" t="s">
        <v>114</v>
      </c>
      <c r="G200" s="14" t="s">
        <v>163</v>
      </c>
      <c r="H200" s="14" t="s">
        <v>241</v>
      </c>
      <c r="I200" s="14" t="s">
        <v>2722</v>
      </c>
      <c r="J200" s="14">
        <v>0</v>
      </c>
      <c r="K200" s="38">
        <v>43237</v>
      </c>
      <c r="L200" s="14" t="str">
        <f>IFERROR(VLOOKUP(A200,[1]Sheet1!$A:$O,15,FALSE),"ok")</f>
        <v>ok</v>
      </c>
      <c r="M200" s="15">
        <v>50</v>
      </c>
      <c r="N200" s="41">
        <v>0</v>
      </c>
      <c r="O200" s="13">
        <v>27</v>
      </c>
      <c r="P200" s="17">
        <v>0</v>
      </c>
      <c r="Q200" s="13">
        <v>0</v>
      </c>
      <c r="R200" s="16" t="str">
        <f t="shared" si="27"/>
        <v>nul</v>
      </c>
      <c r="S200" s="17">
        <f t="shared" si="28"/>
        <v>6.7830000000000004</v>
      </c>
      <c r="T200" s="18">
        <v>11.440360674397599</v>
      </c>
      <c r="U200" s="18">
        <v>7.6360869565217397</v>
      </c>
      <c r="V200" s="19">
        <f t="shared" si="29"/>
        <v>25.859447630919341</v>
      </c>
      <c r="W200" s="20">
        <f t="shared" si="30"/>
        <v>37.858231331665912</v>
      </c>
      <c r="X200" s="21">
        <f t="shared" si="31"/>
        <v>31.031337157103209</v>
      </c>
      <c r="Y200" s="22">
        <v>31.031337157103209</v>
      </c>
      <c r="Z200" s="23">
        <v>59.9</v>
      </c>
      <c r="AA200" s="22"/>
      <c r="AB200" s="22">
        <v>44.99</v>
      </c>
      <c r="AC200" s="24">
        <v>39.9</v>
      </c>
      <c r="AD200" s="25">
        <f t="shared" si="32"/>
        <v>0.28579699282686932</v>
      </c>
      <c r="AE200" s="22"/>
      <c r="AF200" s="26">
        <f t="shared" si="33"/>
        <v>31.031337157103209</v>
      </c>
      <c r="AG200" s="27"/>
      <c r="AH200" s="22"/>
      <c r="AI200" s="28"/>
      <c r="AJ200" s="29">
        <f t="shared" si="26"/>
        <v>-1</v>
      </c>
      <c r="AK200" s="30"/>
      <c r="AL200" s="30"/>
      <c r="AM200" s="30"/>
      <c r="AN200" s="31">
        <v>39.9</v>
      </c>
    </row>
    <row r="201" spans="1:42" s="11" customFormat="1" ht="37.5" customHeight="1" x14ac:dyDescent="0.25">
      <c r="A201" s="12" t="s">
        <v>2723</v>
      </c>
      <c r="B201" s="12" t="s">
        <v>2723</v>
      </c>
      <c r="C201" s="13" t="s">
        <v>2723</v>
      </c>
      <c r="D201" s="3" t="s">
        <v>46</v>
      </c>
      <c r="E201" s="3" t="s">
        <v>187</v>
      </c>
      <c r="F201" s="14" t="s">
        <v>40</v>
      </c>
      <c r="G201" s="14" t="s">
        <v>159</v>
      </c>
      <c r="H201" s="14" t="s">
        <v>279</v>
      </c>
      <c r="I201" s="14" t="s">
        <v>2724</v>
      </c>
      <c r="J201" s="14">
        <v>0</v>
      </c>
      <c r="K201" s="38">
        <v>43248</v>
      </c>
      <c r="L201" s="14" t="str">
        <f>IFERROR(VLOOKUP(A201,[1]Sheet1!$A:$O,15,FALSE),"ok")</f>
        <v>ok</v>
      </c>
      <c r="M201" s="15">
        <v>50</v>
      </c>
      <c r="N201" s="41">
        <v>2</v>
      </c>
      <c r="O201" s="13">
        <v>63</v>
      </c>
      <c r="P201" s="17">
        <v>0</v>
      </c>
      <c r="Q201" s="13">
        <v>0</v>
      </c>
      <c r="R201" s="16" t="str">
        <f t="shared" si="27"/>
        <v>nul</v>
      </c>
      <c r="S201" s="17">
        <f t="shared" si="28"/>
        <v>15.283000000000001</v>
      </c>
      <c r="T201" s="18">
        <v>31.6042893313161</v>
      </c>
      <c r="U201" s="18">
        <v>8.9600483091787435</v>
      </c>
      <c r="V201" s="19">
        <f t="shared" si="29"/>
        <v>55.847337640494843</v>
      </c>
      <c r="W201" s="33">
        <f t="shared" si="30"/>
        <v>81.76050230568444</v>
      </c>
      <c r="X201" s="21">
        <f t="shared" si="31"/>
        <v>67.016805168593805</v>
      </c>
      <c r="Y201" s="22">
        <v>65.986605168593812</v>
      </c>
      <c r="Z201" s="23">
        <v>139.9</v>
      </c>
      <c r="AA201" s="22"/>
      <c r="AB201" s="22"/>
      <c r="AC201" s="24">
        <v>89.9</v>
      </c>
      <c r="AD201" s="25">
        <f t="shared" si="32"/>
        <v>0.34145457656238731</v>
      </c>
      <c r="AE201" s="22"/>
      <c r="AF201" s="26">
        <f t="shared" si="33"/>
        <v>67.016805168593805</v>
      </c>
      <c r="AG201" s="27"/>
      <c r="AH201" s="22"/>
      <c r="AI201" s="28"/>
      <c r="AJ201" s="29">
        <f t="shared" si="26"/>
        <v>-1</v>
      </c>
      <c r="AK201" s="30"/>
      <c r="AL201" s="30"/>
      <c r="AM201" s="30"/>
      <c r="AN201" s="31">
        <v>89.9</v>
      </c>
    </row>
    <row r="202" spans="1:42" s="11" customFormat="1" ht="37.5" customHeight="1" x14ac:dyDescent="0.25">
      <c r="A202" s="12" t="s">
        <v>2735</v>
      </c>
      <c r="B202" s="12" t="s">
        <v>2735</v>
      </c>
      <c r="C202" s="13" t="s">
        <v>2735</v>
      </c>
      <c r="D202" s="3" t="s">
        <v>46</v>
      </c>
      <c r="E202" s="3" t="s">
        <v>187</v>
      </c>
      <c r="F202" s="14" t="s">
        <v>114</v>
      </c>
      <c r="G202" s="14" t="s">
        <v>163</v>
      </c>
      <c r="H202" s="14" t="s">
        <v>2736</v>
      </c>
      <c r="I202" s="14" t="s">
        <v>2737</v>
      </c>
      <c r="J202" s="14">
        <v>0</v>
      </c>
      <c r="K202" s="38"/>
      <c r="L202" s="14" t="str">
        <f>IFERROR(VLOOKUP(A202,[1]Sheet1!$A:$O,15,FALSE),"ok")</f>
        <v>ok</v>
      </c>
      <c r="M202" s="15">
        <v>0</v>
      </c>
      <c r="N202" s="41">
        <v>110</v>
      </c>
      <c r="O202" s="13">
        <v>23</v>
      </c>
      <c r="P202" s="17">
        <v>15</v>
      </c>
      <c r="Q202" s="13">
        <v>28</v>
      </c>
      <c r="R202" s="16">
        <f t="shared" si="27"/>
        <v>51.333333333333336</v>
      </c>
      <c r="S202" s="17">
        <f t="shared" si="28"/>
        <v>6.1029999999999998</v>
      </c>
      <c r="T202" s="18">
        <v>10.260674943937399</v>
      </c>
      <c r="U202" s="18">
        <v>7.3004347826086962</v>
      </c>
      <c r="V202" s="19">
        <f t="shared" si="29"/>
        <v>23.664109726546094</v>
      </c>
      <c r="W202" s="33">
        <f t="shared" si="30"/>
        <v>34.644256639663482</v>
      </c>
      <c r="X202" s="21">
        <f t="shared" si="31"/>
        <v>28.396931671855313</v>
      </c>
      <c r="Y202" s="22">
        <v>28.600931671855314</v>
      </c>
      <c r="Z202" s="23">
        <v>69.900000000000006</v>
      </c>
      <c r="AA202" s="22"/>
      <c r="AB202" s="22"/>
      <c r="AC202" s="24">
        <v>35.9</v>
      </c>
      <c r="AD202" s="25">
        <f t="shared" si="32"/>
        <v>0.26422109313947839</v>
      </c>
      <c r="AE202" s="22"/>
      <c r="AF202" s="26">
        <f t="shared" si="33"/>
        <v>28.396931671855313</v>
      </c>
      <c r="AG202" s="27"/>
      <c r="AH202" s="22"/>
      <c r="AI202" s="28"/>
      <c r="AJ202" s="29">
        <f t="shared" si="26"/>
        <v>-1</v>
      </c>
      <c r="AK202" s="30"/>
      <c r="AL202" s="30"/>
      <c r="AM202" s="30"/>
      <c r="AN202" s="31">
        <v>36.9</v>
      </c>
    </row>
    <row r="203" spans="1:42" s="11" customFormat="1" ht="37.5" customHeight="1" x14ac:dyDescent="0.25">
      <c r="A203" s="12" t="s">
        <v>2740</v>
      </c>
      <c r="B203" s="12" t="s">
        <v>2740</v>
      </c>
      <c r="C203" s="13" t="s">
        <v>2740</v>
      </c>
      <c r="D203" s="3" t="s">
        <v>46</v>
      </c>
      <c r="E203" s="3" t="s">
        <v>187</v>
      </c>
      <c r="F203" s="14" t="s">
        <v>727</v>
      </c>
      <c r="G203" s="14" t="s">
        <v>1086</v>
      </c>
      <c r="H203" s="14" t="s">
        <v>1087</v>
      </c>
      <c r="I203" s="14" t="s">
        <v>2741</v>
      </c>
      <c r="J203" s="14" t="s">
        <v>3363</v>
      </c>
      <c r="K203" s="38">
        <v>43236</v>
      </c>
      <c r="L203" s="14" t="str">
        <f>IFERROR(VLOOKUP(A203,[1]Sheet1!$A:$O,15,FALSE),"ok")</f>
        <v>ok</v>
      </c>
      <c r="M203" s="15">
        <v>100</v>
      </c>
      <c r="N203" s="41">
        <v>99</v>
      </c>
      <c r="O203" s="13">
        <v>64</v>
      </c>
      <c r="P203" s="17">
        <v>9</v>
      </c>
      <c r="Q203" s="13">
        <v>15</v>
      </c>
      <c r="R203" s="16">
        <f t="shared" si="27"/>
        <v>77</v>
      </c>
      <c r="S203" s="17">
        <f t="shared" si="28"/>
        <v>7.8029999999999999</v>
      </c>
      <c r="T203" s="18">
        <v>14.5319980496062</v>
      </c>
      <c r="U203" s="18">
        <v>7.3004347826086962</v>
      </c>
      <c r="V203" s="19">
        <f t="shared" si="29"/>
        <v>29.635432832214896</v>
      </c>
      <c r="W203" s="33">
        <f t="shared" si="30"/>
        <v>43.386273666362605</v>
      </c>
      <c r="X203" s="21">
        <f t="shared" si="31"/>
        <v>35.562519398657876</v>
      </c>
      <c r="Y203" s="22">
        <v>35.562519398657876</v>
      </c>
      <c r="Z203" s="23">
        <v>89.9</v>
      </c>
      <c r="AA203" s="22"/>
      <c r="AB203" s="22"/>
      <c r="AC203" s="24">
        <v>45.9</v>
      </c>
      <c r="AD203" s="25">
        <f t="shared" si="32"/>
        <v>0.29068470896165644</v>
      </c>
      <c r="AE203" s="22"/>
      <c r="AF203" s="26">
        <f t="shared" si="33"/>
        <v>35.562519398657876</v>
      </c>
      <c r="AG203" s="27"/>
      <c r="AH203" s="22"/>
      <c r="AI203" s="28"/>
      <c r="AJ203" s="29">
        <f t="shared" ref="AJ203:AJ266" si="34">(AI203/X203)-1</f>
        <v>-1</v>
      </c>
      <c r="AK203" s="30"/>
      <c r="AL203" s="30"/>
      <c r="AM203" s="30"/>
      <c r="AN203" s="31">
        <v>45.9</v>
      </c>
    </row>
    <row r="204" spans="1:42" s="11" customFormat="1" ht="37.5" customHeight="1" x14ac:dyDescent="0.25">
      <c r="A204" s="12" t="s">
        <v>2742</v>
      </c>
      <c r="B204" s="12" t="s">
        <v>2742</v>
      </c>
      <c r="C204" s="13" t="s">
        <v>2742</v>
      </c>
      <c r="D204" s="3" t="s">
        <v>46</v>
      </c>
      <c r="E204" s="3" t="s">
        <v>187</v>
      </c>
      <c r="F204" s="14" t="s">
        <v>1467</v>
      </c>
      <c r="G204" s="14" t="s">
        <v>2743</v>
      </c>
      <c r="H204" s="14" t="s">
        <v>2744</v>
      </c>
      <c r="I204" s="14" t="s">
        <v>2745</v>
      </c>
      <c r="J204" s="14">
        <v>0</v>
      </c>
      <c r="K204" s="38"/>
      <c r="L204" s="14" t="str">
        <f>IFERROR(VLOOKUP(A204,[1]Sheet1!$A:$O,15,FALSE),"ok")</f>
        <v>ok</v>
      </c>
      <c r="M204" s="15">
        <v>0</v>
      </c>
      <c r="N204" s="41">
        <v>23</v>
      </c>
      <c r="O204" s="13">
        <v>70</v>
      </c>
      <c r="P204" s="17">
        <v>21</v>
      </c>
      <c r="Q204" s="13">
        <v>38</v>
      </c>
      <c r="R204" s="16">
        <f t="shared" si="27"/>
        <v>7.666666666666667</v>
      </c>
      <c r="S204" s="17">
        <f t="shared" si="28"/>
        <v>5.7629999999999999</v>
      </c>
      <c r="T204" s="18">
        <v>7.1067946317381896</v>
      </c>
      <c r="U204" s="18">
        <v>6.6291304347826099</v>
      </c>
      <c r="V204" s="19">
        <f t="shared" si="29"/>
        <v>19.498925066520798</v>
      </c>
      <c r="W204" s="20">
        <f t="shared" si="30"/>
        <v>28.546426297386446</v>
      </c>
      <c r="X204" s="21">
        <f t="shared" si="31"/>
        <v>23.398710079824955</v>
      </c>
      <c r="Y204" s="22">
        <v>22.582710079824956</v>
      </c>
      <c r="Z204" s="23">
        <v>89.9</v>
      </c>
      <c r="AA204" s="22"/>
      <c r="AB204" s="22"/>
      <c r="AC204" s="24">
        <v>33.9</v>
      </c>
      <c r="AD204" s="25">
        <f t="shared" si="32"/>
        <v>0.44879781339867786</v>
      </c>
      <c r="AE204" s="22"/>
      <c r="AF204" s="26">
        <f t="shared" si="33"/>
        <v>23.398710079824955</v>
      </c>
      <c r="AG204" s="27"/>
      <c r="AH204" s="22"/>
      <c r="AI204" s="28"/>
      <c r="AJ204" s="29">
        <f t="shared" si="34"/>
        <v>-1</v>
      </c>
      <c r="AK204" s="30"/>
      <c r="AL204" s="30"/>
      <c r="AM204" s="30"/>
      <c r="AN204" s="31">
        <v>29.9</v>
      </c>
    </row>
    <row r="205" spans="1:42" s="11" customFormat="1" ht="37.5" customHeight="1" x14ac:dyDescent="0.25">
      <c r="A205" s="12" t="s">
        <v>2750</v>
      </c>
      <c r="B205" s="12" t="s">
        <v>2750</v>
      </c>
      <c r="C205" s="13" t="s">
        <v>2750</v>
      </c>
      <c r="D205" s="3" t="s">
        <v>46</v>
      </c>
      <c r="E205" s="3" t="s">
        <v>187</v>
      </c>
      <c r="F205" s="14" t="s">
        <v>114</v>
      </c>
      <c r="G205" s="14" t="s">
        <v>115</v>
      </c>
      <c r="H205" s="14" t="s">
        <v>2115</v>
      </c>
      <c r="I205" s="14" t="s">
        <v>2751</v>
      </c>
      <c r="J205" s="14">
        <v>0</v>
      </c>
      <c r="K205" s="38"/>
      <c r="L205" s="14" t="str">
        <f>IFERROR(VLOOKUP(A205,[1]Sheet1!$A:$O,15,FALSE),"ok")</f>
        <v>ok</v>
      </c>
      <c r="M205" s="15">
        <v>0</v>
      </c>
      <c r="N205" s="41">
        <v>3</v>
      </c>
      <c r="O205" s="13">
        <v>69</v>
      </c>
      <c r="P205" s="17">
        <v>0</v>
      </c>
      <c r="Q205" s="13">
        <v>7</v>
      </c>
      <c r="R205" s="16" t="str">
        <f t="shared" si="27"/>
        <v>nul</v>
      </c>
      <c r="S205" s="17">
        <f t="shared" si="28"/>
        <v>7.8029999999999999</v>
      </c>
      <c r="T205" s="18">
        <v>11.149197305583799</v>
      </c>
      <c r="U205" s="18">
        <v>6.852898550724638</v>
      </c>
      <c r="V205" s="19">
        <f t="shared" si="29"/>
        <v>25.805095856308437</v>
      </c>
      <c r="W205" s="20">
        <f t="shared" si="30"/>
        <v>37.77866033363555</v>
      </c>
      <c r="X205" s="21">
        <f t="shared" si="31"/>
        <v>30.966115027570122</v>
      </c>
      <c r="Y205" s="22">
        <v>30.354115027570124</v>
      </c>
      <c r="Z205" s="23">
        <v>69.900000000000006</v>
      </c>
      <c r="AA205" s="22"/>
      <c r="AB205" s="22"/>
      <c r="AC205" s="24">
        <v>45.9</v>
      </c>
      <c r="AD205" s="25">
        <f t="shared" si="32"/>
        <v>0.48226537165329786</v>
      </c>
      <c r="AE205" s="22"/>
      <c r="AF205" s="26">
        <f t="shared" si="33"/>
        <v>30.966115027570122</v>
      </c>
      <c r="AG205" s="27"/>
      <c r="AH205" s="22"/>
      <c r="AI205" s="28"/>
      <c r="AJ205" s="29">
        <f t="shared" si="34"/>
        <v>-1</v>
      </c>
      <c r="AK205" s="30"/>
      <c r="AL205" s="30"/>
      <c r="AM205" s="30"/>
      <c r="AN205" s="31">
        <v>42.9</v>
      </c>
    </row>
    <row r="206" spans="1:42" s="11" customFormat="1" ht="37.5" customHeight="1" x14ac:dyDescent="0.25">
      <c r="A206" s="12" t="s">
        <v>2756</v>
      </c>
      <c r="B206" s="12" t="s">
        <v>2756</v>
      </c>
      <c r="C206" s="13" t="s">
        <v>2756</v>
      </c>
      <c r="D206" s="3"/>
      <c r="E206" s="3" t="s">
        <v>359</v>
      </c>
      <c r="F206" s="14" t="s">
        <v>114</v>
      </c>
      <c r="G206" s="14" t="s">
        <v>163</v>
      </c>
      <c r="H206" s="14" t="s">
        <v>214</v>
      </c>
      <c r="I206" s="14" t="s">
        <v>2757</v>
      </c>
      <c r="J206" s="14" t="s">
        <v>3362</v>
      </c>
      <c r="K206" s="38">
        <v>43238</v>
      </c>
      <c r="L206" s="14" t="str">
        <f>IFERROR(VLOOKUP(A206,[1]Sheet1!$A:$O,15,FALSE),"ok")</f>
        <v>ok</v>
      </c>
      <c r="M206" s="15">
        <v>100</v>
      </c>
      <c r="N206" s="41">
        <v>253</v>
      </c>
      <c r="O206" s="13">
        <v>289</v>
      </c>
      <c r="P206" s="17">
        <v>45</v>
      </c>
      <c r="Q206" s="13">
        <v>67</v>
      </c>
      <c r="R206" s="16">
        <f t="shared" si="27"/>
        <v>39.355555555555554</v>
      </c>
      <c r="S206" s="17">
        <f t="shared" si="28"/>
        <v>15.283000000000001</v>
      </c>
      <c r="T206" s="18">
        <v>29.019173386786299</v>
      </c>
      <c r="U206" s="18">
        <v>13.649855072463771</v>
      </c>
      <c r="V206" s="19">
        <f t="shared" si="29"/>
        <v>57.952028459250073</v>
      </c>
      <c r="W206" s="33">
        <f t="shared" si="30"/>
        <v>84.84176966434211</v>
      </c>
      <c r="X206" s="21">
        <f t="shared" si="31"/>
        <v>69.542434151100082</v>
      </c>
      <c r="Y206" s="22">
        <v>70.562434151100092</v>
      </c>
      <c r="Z206" s="23">
        <v>169.9</v>
      </c>
      <c r="AA206" s="35"/>
      <c r="AB206" s="22"/>
      <c r="AC206" s="24">
        <v>89.9</v>
      </c>
      <c r="AD206" s="25">
        <f t="shared" si="32"/>
        <v>0.29273588273697038</v>
      </c>
      <c r="AE206" s="22"/>
      <c r="AF206" s="26">
        <f t="shared" si="33"/>
        <v>69.542434151100082</v>
      </c>
      <c r="AG206" s="27"/>
      <c r="AH206" s="22"/>
      <c r="AI206" s="28"/>
      <c r="AJ206" s="29">
        <f t="shared" si="34"/>
        <v>-1</v>
      </c>
      <c r="AK206" s="46">
        <v>43206</v>
      </c>
      <c r="AL206" s="51">
        <v>43236</v>
      </c>
      <c r="AM206" s="46" t="s">
        <v>3444</v>
      </c>
      <c r="AN206" s="47">
        <v>96.9</v>
      </c>
      <c r="AO206" s="44"/>
      <c r="AP206" s="52"/>
    </row>
    <row r="207" spans="1:42" s="11" customFormat="1" ht="37.5" customHeight="1" x14ac:dyDescent="0.25">
      <c r="A207" s="12" t="s">
        <v>2758</v>
      </c>
      <c r="B207" s="12" t="s">
        <v>2758</v>
      </c>
      <c r="C207" s="13" t="s">
        <v>2758</v>
      </c>
      <c r="D207" s="3" t="s">
        <v>46</v>
      </c>
      <c r="E207" s="3" t="s">
        <v>187</v>
      </c>
      <c r="F207" s="14" t="s">
        <v>114</v>
      </c>
      <c r="G207" s="14" t="s">
        <v>163</v>
      </c>
      <c r="H207" s="14" t="s">
        <v>1437</v>
      </c>
      <c r="I207" s="14" t="s">
        <v>2759</v>
      </c>
      <c r="J207" s="14">
        <v>0</v>
      </c>
      <c r="K207" s="38">
        <v>43236</v>
      </c>
      <c r="L207" s="14" t="str">
        <f>IFERROR(VLOOKUP(A207,[1]Sheet1!$A:$O,15,FALSE),"ok")</f>
        <v>ok</v>
      </c>
      <c r="M207" s="15">
        <v>100</v>
      </c>
      <c r="N207" s="41">
        <v>0</v>
      </c>
      <c r="O207" s="13">
        <v>70</v>
      </c>
      <c r="P207" s="17">
        <v>0</v>
      </c>
      <c r="Q207" s="13">
        <v>9</v>
      </c>
      <c r="R207" s="16" t="str">
        <f t="shared" si="27"/>
        <v>nul</v>
      </c>
      <c r="S207" s="17">
        <f t="shared" si="28"/>
        <v>9.3330000000000002</v>
      </c>
      <c r="T207" s="18">
        <v>13.508909972498</v>
      </c>
      <c r="U207" s="18">
        <v>6.852898550724638</v>
      </c>
      <c r="V207" s="19">
        <f t="shared" si="29"/>
        <v>29.69480852322264</v>
      </c>
      <c r="W207" s="20">
        <f t="shared" si="30"/>
        <v>43.473199677997947</v>
      </c>
      <c r="X207" s="21">
        <f t="shared" si="31"/>
        <v>35.633770227867167</v>
      </c>
      <c r="Y207" s="22">
        <v>33.593770227867161</v>
      </c>
      <c r="Z207" s="23">
        <v>79.900000000000006</v>
      </c>
      <c r="AA207" s="22"/>
      <c r="AB207" s="22"/>
      <c r="AC207" s="24">
        <v>54.9</v>
      </c>
      <c r="AD207" s="25">
        <f t="shared" si="32"/>
        <v>0.54067334578774928</v>
      </c>
      <c r="AE207" s="22"/>
      <c r="AF207" s="26">
        <f t="shared" si="33"/>
        <v>35.633770227867167</v>
      </c>
      <c r="AG207" s="27"/>
      <c r="AH207" s="22"/>
      <c r="AI207" s="28"/>
      <c r="AJ207" s="29">
        <f t="shared" si="34"/>
        <v>-1</v>
      </c>
      <c r="AK207" s="30"/>
      <c r="AL207" s="30"/>
      <c r="AM207" s="30"/>
      <c r="AN207" s="31">
        <v>54.9</v>
      </c>
    </row>
    <row r="208" spans="1:42" s="11" customFormat="1" ht="37.5" customHeight="1" x14ac:dyDescent="0.25">
      <c r="A208" s="12" t="s">
        <v>2777</v>
      </c>
      <c r="B208" s="12" t="s">
        <v>2777</v>
      </c>
      <c r="C208" s="13" t="s">
        <v>2777</v>
      </c>
      <c r="D208" s="3" t="s">
        <v>46</v>
      </c>
      <c r="E208" s="3" t="s">
        <v>187</v>
      </c>
      <c r="F208" s="14" t="s">
        <v>114</v>
      </c>
      <c r="G208" s="14" t="s">
        <v>163</v>
      </c>
      <c r="H208" s="14" t="s">
        <v>219</v>
      </c>
      <c r="I208" s="14" t="s">
        <v>2778</v>
      </c>
      <c r="J208" s="14">
        <v>0</v>
      </c>
      <c r="K208" s="38"/>
      <c r="L208" s="14" t="str">
        <f>IFERROR(VLOOKUP(A208,[1]Sheet1!$A:$O,15,FALSE),"ok")</f>
        <v>ok</v>
      </c>
      <c r="M208" s="15">
        <v>0</v>
      </c>
      <c r="N208" s="41">
        <v>15</v>
      </c>
      <c r="O208" s="13">
        <v>362</v>
      </c>
      <c r="P208" s="17">
        <v>8</v>
      </c>
      <c r="Q208" s="13">
        <v>15</v>
      </c>
      <c r="R208" s="16">
        <f t="shared" si="27"/>
        <v>13.125</v>
      </c>
      <c r="S208" s="17">
        <f t="shared" si="28"/>
        <v>14.603000000000002</v>
      </c>
      <c r="T208" s="18">
        <v>28.383614844058599</v>
      </c>
      <c r="U208" s="18">
        <v>10.675603864734299</v>
      </c>
      <c r="V208" s="19">
        <f t="shared" si="29"/>
        <v>53.662218708792899</v>
      </c>
      <c r="W208" s="20">
        <f t="shared" si="30"/>
        <v>78.561488189672801</v>
      </c>
      <c r="X208" s="21">
        <f t="shared" si="31"/>
        <v>64.394662450551479</v>
      </c>
      <c r="Y208" s="22">
        <v>63.170662450551475</v>
      </c>
      <c r="Z208" s="23">
        <v>139.9</v>
      </c>
      <c r="AA208" s="22"/>
      <c r="AB208" s="22"/>
      <c r="AC208" s="24">
        <v>85.9</v>
      </c>
      <c r="AD208" s="25">
        <f t="shared" si="32"/>
        <v>0.33396149200972092</v>
      </c>
      <c r="AE208" s="22"/>
      <c r="AF208" s="26">
        <f t="shared" si="33"/>
        <v>64.394662450551479</v>
      </c>
      <c r="AG208" s="27"/>
      <c r="AH208" s="22"/>
      <c r="AI208" s="43">
        <v>74.900000000000006</v>
      </c>
      <c r="AJ208" s="29">
        <f t="shared" si="34"/>
        <v>0.16313988069299312</v>
      </c>
      <c r="AK208" s="30"/>
      <c r="AL208" s="30"/>
      <c r="AM208" s="30"/>
      <c r="AN208" s="31">
        <v>79.900000000000006</v>
      </c>
    </row>
    <row r="209" spans="1:42" s="11" customFormat="1" ht="37.5" customHeight="1" x14ac:dyDescent="0.25">
      <c r="A209" s="12" t="s">
        <v>2790</v>
      </c>
      <c r="B209" s="12" t="s">
        <v>2790</v>
      </c>
      <c r="C209" s="13" t="s">
        <v>2790</v>
      </c>
      <c r="D209" s="3"/>
      <c r="E209" s="3" t="s">
        <v>187</v>
      </c>
      <c r="F209" s="14" t="s">
        <v>81</v>
      </c>
      <c r="G209" s="14" t="s">
        <v>454</v>
      </c>
      <c r="H209" s="14" t="s">
        <v>455</v>
      </c>
      <c r="I209" s="14" t="s">
        <v>2791</v>
      </c>
      <c r="J209" s="14">
        <v>0</v>
      </c>
      <c r="K209" s="38">
        <v>43237</v>
      </c>
      <c r="L209" s="14" t="str">
        <f>IFERROR(VLOOKUP(A209,[1]Sheet1!$A:$O,15,FALSE),"ok")</f>
        <v>ok</v>
      </c>
      <c r="M209" s="15">
        <v>50</v>
      </c>
      <c r="N209" s="41">
        <v>7</v>
      </c>
      <c r="O209" s="13">
        <v>57</v>
      </c>
      <c r="P209" s="17">
        <v>7</v>
      </c>
      <c r="Q209" s="13">
        <v>12</v>
      </c>
      <c r="R209" s="16">
        <f t="shared" si="27"/>
        <v>7</v>
      </c>
      <c r="S209" s="17">
        <f t="shared" si="28"/>
        <v>12.393000000000002</v>
      </c>
      <c r="T209" s="18">
        <v>23.863700410923201</v>
      </c>
      <c r="U209" s="18">
        <v>7.9717391304347833</v>
      </c>
      <c r="V209" s="19">
        <f t="shared" si="29"/>
        <v>44.228439541357986</v>
      </c>
      <c r="W209" s="33">
        <f t="shared" si="30"/>
        <v>64.750435488548078</v>
      </c>
      <c r="X209" s="21">
        <f t="shared" si="31"/>
        <v>53.074127449629579</v>
      </c>
      <c r="Y209" s="22">
        <v>52.462127449629584</v>
      </c>
      <c r="Z209" s="23">
        <v>89.9</v>
      </c>
      <c r="AA209" s="22"/>
      <c r="AB209" s="22"/>
      <c r="AC209" s="24">
        <v>72.900000000000006</v>
      </c>
      <c r="AD209" s="25">
        <f t="shared" si="32"/>
        <v>0.37355060748170232</v>
      </c>
      <c r="AE209" s="22"/>
      <c r="AF209" s="26">
        <f t="shared" si="33"/>
        <v>53.074127449629579</v>
      </c>
      <c r="AG209" s="27"/>
      <c r="AH209" s="22"/>
      <c r="AI209" s="28"/>
      <c r="AJ209" s="29">
        <f t="shared" si="34"/>
        <v>-1</v>
      </c>
      <c r="AK209" s="30"/>
      <c r="AL209" s="30"/>
      <c r="AM209" s="30"/>
      <c r="AN209" s="31">
        <v>69.900000000000006</v>
      </c>
    </row>
    <row r="210" spans="1:42" s="11" customFormat="1" ht="37.5" customHeight="1" x14ac:dyDescent="0.25">
      <c r="A210" s="12" t="s">
        <v>2792</v>
      </c>
      <c r="B210" s="12" t="s">
        <v>2792</v>
      </c>
      <c r="C210" s="13" t="s">
        <v>2792</v>
      </c>
      <c r="D210" s="3" t="s">
        <v>46</v>
      </c>
      <c r="E210" s="3" t="s">
        <v>187</v>
      </c>
      <c r="F210" s="14" t="s">
        <v>114</v>
      </c>
      <c r="G210" s="14" t="s">
        <v>163</v>
      </c>
      <c r="H210" s="14" t="s">
        <v>2793</v>
      </c>
      <c r="I210" s="14" t="s">
        <v>2794</v>
      </c>
      <c r="J210" s="14">
        <v>0</v>
      </c>
      <c r="K210" s="38">
        <v>43227</v>
      </c>
      <c r="L210" s="14" t="str">
        <f>IFERROR(VLOOKUP(A210,[1]Sheet1!$A:$O,15,FALSE),"ok")</f>
        <v>ok</v>
      </c>
      <c r="M210" s="15">
        <v>100</v>
      </c>
      <c r="N210" s="41">
        <v>99</v>
      </c>
      <c r="O210" s="13">
        <v>281</v>
      </c>
      <c r="P210" s="17">
        <v>1</v>
      </c>
      <c r="Q210" s="13">
        <v>2</v>
      </c>
      <c r="R210" s="16">
        <f t="shared" si="27"/>
        <v>693</v>
      </c>
      <c r="S210" s="17">
        <f t="shared" si="28"/>
        <v>4.2329999999999997</v>
      </c>
      <c r="T210" s="18">
        <v>6.7201691470026299</v>
      </c>
      <c r="U210" s="18">
        <v>6.3587439613526575</v>
      </c>
      <c r="V210" s="19">
        <f t="shared" si="29"/>
        <v>17.311913108355288</v>
      </c>
      <c r="W210" s="20">
        <f t="shared" si="30"/>
        <v>25.344640790632141</v>
      </c>
      <c r="X210" s="21">
        <f t="shared" si="31"/>
        <v>20.774295730026346</v>
      </c>
      <c r="Y210" s="22">
        <v>20.774295730026346</v>
      </c>
      <c r="Z210" s="23">
        <v>49.9</v>
      </c>
      <c r="AA210" s="22"/>
      <c r="AB210" s="22"/>
      <c r="AC210" s="24">
        <v>24.9</v>
      </c>
      <c r="AD210" s="25">
        <f t="shared" si="32"/>
        <v>0.19859658895731047</v>
      </c>
      <c r="AE210" s="22"/>
      <c r="AF210" s="26">
        <f t="shared" si="33"/>
        <v>20.774295730026346</v>
      </c>
      <c r="AG210" s="27"/>
      <c r="AH210" s="22"/>
      <c r="AI210" s="28"/>
      <c r="AJ210" s="29">
        <f t="shared" si="34"/>
        <v>-1</v>
      </c>
      <c r="AK210" s="30"/>
      <c r="AL210" s="30"/>
      <c r="AM210" s="30"/>
      <c r="AN210" s="31">
        <v>24.9</v>
      </c>
    </row>
    <row r="211" spans="1:42" s="11" customFormat="1" ht="37.5" customHeight="1" x14ac:dyDescent="0.25">
      <c r="A211" s="12" t="s">
        <v>2799</v>
      </c>
      <c r="B211" s="12" t="s">
        <v>2799</v>
      </c>
      <c r="C211" s="13" t="s">
        <v>2799</v>
      </c>
      <c r="D211" s="3" t="s">
        <v>46</v>
      </c>
      <c r="E211" s="3" t="s">
        <v>187</v>
      </c>
      <c r="F211" s="14" t="s">
        <v>1144</v>
      </c>
      <c r="G211" s="14" t="s">
        <v>1144</v>
      </c>
      <c r="H211" s="14" t="s">
        <v>1145</v>
      </c>
      <c r="I211" s="14" t="s">
        <v>2800</v>
      </c>
      <c r="J211" s="14">
        <v>0</v>
      </c>
      <c r="K211" s="38">
        <v>43234</v>
      </c>
      <c r="L211" s="14" t="str">
        <f>IFERROR(VLOOKUP(A211,[1]Sheet1!$A:$O,15,FALSE),"ok")</f>
        <v>ok</v>
      </c>
      <c r="M211" s="15">
        <v>50</v>
      </c>
      <c r="N211" s="41">
        <v>0</v>
      </c>
      <c r="O211" s="13">
        <v>131</v>
      </c>
      <c r="P211" s="17">
        <v>0</v>
      </c>
      <c r="Q211" s="13">
        <v>0</v>
      </c>
      <c r="R211" s="16" t="str">
        <f t="shared" si="27"/>
        <v>nul</v>
      </c>
      <c r="S211" s="17">
        <f t="shared" si="28"/>
        <v>6.7830000000000004</v>
      </c>
      <c r="T211" s="18">
        <v>11.5403857075483</v>
      </c>
      <c r="U211" s="18">
        <v>7.1139613526570056</v>
      </c>
      <c r="V211" s="19">
        <f t="shared" si="29"/>
        <v>25.437347060205305</v>
      </c>
      <c r="W211" s="20">
        <f t="shared" si="30"/>
        <v>37.240276096140562</v>
      </c>
      <c r="X211" s="21">
        <f t="shared" si="31"/>
        <v>30.524816472246364</v>
      </c>
      <c r="Y211" s="22">
        <v>30.524816472246364</v>
      </c>
      <c r="Z211" s="23">
        <v>69.900000000000006</v>
      </c>
      <c r="AA211" s="22"/>
      <c r="AB211" s="22"/>
      <c r="AC211" s="24">
        <v>39.9</v>
      </c>
      <c r="AD211" s="25">
        <f t="shared" si="32"/>
        <v>0.30713316610036623</v>
      </c>
      <c r="AE211" s="22"/>
      <c r="AF211" s="26">
        <f t="shared" si="33"/>
        <v>30.524816472246364</v>
      </c>
      <c r="AG211" s="27"/>
      <c r="AH211" s="22"/>
      <c r="AI211" s="28"/>
      <c r="AJ211" s="29">
        <f t="shared" si="34"/>
        <v>-1</v>
      </c>
      <c r="AK211" s="30"/>
      <c r="AL211" s="30"/>
      <c r="AM211" s="30"/>
      <c r="AN211" s="31">
        <v>39.9</v>
      </c>
    </row>
    <row r="212" spans="1:42" s="11" customFormat="1" ht="37.5" customHeight="1" x14ac:dyDescent="0.25">
      <c r="A212" s="12" t="s">
        <v>2809</v>
      </c>
      <c r="B212" s="12" t="s">
        <v>2809</v>
      </c>
      <c r="C212" s="13" t="s">
        <v>2809</v>
      </c>
      <c r="D212" s="3" t="s">
        <v>46</v>
      </c>
      <c r="E212" s="3" t="s">
        <v>359</v>
      </c>
      <c r="F212" s="14" t="s">
        <v>40</v>
      </c>
      <c r="G212" s="14" t="s">
        <v>159</v>
      </c>
      <c r="H212" s="14" t="s">
        <v>160</v>
      </c>
      <c r="I212" s="14" t="s">
        <v>2810</v>
      </c>
      <c r="J212" s="14">
        <v>0</v>
      </c>
      <c r="K212" s="38"/>
      <c r="L212" s="14" t="str">
        <f>IFERROR(VLOOKUP(A212,[1]Sheet1!$A:$O,15,FALSE),"ok")</f>
        <v>ok</v>
      </c>
      <c r="M212" s="15">
        <v>0</v>
      </c>
      <c r="N212" s="41">
        <v>4</v>
      </c>
      <c r="O212" s="13">
        <v>40</v>
      </c>
      <c r="P212" s="17">
        <v>5</v>
      </c>
      <c r="Q212" s="13">
        <v>8</v>
      </c>
      <c r="R212" s="16">
        <f t="shared" si="27"/>
        <v>5.6</v>
      </c>
      <c r="S212" s="17">
        <f t="shared" si="28"/>
        <v>12.733000000000002</v>
      </c>
      <c r="T212" s="18">
        <v>28.3810816843753</v>
      </c>
      <c r="U212" s="18">
        <v>8.9600483091787435</v>
      </c>
      <c r="V212" s="19">
        <f t="shared" si="29"/>
        <v>50.074129993554045</v>
      </c>
      <c r="W212" s="33">
        <f t="shared" si="30"/>
        <v>73.30852631056311</v>
      </c>
      <c r="X212" s="21">
        <f t="shared" si="31"/>
        <v>60.08895599226485</v>
      </c>
      <c r="Y212" s="22">
        <v>60.08895599226485</v>
      </c>
      <c r="Z212" s="23">
        <v>109.9</v>
      </c>
      <c r="AA212" s="22"/>
      <c r="AB212" s="22"/>
      <c r="AC212" s="24">
        <v>74.900000000000006</v>
      </c>
      <c r="AD212" s="25">
        <f t="shared" si="32"/>
        <v>0.24648529439655698</v>
      </c>
      <c r="AE212" s="22"/>
      <c r="AF212" s="26">
        <f t="shared" si="33"/>
        <v>60.08895599226485</v>
      </c>
      <c r="AG212" s="27"/>
      <c r="AH212" s="22"/>
      <c r="AI212" s="28"/>
      <c r="AJ212" s="29">
        <f t="shared" si="34"/>
        <v>-1</v>
      </c>
      <c r="AK212" s="30"/>
      <c r="AL212" s="30"/>
      <c r="AM212" s="30"/>
      <c r="AN212" s="31">
        <v>74.900000000000006</v>
      </c>
    </row>
    <row r="213" spans="1:42" s="11" customFormat="1" ht="37.5" customHeight="1" x14ac:dyDescent="0.25">
      <c r="A213" s="12" t="s">
        <v>2811</v>
      </c>
      <c r="B213" s="12" t="s">
        <v>2811</v>
      </c>
      <c r="C213" s="13" t="s">
        <v>2811</v>
      </c>
      <c r="D213" s="3" t="s">
        <v>46</v>
      </c>
      <c r="E213" s="3" t="s">
        <v>187</v>
      </c>
      <c r="F213" s="14" t="s">
        <v>107</v>
      </c>
      <c r="G213" s="14" t="s">
        <v>693</v>
      </c>
      <c r="H213" s="14" t="s">
        <v>694</v>
      </c>
      <c r="I213" s="14" t="s">
        <v>2812</v>
      </c>
      <c r="J213" s="14">
        <v>0</v>
      </c>
      <c r="K213" s="38"/>
      <c r="L213" s="14" t="str">
        <f>IFERROR(VLOOKUP(A213,[1]Sheet1!$A:$O,15,FALSE),"ok")</f>
        <v>ok</v>
      </c>
      <c r="M213" s="15">
        <v>0</v>
      </c>
      <c r="N213" s="41">
        <v>1</v>
      </c>
      <c r="O213" s="13">
        <v>58</v>
      </c>
      <c r="P213" s="17">
        <v>10</v>
      </c>
      <c r="Q213" s="13">
        <v>20</v>
      </c>
      <c r="R213" s="16">
        <f t="shared" si="27"/>
        <v>0.7</v>
      </c>
      <c r="S213" s="17">
        <f t="shared" si="28"/>
        <v>8.4830000000000005</v>
      </c>
      <c r="T213" s="18">
        <v>15.333665026408401</v>
      </c>
      <c r="U213" s="18">
        <v>7.9717391304347833</v>
      </c>
      <c r="V213" s="19">
        <f t="shared" si="29"/>
        <v>31.788404156843185</v>
      </c>
      <c r="W213" s="33">
        <f t="shared" si="30"/>
        <v>46.538223685618419</v>
      </c>
      <c r="X213" s="21">
        <f t="shared" si="31"/>
        <v>38.146084988211818</v>
      </c>
      <c r="Y213" s="22">
        <v>38.146084988211818</v>
      </c>
      <c r="Z213" s="23">
        <v>69.900000000000006</v>
      </c>
      <c r="AA213" s="22"/>
      <c r="AB213" s="22"/>
      <c r="AC213" s="24">
        <v>49.9</v>
      </c>
      <c r="AD213" s="25">
        <f t="shared" si="32"/>
        <v>0.3081289997497898</v>
      </c>
      <c r="AE213" s="22"/>
      <c r="AF213" s="26">
        <f t="shared" si="33"/>
        <v>38.146084988211818</v>
      </c>
      <c r="AG213" s="27"/>
      <c r="AH213" s="22"/>
      <c r="AI213" s="28"/>
      <c r="AJ213" s="29">
        <f t="shared" si="34"/>
        <v>-1</v>
      </c>
      <c r="AK213" s="30"/>
      <c r="AL213" s="30"/>
      <c r="AM213" s="30"/>
      <c r="AN213" s="31">
        <v>49.9</v>
      </c>
    </row>
    <row r="214" spans="1:42" s="11" customFormat="1" ht="37.5" customHeight="1" x14ac:dyDescent="0.25">
      <c r="A214" s="12" t="s">
        <v>2821</v>
      </c>
      <c r="B214" s="12" t="s">
        <v>2821</v>
      </c>
      <c r="C214" s="13" t="s">
        <v>2821</v>
      </c>
      <c r="D214" s="3" t="s">
        <v>46</v>
      </c>
      <c r="E214" s="3" t="s">
        <v>187</v>
      </c>
      <c r="F214" s="14" t="s">
        <v>114</v>
      </c>
      <c r="G214" s="14" t="s">
        <v>163</v>
      </c>
      <c r="H214" s="14" t="s">
        <v>1437</v>
      </c>
      <c r="I214" s="14" t="s">
        <v>2822</v>
      </c>
      <c r="J214" s="14">
        <v>0</v>
      </c>
      <c r="K214" s="38">
        <v>43236</v>
      </c>
      <c r="L214" s="14" t="str">
        <f>IFERROR(VLOOKUP(A214,[1]Sheet1!$A:$O,15,FALSE),"ok")</f>
        <v>ok</v>
      </c>
      <c r="M214" s="15">
        <v>100</v>
      </c>
      <c r="N214" s="41">
        <v>0</v>
      </c>
      <c r="O214" s="13">
        <v>300</v>
      </c>
      <c r="P214" s="17">
        <v>0</v>
      </c>
      <c r="Q214" s="13">
        <v>0</v>
      </c>
      <c r="R214" s="16" t="str">
        <f t="shared" si="27"/>
        <v>nul</v>
      </c>
      <c r="S214" s="17">
        <f t="shared" si="28"/>
        <v>7.633</v>
      </c>
      <c r="T214" s="18">
        <v>14.0406532443698</v>
      </c>
      <c r="U214" s="18">
        <v>6.852898550724638</v>
      </c>
      <c r="V214" s="19">
        <f t="shared" si="29"/>
        <v>28.526551795094438</v>
      </c>
      <c r="W214" s="33">
        <f t="shared" si="30"/>
        <v>41.762871828018255</v>
      </c>
      <c r="X214" s="21">
        <f t="shared" si="31"/>
        <v>34.231862154113323</v>
      </c>
      <c r="Y214" s="22">
        <v>34.231862154113323</v>
      </c>
      <c r="Z214" s="23">
        <v>79.900000000000006</v>
      </c>
      <c r="AA214" s="22"/>
      <c r="AB214" s="22"/>
      <c r="AC214" s="24">
        <v>44.9</v>
      </c>
      <c r="AD214" s="25">
        <f t="shared" si="32"/>
        <v>0.31164351497614295</v>
      </c>
      <c r="AE214" s="22"/>
      <c r="AF214" s="26">
        <f t="shared" si="33"/>
        <v>34.231862154113323</v>
      </c>
      <c r="AG214" s="27"/>
      <c r="AH214" s="22"/>
      <c r="AI214" s="28"/>
      <c r="AJ214" s="29">
        <f t="shared" si="34"/>
        <v>-1</v>
      </c>
      <c r="AK214" s="30"/>
      <c r="AL214" s="30"/>
      <c r="AM214" s="30"/>
      <c r="AN214" s="31">
        <v>44.9</v>
      </c>
    </row>
    <row r="215" spans="1:42" s="11" customFormat="1" ht="37.5" customHeight="1" x14ac:dyDescent="0.25">
      <c r="A215" s="12" t="s">
        <v>2823</v>
      </c>
      <c r="B215" s="12" t="s">
        <v>2823</v>
      </c>
      <c r="C215" s="13" t="s">
        <v>2823</v>
      </c>
      <c r="D215" s="3" t="s">
        <v>46</v>
      </c>
      <c r="E215" s="3" t="s">
        <v>187</v>
      </c>
      <c r="F215" s="14" t="s">
        <v>114</v>
      </c>
      <c r="G215" s="14" t="s">
        <v>163</v>
      </c>
      <c r="H215" s="14" t="s">
        <v>219</v>
      </c>
      <c r="I215" s="14" t="s">
        <v>2824</v>
      </c>
      <c r="J215" s="14">
        <v>0</v>
      </c>
      <c r="K215" s="38"/>
      <c r="L215" s="14" t="str">
        <f>IFERROR(VLOOKUP(A215,[1]Sheet1!$A:$O,15,FALSE),"ok")</f>
        <v>ok</v>
      </c>
      <c r="M215" s="15">
        <v>0</v>
      </c>
      <c r="N215" s="41">
        <v>102</v>
      </c>
      <c r="O215" s="13">
        <v>27</v>
      </c>
      <c r="P215" s="17">
        <v>11</v>
      </c>
      <c r="Q215" s="13">
        <v>32</v>
      </c>
      <c r="R215" s="16">
        <f t="shared" si="27"/>
        <v>64.909090909090907</v>
      </c>
      <c r="S215" s="17">
        <f t="shared" si="28"/>
        <v>15.283000000000001</v>
      </c>
      <c r="T215" s="18">
        <v>27.712452927696699</v>
      </c>
      <c r="U215" s="18">
        <v>10.675603864734299</v>
      </c>
      <c r="V215" s="19">
        <f t="shared" si="29"/>
        <v>53.671056792431003</v>
      </c>
      <c r="W215" s="20">
        <f t="shared" si="30"/>
        <v>78.574427144118985</v>
      </c>
      <c r="X215" s="21">
        <f t="shared" si="31"/>
        <v>64.405268150917195</v>
      </c>
      <c r="Y215" s="22">
        <v>64.405268150917195</v>
      </c>
      <c r="Z215" s="23">
        <v>139.9</v>
      </c>
      <c r="AA215" s="35"/>
      <c r="AB215" s="22"/>
      <c r="AC215" s="24">
        <v>89.9</v>
      </c>
      <c r="AD215" s="25">
        <f t="shared" si="32"/>
        <v>0.39584854750301579</v>
      </c>
      <c r="AE215" s="22"/>
      <c r="AF215" s="26">
        <f t="shared" si="33"/>
        <v>64.405268150917195</v>
      </c>
      <c r="AG215" s="27"/>
      <c r="AH215" s="22"/>
      <c r="AI215" s="43">
        <v>79.900000000000006</v>
      </c>
      <c r="AJ215" s="29">
        <f t="shared" si="34"/>
        <v>0.24058174577854241</v>
      </c>
      <c r="AK215" s="46">
        <v>43234</v>
      </c>
      <c r="AL215" s="51">
        <v>43254</v>
      </c>
      <c r="AM215" s="46" t="s">
        <v>3483</v>
      </c>
      <c r="AN215" s="47">
        <v>89.9</v>
      </c>
      <c r="AO215" s="44" t="s">
        <v>3484</v>
      </c>
      <c r="AP215" s="52" t="s">
        <v>3485</v>
      </c>
    </row>
    <row r="216" spans="1:42" s="11" customFormat="1" ht="37.5" customHeight="1" x14ac:dyDescent="0.25">
      <c r="A216" s="12" t="s">
        <v>2825</v>
      </c>
      <c r="B216" s="12" t="s">
        <v>2825</v>
      </c>
      <c r="C216" s="13" t="s">
        <v>2825</v>
      </c>
      <c r="D216" s="3" t="s">
        <v>46</v>
      </c>
      <c r="E216" s="3" t="s">
        <v>187</v>
      </c>
      <c r="F216" s="14" t="s">
        <v>107</v>
      </c>
      <c r="G216" s="14" t="s">
        <v>108</v>
      </c>
      <c r="H216" s="14" t="s">
        <v>581</v>
      </c>
      <c r="I216" s="14" t="s">
        <v>2826</v>
      </c>
      <c r="J216" s="14">
        <v>0</v>
      </c>
      <c r="K216" s="38">
        <v>43224</v>
      </c>
      <c r="L216" s="14" t="str">
        <f>IFERROR(VLOOKUP(A216,[1]Sheet1!$A:$O,15,FALSE),"ok")</f>
        <v>ok</v>
      </c>
      <c r="M216" s="15">
        <v>60</v>
      </c>
      <c r="N216" s="41">
        <v>79</v>
      </c>
      <c r="O216" s="13">
        <v>89</v>
      </c>
      <c r="P216" s="17">
        <v>14</v>
      </c>
      <c r="Q216" s="13">
        <v>30</v>
      </c>
      <c r="R216" s="16">
        <f t="shared" si="27"/>
        <v>39.5</v>
      </c>
      <c r="S216" s="17">
        <f t="shared" si="28"/>
        <v>12.733000000000002</v>
      </c>
      <c r="T216" s="18">
        <v>24.2497114077083</v>
      </c>
      <c r="U216" s="18">
        <v>8.298067632850243</v>
      </c>
      <c r="V216" s="19">
        <f t="shared" si="29"/>
        <v>45.280779040558542</v>
      </c>
      <c r="W216" s="33">
        <f t="shared" si="30"/>
        <v>66.291060515377694</v>
      </c>
      <c r="X216" s="21">
        <f t="shared" si="31"/>
        <v>54.336934848670246</v>
      </c>
      <c r="Y216" s="22">
        <v>53.928934848670252</v>
      </c>
      <c r="Z216" s="23">
        <v>149.9</v>
      </c>
      <c r="AA216" s="22"/>
      <c r="AB216" s="22"/>
      <c r="AC216" s="24">
        <v>74.900000000000006</v>
      </c>
      <c r="AD216" s="25">
        <f t="shared" si="32"/>
        <v>0.37843623694635009</v>
      </c>
      <c r="AE216" s="22"/>
      <c r="AF216" s="26">
        <f t="shared" si="33"/>
        <v>54.336934848670246</v>
      </c>
      <c r="AG216" s="27"/>
      <c r="AH216" s="22"/>
      <c r="AI216" s="28"/>
      <c r="AJ216" s="29">
        <f t="shared" si="34"/>
        <v>-1</v>
      </c>
      <c r="AK216" s="30"/>
      <c r="AL216" s="30"/>
      <c r="AM216" s="30"/>
      <c r="AN216" s="31">
        <v>72.900000000000006</v>
      </c>
    </row>
    <row r="217" spans="1:42" s="11" customFormat="1" ht="37.5" customHeight="1" x14ac:dyDescent="0.25">
      <c r="A217" s="12" t="s">
        <v>2829</v>
      </c>
      <c r="B217" s="12" t="s">
        <v>2829</v>
      </c>
      <c r="C217" s="13" t="s">
        <v>2829</v>
      </c>
      <c r="D217" s="3" t="s">
        <v>46</v>
      </c>
      <c r="E217" s="3" t="s">
        <v>187</v>
      </c>
      <c r="F217" s="14" t="s">
        <v>114</v>
      </c>
      <c r="G217" s="14" t="s">
        <v>163</v>
      </c>
      <c r="H217" s="14" t="s">
        <v>241</v>
      </c>
      <c r="I217" s="14" t="s">
        <v>2830</v>
      </c>
      <c r="J217" s="14">
        <v>0</v>
      </c>
      <c r="K217" s="38">
        <v>43237</v>
      </c>
      <c r="L217" s="14" t="str">
        <f>IFERROR(VLOOKUP(A217,[1]Sheet1!$A:$O,15,FALSE),"ok")</f>
        <v>ok</v>
      </c>
      <c r="M217" s="15">
        <v>80</v>
      </c>
      <c r="N217" s="41">
        <v>64</v>
      </c>
      <c r="O217" s="13">
        <v>314</v>
      </c>
      <c r="P217" s="17">
        <v>20</v>
      </c>
      <c r="Q217" s="13">
        <v>42</v>
      </c>
      <c r="R217" s="16">
        <f t="shared" si="27"/>
        <v>22.4</v>
      </c>
      <c r="S217" s="17">
        <f t="shared" si="28"/>
        <v>8.4830000000000005</v>
      </c>
      <c r="T217" s="18">
        <v>14.2611554363982</v>
      </c>
      <c r="U217" s="18">
        <v>7.9717391304347833</v>
      </c>
      <c r="V217" s="19">
        <f t="shared" si="29"/>
        <v>30.715894566832986</v>
      </c>
      <c r="W217" s="20">
        <f t="shared" si="30"/>
        <v>44.968069645843492</v>
      </c>
      <c r="X217" s="21">
        <f t="shared" si="31"/>
        <v>36.859073480199584</v>
      </c>
      <c r="Y217" s="22">
        <v>35.839073480199581</v>
      </c>
      <c r="Z217" s="23">
        <v>89.9</v>
      </c>
      <c r="AA217" s="22"/>
      <c r="AB217" s="22">
        <v>59.9</v>
      </c>
      <c r="AC217" s="24">
        <v>49.9</v>
      </c>
      <c r="AD217" s="25">
        <f t="shared" si="32"/>
        <v>0.35380505499699821</v>
      </c>
      <c r="AE217" s="22"/>
      <c r="AF217" s="26">
        <f t="shared" si="33"/>
        <v>36.859073480199584</v>
      </c>
      <c r="AG217" s="27"/>
      <c r="AH217" s="22"/>
      <c r="AI217" s="43">
        <v>34.9</v>
      </c>
      <c r="AJ217" s="29">
        <f t="shared" si="34"/>
        <v>-5.3150372356808862E-2</v>
      </c>
      <c r="AK217" s="46">
        <v>43234</v>
      </c>
      <c r="AL217" s="51" t="s">
        <v>3525</v>
      </c>
      <c r="AM217" s="46" t="s">
        <v>3524</v>
      </c>
      <c r="AN217" s="47">
        <v>49.9</v>
      </c>
      <c r="AO217" s="44" t="s">
        <v>3484</v>
      </c>
      <c r="AP217" s="52" t="s">
        <v>3485</v>
      </c>
    </row>
    <row r="218" spans="1:42" s="11" customFormat="1" ht="37.5" customHeight="1" x14ac:dyDescent="0.25">
      <c r="A218" s="12" t="s">
        <v>2841</v>
      </c>
      <c r="B218" s="12" t="s">
        <v>2841</v>
      </c>
      <c r="C218" s="13" t="s">
        <v>2841</v>
      </c>
      <c r="D218" s="3" t="s">
        <v>46</v>
      </c>
      <c r="E218" s="3" t="s">
        <v>187</v>
      </c>
      <c r="F218" s="14" t="s">
        <v>114</v>
      </c>
      <c r="G218" s="14" t="s">
        <v>163</v>
      </c>
      <c r="H218" s="14" t="s">
        <v>241</v>
      </c>
      <c r="I218" s="14" t="s">
        <v>2842</v>
      </c>
      <c r="J218" s="14" t="s">
        <v>3362</v>
      </c>
      <c r="K218" s="38">
        <v>43237</v>
      </c>
      <c r="L218" s="14" t="str">
        <f>IFERROR(VLOOKUP(A218,[1]Sheet1!$A:$O,15,FALSE),"ok")</f>
        <v>ok</v>
      </c>
      <c r="M218" s="15">
        <v>80</v>
      </c>
      <c r="N218" s="41">
        <v>83</v>
      </c>
      <c r="O218" s="13">
        <v>83</v>
      </c>
      <c r="P218" s="17">
        <v>27</v>
      </c>
      <c r="Q218" s="13">
        <v>72</v>
      </c>
      <c r="R218" s="16">
        <f t="shared" si="27"/>
        <v>21.518518518518519</v>
      </c>
      <c r="S218" s="17">
        <f t="shared" si="28"/>
        <v>8.1430000000000007</v>
      </c>
      <c r="T218" s="18">
        <v>14.0793836007294</v>
      </c>
      <c r="U218" s="18">
        <v>7.1139613526570056</v>
      </c>
      <c r="V218" s="19">
        <f t="shared" si="29"/>
        <v>29.336344953386408</v>
      </c>
      <c r="W218" s="20">
        <f t="shared" si="30"/>
        <v>42.948409011757697</v>
      </c>
      <c r="X218" s="21">
        <f t="shared" si="31"/>
        <v>35.20361394406369</v>
      </c>
      <c r="Y218" s="22">
        <v>34.795613944063682</v>
      </c>
      <c r="Z218" s="23">
        <v>69.900000000000006</v>
      </c>
      <c r="AA218" s="22"/>
      <c r="AB218" s="22">
        <v>89.9</v>
      </c>
      <c r="AC218" s="24">
        <v>47.9</v>
      </c>
      <c r="AD218" s="25">
        <f t="shared" si="32"/>
        <v>0.36065575756256329</v>
      </c>
      <c r="AE218" s="22"/>
      <c r="AF218" s="26">
        <f t="shared" si="33"/>
        <v>35.20361394406369</v>
      </c>
      <c r="AG218" s="27"/>
      <c r="AH218" s="22"/>
      <c r="AI218" s="43">
        <v>41.9</v>
      </c>
      <c r="AJ218" s="29">
        <f t="shared" si="34"/>
        <v>0.19021871068625051</v>
      </c>
      <c r="AK218" s="46">
        <v>43234</v>
      </c>
      <c r="AL218" s="51">
        <v>43254</v>
      </c>
      <c r="AM218" s="46" t="s">
        <v>3483</v>
      </c>
      <c r="AN218" s="47">
        <v>47.9</v>
      </c>
      <c r="AO218" s="44" t="s">
        <v>3484</v>
      </c>
      <c r="AP218" s="52" t="s">
        <v>3485</v>
      </c>
    </row>
    <row r="219" spans="1:42" s="11" customFormat="1" ht="37.5" customHeight="1" x14ac:dyDescent="0.25">
      <c r="A219" s="12" t="s">
        <v>2843</v>
      </c>
      <c r="B219" s="12" t="s">
        <v>2843</v>
      </c>
      <c r="C219" s="13" t="s">
        <v>2843</v>
      </c>
      <c r="D219" s="3" t="s">
        <v>46</v>
      </c>
      <c r="E219" s="3" t="s">
        <v>187</v>
      </c>
      <c r="F219" s="14" t="s">
        <v>511</v>
      </c>
      <c r="G219" s="14" t="s">
        <v>512</v>
      </c>
      <c r="H219" s="14" t="s">
        <v>513</v>
      </c>
      <c r="I219" s="14" t="s">
        <v>2844</v>
      </c>
      <c r="J219" s="14">
        <v>0</v>
      </c>
      <c r="K219" s="38">
        <v>43250</v>
      </c>
      <c r="L219" s="14" t="str">
        <f>IFERROR(VLOOKUP(A219,[1]Sheet1!$A:$O,15,FALSE),"ok")</f>
        <v>ok</v>
      </c>
      <c r="M219" s="15">
        <v>100</v>
      </c>
      <c r="N219" s="41">
        <v>0</v>
      </c>
      <c r="O219" s="13" t="s">
        <v>44</v>
      </c>
      <c r="P219" s="17">
        <v>0</v>
      </c>
      <c r="Q219" s="13">
        <v>0</v>
      </c>
      <c r="R219" s="16" t="str">
        <f t="shared" si="27"/>
        <v>nul</v>
      </c>
      <c r="S219" s="17">
        <f t="shared" si="28"/>
        <v>7.2930000000000001</v>
      </c>
      <c r="T219" s="18">
        <v>12.4534811890647</v>
      </c>
      <c r="U219" s="18">
        <v>7.1139613526570056</v>
      </c>
      <c r="V219" s="19">
        <f t="shared" si="29"/>
        <v>26.860442541721703</v>
      </c>
      <c r="W219" s="20">
        <f t="shared" si="30"/>
        <v>39.323687881080566</v>
      </c>
      <c r="X219" s="21">
        <f t="shared" si="31"/>
        <v>32.232531050066044</v>
      </c>
      <c r="Y219" s="22">
        <v>32.232531050066044</v>
      </c>
      <c r="Z219" s="23">
        <v>54.9</v>
      </c>
      <c r="AA219" s="22"/>
      <c r="AB219" s="22"/>
      <c r="AC219" s="24">
        <v>42.9</v>
      </c>
      <c r="AD219" s="25">
        <f t="shared" si="32"/>
        <v>0.33095349953636655</v>
      </c>
      <c r="AE219" s="22"/>
      <c r="AF219" s="26">
        <f t="shared" si="33"/>
        <v>32.232531050066044</v>
      </c>
      <c r="AG219" s="27"/>
      <c r="AH219" s="22"/>
      <c r="AI219" s="28"/>
      <c r="AJ219" s="29">
        <f t="shared" si="34"/>
        <v>-1</v>
      </c>
      <c r="AK219" s="30"/>
      <c r="AL219" s="30"/>
      <c r="AM219" s="30"/>
      <c r="AN219" s="31">
        <v>42.9</v>
      </c>
    </row>
    <row r="220" spans="1:42" s="11" customFormat="1" ht="37.5" customHeight="1" x14ac:dyDescent="0.25">
      <c r="A220" s="12" t="s">
        <v>2856</v>
      </c>
      <c r="B220" s="12" t="s">
        <v>2856</v>
      </c>
      <c r="C220" s="13" t="s">
        <v>2856</v>
      </c>
      <c r="D220" s="3" t="s">
        <v>46</v>
      </c>
      <c r="E220" s="3" t="s">
        <v>187</v>
      </c>
      <c r="F220" s="14" t="s">
        <v>40</v>
      </c>
      <c r="G220" s="14" t="s">
        <v>41</v>
      </c>
      <c r="H220" s="14" t="s">
        <v>91</v>
      </c>
      <c r="I220" s="14" t="s">
        <v>2857</v>
      </c>
      <c r="J220" s="14">
        <v>0</v>
      </c>
      <c r="K220" s="38">
        <v>43231</v>
      </c>
      <c r="L220" s="14" t="str">
        <f>IFERROR(VLOOKUP(A220,[1]Sheet1!$A:$O,15,FALSE),"ok")</f>
        <v>ok</v>
      </c>
      <c r="M220" s="15">
        <v>56</v>
      </c>
      <c r="N220" s="41">
        <v>68</v>
      </c>
      <c r="O220" s="13">
        <v>281</v>
      </c>
      <c r="P220" s="17">
        <v>6</v>
      </c>
      <c r="Q220" s="13">
        <v>10</v>
      </c>
      <c r="R220" s="16">
        <f t="shared" si="27"/>
        <v>79.333333333333343</v>
      </c>
      <c r="S220" s="17">
        <f t="shared" si="28"/>
        <v>9.843</v>
      </c>
      <c r="T220" s="18">
        <v>16.0470933590796</v>
      </c>
      <c r="U220" s="18">
        <v>10.218743961352658</v>
      </c>
      <c r="V220" s="19">
        <f t="shared" si="29"/>
        <v>36.108837320432258</v>
      </c>
      <c r="W220" s="33">
        <f t="shared" si="30"/>
        <v>52.863337837112823</v>
      </c>
      <c r="X220" s="21">
        <f t="shared" si="31"/>
        <v>43.330604784518705</v>
      </c>
      <c r="Y220" s="22">
        <v>42.106604784518716</v>
      </c>
      <c r="Z220" s="23">
        <v>99.9</v>
      </c>
      <c r="AA220" s="22"/>
      <c r="AB220" s="22"/>
      <c r="AC220" s="24">
        <v>57.9</v>
      </c>
      <c r="AD220" s="25">
        <f t="shared" si="32"/>
        <v>0.33623798439773211</v>
      </c>
      <c r="AE220" s="22"/>
      <c r="AF220" s="26">
        <f t="shared" si="33"/>
        <v>43.330604784518705</v>
      </c>
      <c r="AG220" s="27"/>
      <c r="AH220" s="22"/>
      <c r="AI220" s="28"/>
      <c r="AJ220" s="29">
        <f t="shared" si="34"/>
        <v>-1</v>
      </c>
      <c r="AK220" s="30"/>
      <c r="AL220" s="30"/>
      <c r="AM220" s="30"/>
      <c r="AN220" s="31">
        <v>54.9</v>
      </c>
    </row>
    <row r="221" spans="1:42" s="11" customFormat="1" ht="37.5" customHeight="1" x14ac:dyDescent="0.25">
      <c r="A221" s="12" t="s">
        <v>2858</v>
      </c>
      <c r="B221" s="12" t="s">
        <v>2858</v>
      </c>
      <c r="C221" s="13" t="s">
        <v>2858</v>
      </c>
      <c r="D221" s="3"/>
      <c r="E221" s="3" t="s">
        <v>359</v>
      </c>
      <c r="F221" s="14" t="s">
        <v>114</v>
      </c>
      <c r="G221" s="14" t="s">
        <v>163</v>
      </c>
      <c r="H221" s="14" t="s">
        <v>241</v>
      </c>
      <c r="I221" s="14" t="s">
        <v>2859</v>
      </c>
      <c r="J221" s="14" t="s">
        <v>3362</v>
      </c>
      <c r="K221" s="38">
        <v>43237</v>
      </c>
      <c r="L221" s="14" t="str">
        <f>IFERROR(VLOOKUP(A221,[1]Sheet1!$A:$O,15,FALSE),"ok")</f>
        <v>ok</v>
      </c>
      <c r="M221" s="15">
        <v>50</v>
      </c>
      <c r="N221" s="41">
        <v>4</v>
      </c>
      <c r="O221" s="13">
        <v>259</v>
      </c>
      <c r="P221" s="17">
        <v>0</v>
      </c>
      <c r="Q221" s="13">
        <v>4</v>
      </c>
      <c r="R221" s="16" t="str">
        <f t="shared" si="27"/>
        <v>nul</v>
      </c>
      <c r="S221" s="17">
        <f t="shared" si="28"/>
        <v>8.9930000000000003</v>
      </c>
      <c r="T221" s="18">
        <v>13.9224144215063</v>
      </c>
      <c r="U221" s="18">
        <v>7.1139613526570056</v>
      </c>
      <c r="V221" s="19">
        <f t="shared" si="29"/>
        <v>30.029375774163306</v>
      </c>
      <c r="W221" s="20">
        <f t="shared" si="30"/>
        <v>43.963006133375082</v>
      </c>
      <c r="X221" s="21">
        <f t="shared" si="31"/>
        <v>36.035250928995964</v>
      </c>
      <c r="Y221" s="22">
        <v>34.607250928995967</v>
      </c>
      <c r="Z221" s="23">
        <v>69.900000000000006</v>
      </c>
      <c r="AA221" s="22"/>
      <c r="AB221" s="22"/>
      <c r="AC221" s="24">
        <v>52.9</v>
      </c>
      <c r="AD221" s="25">
        <f t="shared" si="32"/>
        <v>0.46800698305762922</v>
      </c>
      <c r="AE221" s="22"/>
      <c r="AF221" s="26">
        <f t="shared" si="33"/>
        <v>36.035250928995964</v>
      </c>
      <c r="AG221" s="27"/>
      <c r="AH221" s="22"/>
      <c r="AI221" s="28"/>
      <c r="AJ221" s="29">
        <f t="shared" si="34"/>
        <v>-1</v>
      </c>
      <c r="AK221" s="46">
        <v>43234</v>
      </c>
      <c r="AL221" s="51">
        <v>43254</v>
      </c>
      <c r="AM221" s="46" t="s">
        <v>3483</v>
      </c>
      <c r="AN221" s="47">
        <v>52.9</v>
      </c>
      <c r="AO221" s="44" t="s">
        <v>3484</v>
      </c>
      <c r="AP221" s="52" t="s">
        <v>3485</v>
      </c>
    </row>
    <row r="222" spans="1:42" s="11" customFormat="1" ht="37.5" customHeight="1" x14ac:dyDescent="0.25">
      <c r="A222" s="12" t="s">
        <v>2858</v>
      </c>
      <c r="B222" s="12" t="s">
        <v>2858</v>
      </c>
      <c r="C222" s="13" t="s">
        <v>2858</v>
      </c>
      <c r="D222" s="3"/>
      <c r="E222" s="3" t="s">
        <v>359</v>
      </c>
      <c r="F222" s="14" t="s">
        <v>114</v>
      </c>
      <c r="G222" s="14" t="s">
        <v>163</v>
      </c>
      <c r="H222" s="14" t="s">
        <v>241</v>
      </c>
      <c r="I222" s="14" t="s">
        <v>2859</v>
      </c>
      <c r="J222" s="14" t="s">
        <v>3362</v>
      </c>
      <c r="K222" s="38">
        <v>43237</v>
      </c>
      <c r="L222" s="14" t="str">
        <f>IFERROR(VLOOKUP(A222,[1]Sheet1!$A:$O,15,FALSE),"ok")</f>
        <v>ok</v>
      </c>
      <c r="M222" s="15">
        <v>50</v>
      </c>
      <c r="N222" s="41">
        <v>4</v>
      </c>
      <c r="O222" s="13">
        <v>259</v>
      </c>
      <c r="P222" s="17">
        <v>0</v>
      </c>
      <c r="Q222" s="13">
        <v>4</v>
      </c>
      <c r="R222" s="16" t="str">
        <f t="shared" si="27"/>
        <v>nul</v>
      </c>
      <c r="S222" s="17">
        <f t="shared" si="28"/>
        <v>8.9930000000000003</v>
      </c>
      <c r="T222" s="18">
        <v>13.9224144215063</v>
      </c>
      <c r="U222" s="18">
        <v>7.1139613526570056</v>
      </c>
      <c r="V222" s="19">
        <f t="shared" si="29"/>
        <v>30.029375774163306</v>
      </c>
      <c r="W222" s="20">
        <f t="shared" si="30"/>
        <v>43.963006133375082</v>
      </c>
      <c r="X222" s="21">
        <f t="shared" si="31"/>
        <v>36.035250928995964</v>
      </c>
      <c r="Y222" s="22">
        <v>34.607250928995967</v>
      </c>
      <c r="Z222" s="23">
        <v>69.900000000000006</v>
      </c>
      <c r="AA222" s="22"/>
      <c r="AB222" s="22"/>
      <c r="AC222" s="24">
        <v>52.9</v>
      </c>
      <c r="AD222" s="25">
        <f t="shared" si="32"/>
        <v>0.46800698305762922</v>
      </c>
      <c r="AE222" s="22"/>
      <c r="AF222" s="26">
        <f t="shared" si="33"/>
        <v>36.035250928995964</v>
      </c>
      <c r="AG222" s="27"/>
      <c r="AH222" s="22"/>
      <c r="AI222" s="28"/>
      <c r="AJ222" s="29">
        <f t="shared" si="34"/>
        <v>-1</v>
      </c>
      <c r="AK222" s="46">
        <v>43234</v>
      </c>
      <c r="AL222" s="51">
        <v>43254</v>
      </c>
      <c r="AM222" s="46" t="s">
        <v>3483</v>
      </c>
      <c r="AN222" s="47">
        <v>52.9</v>
      </c>
      <c r="AO222" s="44" t="s">
        <v>3484</v>
      </c>
      <c r="AP222" s="52" t="s">
        <v>3485</v>
      </c>
    </row>
    <row r="223" spans="1:42" s="11" customFormat="1" ht="37.5" customHeight="1" x14ac:dyDescent="0.25">
      <c r="A223" s="12" t="s">
        <v>2868</v>
      </c>
      <c r="B223" s="12" t="s">
        <v>2868</v>
      </c>
      <c r="C223" s="13" t="s">
        <v>2868</v>
      </c>
      <c r="D223" s="3" t="s">
        <v>46</v>
      </c>
      <c r="E223" s="3" t="s">
        <v>187</v>
      </c>
      <c r="F223" s="14" t="s">
        <v>159</v>
      </c>
      <c r="G223" s="14" t="s">
        <v>208</v>
      </c>
      <c r="H223" s="14" t="s">
        <v>208</v>
      </c>
      <c r="I223" s="14" t="s">
        <v>2869</v>
      </c>
      <c r="J223" s="14">
        <v>0</v>
      </c>
      <c r="K223" s="38">
        <v>43227</v>
      </c>
      <c r="L223" s="55" t="str">
        <f>IFERROR(VLOOKUP(A223,[1]Sheet1!$A:$O,15,FALSE),"ok")</f>
        <v>ok</v>
      </c>
      <c r="M223" s="15">
        <v>80</v>
      </c>
      <c r="N223" s="41">
        <v>90</v>
      </c>
      <c r="O223" s="13">
        <v>96</v>
      </c>
      <c r="P223" s="17">
        <v>2</v>
      </c>
      <c r="Q223" s="13">
        <v>3</v>
      </c>
      <c r="R223" s="16">
        <f t="shared" si="27"/>
        <v>315</v>
      </c>
      <c r="S223" s="17">
        <f t="shared" si="28"/>
        <v>12.733000000000002</v>
      </c>
      <c r="T223" s="18">
        <v>22.598094416324798</v>
      </c>
      <c r="U223" s="18">
        <v>9.286376811594204</v>
      </c>
      <c r="V223" s="19">
        <f t="shared" si="29"/>
        <v>44.617471227919005</v>
      </c>
      <c r="W223" s="33">
        <f t="shared" si="30"/>
        <v>65.319977877673423</v>
      </c>
      <c r="X223" s="21">
        <f t="shared" si="31"/>
        <v>53.540965473502801</v>
      </c>
      <c r="Y223" s="22">
        <v>52.520965473502805</v>
      </c>
      <c r="Z223" s="23">
        <v>99.9</v>
      </c>
      <c r="AA223" s="22"/>
      <c r="AB223" s="22"/>
      <c r="AC223" s="24">
        <v>74.900000000000006</v>
      </c>
      <c r="AD223" s="25">
        <f t="shared" si="32"/>
        <v>0.39892882650888506</v>
      </c>
      <c r="AE223" s="22"/>
      <c r="AF223" s="26">
        <f t="shared" si="33"/>
        <v>53.540965473502801</v>
      </c>
      <c r="AG223" s="27"/>
      <c r="AH223" s="22"/>
      <c r="AI223" s="43">
        <v>67.900000000000006</v>
      </c>
      <c r="AJ223" s="29">
        <f t="shared" si="34"/>
        <v>0.26818781468562469</v>
      </c>
      <c r="AK223" s="30">
        <v>43231</v>
      </c>
      <c r="AL223" s="54">
        <v>43232</v>
      </c>
      <c r="AM223" s="30" t="s">
        <v>3444</v>
      </c>
      <c r="AN223" s="31">
        <v>74.900000000000006</v>
      </c>
    </row>
    <row r="224" spans="1:42" s="11" customFormat="1" ht="37.5" customHeight="1" x14ac:dyDescent="0.25">
      <c r="A224" s="12" t="s">
        <v>2870</v>
      </c>
      <c r="B224" s="12" t="s">
        <v>2870</v>
      </c>
      <c r="C224" s="13" t="s">
        <v>2870</v>
      </c>
      <c r="D224" s="3" t="s">
        <v>46</v>
      </c>
      <c r="E224" s="3" t="s">
        <v>187</v>
      </c>
      <c r="F224" s="14" t="s">
        <v>40</v>
      </c>
      <c r="G224" s="14" t="s">
        <v>159</v>
      </c>
      <c r="H224" s="14" t="s">
        <v>279</v>
      </c>
      <c r="I224" s="14" t="s">
        <v>2871</v>
      </c>
      <c r="J224" s="14" t="s">
        <v>3362</v>
      </c>
      <c r="K224" s="38">
        <v>43248</v>
      </c>
      <c r="L224" s="14" t="str">
        <f>IFERROR(VLOOKUP(A224,[1]Sheet1!$A:$O,15,FALSE),"ok")</f>
        <v>ok</v>
      </c>
      <c r="M224" s="15">
        <v>50</v>
      </c>
      <c r="N224" s="41">
        <v>24</v>
      </c>
      <c r="O224" s="13">
        <v>322</v>
      </c>
      <c r="P224" s="17">
        <v>2</v>
      </c>
      <c r="Q224" s="13">
        <v>2</v>
      </c>
      <c r="R224" s="16">
        <f t="shared" si="27"/>
        <v>84</v>
      </c>
      <c r="S224" s="17">
        <f t="shared" si="28"/>
        <v>12.393000000000002</v>
      </c>
      <c r="T224" s="18">
        <v>24.6429428238201</v>
      </c>
      <c r="U224" s="18">
        <v>8.6337198067632848</v>
      </c>
      <c r="V224" s="19">
        <f t="shared" si="29"/>
        <v>45.669662630583389</v>
      </c>
      <c r="W224" s="33">
        <f t="shared" si="30"/>
        <v>66.860386091174078</v>
      </c>
      <c r="X224" s="21">
        <f t="shared" si="31"/>
        <v>54.803595156700062</v>
      </c>
      <c r="Y224" s="22">
        <v>54.803595156700062</v>
      </c>
      <c r="Z224" s="23">
        <v>139.9</v>
      </c>
      <c r="AA224" s="22"/>
      <c r="AB224" s="22"/>
      <c r="AC224" s="24">
        <v>72.900000000000006</v>
      </c>
      <c r="AD224" s="25">
        <f t="shared" si="32"/>
        <v>0.33020470265786117</v>
      </c>
      <c r="AE224" s="22"/>
      <c r="AF224" s="26">
        <f t="shared" si="33"/>
        <v>54.803595156700062</v>
      </c>
      <c r="AG224" s="27"/>
      <c r="AH224" s="22"/>
      <c r="AI224" s="28"/>
      <c r="AJ224" s="29">
        <f t="shared" si="34"/>
        <v>-1</v>
      </c>
      <c r="AK224" s="30"/>
      <c r="AL224" s="30"/>
      <c r="AM224" s="30"/>
      <c r="AN224" s="31">
        <v>72.900000000000006</v>
      </c>
    </row>
    <row r="225" spans="1:42" s="11" customFormat="1" ht="37.5" customHeight="1" x14ac:dyDescent="0.25">
      <c r="A225" s="12" t="s">
        <v>2876</v>
      </c>
      <c r="B225" s="12" t="s">
        <v>2876</v>
      </c>
      <c r="C225" s="13" t="s">
        <v>2876</v>
      </c>
      <c r="D225" s="3" t="s">
        <v>46</v>
      </c>
      <c r="E225" s="3" t="s">
        <v>187</v>
      </c>
      <c r="F225" s="14" t="s">
        <v>81</v>
      </c>
      <c r="G225" s="14" t="s">
        <v>82</v>
      </c>
      <c r="H225" s="14" t="s">
        <v>418</v>
      </c>
      <c r="I225" s="14" t="s">
        <v>2877</v>
      </c>
      <c r="J225" s="14">
        <v>0</v>
      </c>
      <c r="K225" s="38"/>
      <c r="L225" s="14" t="str">
        <f>IFERROR(VLOOKUP(A225,[1]Sheet1!$A:$O,15,FALSE),"ok")</f>
        <v>ok</v>
      </c>
      <c r="M225" s="15">
        <v>0</v>
      </c>
      <c r="N225" s="41">
        <v>2</v>
      </c>
      <c r="O225" s="13">
        <v>125</v>
      </c>
      <c r="P225" s="17">
        <v>1</v>
      </c>
      <c r="Q225" s="13">
        <v>2</v>
      </c>
      <c r="R225" s="16">
        <f t="shared" si="27"/>
        <v>14</v>
      </c>
      <c r="S225" s="17">
        <f t="shared" si="28"/>
        <v>7.633</v>
      </c>
      <c r="T225" s="18">
        <v>9.0599273277294206</v>
      </c>
      <c r="U225" s="18">
        <v>7.3004347826086962</v>
      </c>
      <c r="V225" s="19">
        <f t="shared" si="29"/>
        <v>23.993362110338118</v>
      </c>
      <c r="W225" s="33">
        <f t="shared" si="30"/>
        <v>35.126282129535007</v>
      </c>
      <c r="X225" s="21">
        <f t="shared" si="31"/>
        <v>28.79203453240574</v>
      </c>
      <c r="Y225" s="22">
        <v>27.364034532405739</v>
      </c>
      <c r="Z225" s="23">
        <v>69.900000000000006</v>
      </c>
      <c r="AA225" s="22"/>
      <c r="AB225" s="22"/>
      <c r="AC225" s="24">
        <v>44.9</v>
      </c>
      <c r="AD225" s="25">
        <f t="shared" si="32"/>
        <v>0.5594590910018733</v>
      </c>
      <c r="AE225" s="22"/>
      <c r="AF225" s="26">
        <f t="shared" si="33"/>
        <v>28.79203453240574</v>
      </c>
      <c r="AG225" s="32"/>
      <c r="AH225" s="22"/>
      <c r="AI225" s="28"/>
      <c r="AJ225" s="29">
        <f t="shared" si="34"/>
        <v>-1</v>
      </c>
      <c r="AK225" s="30"/>
      <c r="AL225" s="30"/>
      <c r="AM225" s="30"/>
      <c r="AN225" s="31">
        <v>44.9</v>
      </c>
    </row>
    <row r="226" spans="1:42" s="11" customFormat="1" ht="37.5" customHeight="1" x14ac:dyDescent="0.25">
      <c r="A226" s="12" t="s">
        <v>2884</v>
      </c>
      <c r="B226" s="12" t="s">
        <v>2884</v>
      </c>
      <c r="C226" s="13" t="s">
        <v>2884</v>
      </c>
      <c r="D226" s="3" t="s">
        <v>46</v>
      </c>
      <c r="E226" s="3" t="s">
        <v>187</v>
      </c>
      <c r="F226" s="14" t="s">
        <v>369</v>
      </c>
      <c r="G226" s="14" t="s">
        <v>234</v>
      </c>
      <c r="H226" s="14" t="s">
        <v>370</v>
      </c>
      <c r="I226" s="14" t="s">
        <v>2885</v>
      </c>
      <c r="J226" s="14" t="s">
        <v>3362</v>
      </c>
      <c r="K226" s="38">
        <v>43227</v>
      </c>
      <c r="L226" s="14" t="str">
        <f>IFERROR(VLOOKUP(A226,[1]Sheet1!$A:$O,15,FALSE),"ok")</f>
        <v>ok</v>
      </c>
      <c r="M226" s="15">
        <v>30</v>
      </c>
      <c r="N226" s="41">
        <v>46</v>
      </c>
      <c r="O226" s="13">
        <v>63</v>
      </c>
      <c r="P226" s="17">
        <v>2</v>
      </c>
      <c r="Q226" s="13">
        <v>7</v>
      </c>
      <c r="R226" s="16">
        <f t="shared" si="27"/>
        <v>161</v>
      </c>
      <c r="S226" s="17">
        <f t="shared" si="28"/>
        <v>31.093000000000004</v>
      </c>
      <c r="T226" s="18">
        <v>69.377373324129096</v>
      </c>
      <c r="U226" s="18">
        <v>13.845652173913045</v>
      </c>
      <c r="V226" s="19">
        <f t="shared" si="29"/>
        <v>114.31602549804214</v>
      </c>
      <c r="W226" s="33">
        <f t="shared" si="30"/>
        <v>167.3586613291337</v>
      </c>
      <c r="X226" s="21">
        <f t="shared" si="31"/>
        <v>137.17923059765056</v>
      </c>
      <c r="Y226" s="22">
        <v>137.17923059765056</v>
      </c>
      <c r="Z226" s="23">
        <v>299.89999999999998</v>
      </c>
      <c r="AA226" s="22"/>
      <c r="AB226" s="22"/>
      <c r="AC226" s="24">
        <v>182.9</v>
      </c>
      <c r="AD226" s="25">
        <f t="shared" si="32"/>
        <v>0.33329221342879078</v>
      </c>
      <c r="AE226" s="22"/>
      <c r="AF226" s="26">
        <f t="shared" si="33"/>
        <v>137.17923059765056</v>
      </c>
      <c r="AG226" s="27"/>
      <c r="AH226" s="22"/>
      <c r="AI226" s="28"/>
      <c r="AJ226" s="29">
        <f t="shared" si="34"/>
        <v>-1</v>
      </c>
      <c r="AK226" s="30"/>
      <c r="AL226" s="30"/>
      <c r="AM226" s="30"/>
      <c r="AN226" s="31">
        <v>182.9</v>
      </c>
    </row>
    <row r="227" spans="1:42" s="11" customFormat="1" ht="37.5" customHeight="1" x14ac:dyDescent="0.25">
      <c r="A227" s="12" t="s">
        <v>2894</v>
      </c>
      <c r="B227" s="12" t="s">
        <v>2894</v>
      </c>
      <c r="C227" s="13" t="s">
        <v>2894</v>
      </c>
      <c r="D227" s="3" t="s">
        <v>46</v>
      </c>
      <c r="E227" s="3" t="s">
        <v>359</v>
      </c>
      <c r="F227" s="14" t="s">
        <v>114</v>
      </c>
      <c r="G227" s="14" t="s">
        <v>163</v>
      </c>
      <c r="H227" s="14" t="s">
        <v>241</v>
      </c>
      <c r="I227" s="14" t="s">
        <v>2895</v>
      </c>
      <c r="J227" s="14">
        <v>0</v>
      </c>
      <c r="K227" s="38">
        <v>43237</v>
      </c>
      <c r="L227" s="14" t="str">
        <f>IFERROR(VLOOKUP(A227,[1]Sheet1!$A:$O,15,FALSE),"ok")</f>
        <v>ok</v>
      </c>
      <c r="M227" s="15">
        <v>50</v>
      </c>
      <c r="N227" s="41">
        <v>12</v>
      </c>
      <c r="O227" s="13">
        <v>63</v>
      </c>
      <c r="P227" s="17">
        <v>9</v>
      </c>
      <c r="Q227" s="13">
        <v>14</v>
      </c>
      <c r="R227" s="16">
        <f t="shared" si="27"/>
        <v>9.3333333333333321</v>
      </c>
      <c r="S227" s="17">
        <f t="shared" si="28"/>
        <v>7.9730000000000008</v>
      </c>
      <c r="T227" s="18">
        <v>14.1775817483085</v>
      </c>
      <c r="U227" s="18">
        <v>7.9717391304347833</v>
      </c>
      <c r="V227" s="19">
        <f t="shared" si="29"/>
        <v>30.122320878743285</v>
      </c>
      <c r="W227" s="20">
        <f t="shared" si="30"/>
        <v>44.099077766480164</v>
      </c>
      <c r="X227" s="21">
        <f t="shared" si="31"/>
        <v>36.146785054491943</v>
      </c>
      <c r="Y227" s="22">
        <v>35.738785054491942</v>
      </c>
      <c r="Z227" s="23">
        <v>69.900000000000006</v>
      </c>
      <c r="AA227" s="22"/>
      <c r="AB227" s="22">
        <v>49.9</v>
      </c>
      <c r="AC227" s="24">
        <v>46.9</v>
      </c>
      <c r="AD227" s="25">
        <f t="shared" si="32"/>
        <v>0.29748745093920204</v>
      </c>
      <c r="AE227" s="22"/>
      <c r="AF227" s="26">
        <f t="shared" si="33"/>
        <v>36.146785054491943</v>
      </c>
      <c r="AG227" s="27"/>
      <c r="AH227" s="22"/>
      <c r="AI227" s="28"/>
      <c r="AJ227" s="29">
        <f t="shared" si="34"/>
        <v>-1</v>
      </c>
      <c r="AK227" s="30"/>
      <c r="AL227" s="30"/>
      <c r="AM227" s="30"/>
      <c r="AN227" s="31">
        <v>44.9</v>
      </c>
    </row>
    <row r="228" spans="1:42" s="11" customFormat="1" ht="37.5" customHeight="1" x14ac:dyDescent="0.25">
      <c r="A228" s="12" t="s">
        <v>2906</v>
      </c>
      <c r="B228" s="12" t="s">
        <v>2906</v>
      </c>
      <c r="C228" s="13" t="s">
        <v>2906</v>
      </c>
      <c r="D228" s="3" t="s">
        <v>46</v>
      </c>
      <c r="E228" s="3" t="s">
        <v>187</v>
      </c>
      <c r="F228" s="14" t="s">
        <v>114</v>
      </c>
      <c r="G228" s="14" t="s">
        <v>163</v>
      </c>
      <c r="H228" s="14" t="s">
        <v>2907</v>
      </c>
      <c r="I228" s="14" t="s">
        <v>2908</v>
      </c>
      <c r="J228" s="14">
        <v>0</v>
      </c>
      <c r="K228" s="38"/>
      <c r="L228" s="14" t="str">
        <f>IFERROR(VLOOKUP(A228,[1]Sheet1!$A:$O,15,FALSE),"ok")</f>
        <v>ok</v>
      </c>
      <c r="M228" s="15">
        <v>0</v>
      </c>
      <c r="N228" s="41">
        <v>0</v>
      </c>
      <c r="O228" s="13">
        <v>40</v>
      </c>
      <c r="P228" s="17">
        <v>0</v>
      </c>
      <c r="Q228" s="13">
        <v>1</v>
      </c>
      <c r="R228" s="16" t="str">
        <f t="shared" si="27"/>
        <v>nul</v>
      </c>
      <c r="S228" s="17">
        <f t="shared" si="28"/>
        <v>13.583000000000002</v>
      </c>
      <c r="T228" s="18">
        <v>25.3469237331906</v>
      </c>
      <c r="U228" s="18">
        <v>10.675603864734299</v>
      </c>
      <c r="V228" s="19">
        <f t="shared" si="29"/>
        <v>49.605527597924905</v>
      </c>
      <c r="W228" s="20">
        <f t="shared" si="30"/>
        <v>72.62249240336206</v>
      </c>
      <c r="X228" s="21">
        <f t="shared" si="31"/>
        <v>59.526633117509881</v>
      </c>
      <c r="Y228" s="22">
        <v>59.526633117509881</v>
      </c>
      <c r="Z228" s="23">
        <v>159.9</v>
      </c>
      <c r="AA228" s="22"/>
      <c r="AB228" s="22">
        <v>64.900000000000006</v>
      </c>
      <c r="AC228" s="24">
        <v>79.900000000000006</v>
      </c>
      <c r="AD228" s="25">
        <f t="shared" si="32"/>
        <v>0.34225632822658758</v>
      </c>
      <c r="AE228" s="22"/>
      <c r="AF228" s="26">
        <f t="shared" si="33"/>
        <v>59.526633117509881</v>
      </c>
      <c r="AG228" s="27"/>
      <c r="AH228" s="22"/>
      <c r="AI228" s="28"/>
      <c r="AJ228" s="29">
        <f t="shared" si="34"/>
        <v>-1</v>
      </c>
      <c r="AK228" s="30"/>
      <c r="AL228" s="30"/>
      <c r="AM228" s="30"/>
      <c r="AN228" s="31">
        <v>79.900000000000006</v>
      </c>
    </row>
    <row r="229" spans="1:42" s="11" customFormat="1" ht="37.5" customHeight="1" x14ac:dyDescent="0.25">
      <c r="A229" s="12" t="s">
        <v>2915</v>
      </c>
      <c r="B229" s="12" t="s">
        <v>2915</v>
      </c>
      <c r="C229" s="13" t="s">
        <v>2915</v>
      </c>
      <c r="D229" s="3" t="s">
        <v>46</v>
      </c>
      <c r="E229" s="3" t="s">
        <v>187</v>
      </c>
      <c r="F229" s="14" t="s">
        <v>149</v>
      </c>
      <c r="G229" s="14" t="s">
        <v>1101</v>
      </c>
      <c r="H229" s="14" t="s">
        <v>493</v>
      </c>
      <c r="I229" s="14" t="s">
        <v>2916</v>
      </c>
      <c r="J229" s="14">
        <v>0</v>
      </c>
      <c r="K229" s="38">
        <v>43229</v>
      </c>
      <c r="L229" s="14" t="str">
        <f>IFERROR(VLOOKUP(A229,[1]Sheet1!$A:$O,15,FALSE),"ok")</f>
        <v>ok</v>
      </c>
      <c r="M229" s="15">
        <v>50</v>
      </c>
      <c r="N229" s="41">
        <v>53</v>
      </c>
      <c r="O229" s="13">
        <v>284</v>
      </c>
      <c r="P229" s="17">
        <v>3</v>
      </c>
      <c r="Q229" s="13">
        <v>7</v>
      </c>
      <c r="R229" s="16">
        <f t="shared" si="27"/>
        <v>123.66666666666667</v>
      </c>
      <c r="S229" s="17">
        <f t="shared" si="28"/>
        <v>9.843</v>
      </c>
      <c r="T229" s="18">
        <v>19.6296339413169</v>
      </c>
      <c r="U229" s="18">
        <v>7.3004347826086962</v>
      </c>
      <c r="V229" s="19">
        <f t="shared" si="29"/>
        <v>36.773068723925597</v>
      </c>
      <c r="W229" s="33">
        <f t="shared" si="30"/>
        <v>53.835772611827075</v>
      </c>
      <c r="X229" s="21">
        <f t="shared" si="31"/>
        <v>44.127682468710717</v>
      </c>
      <c r="Y229" s="22">
        <v>43.107682468710713</v>
      </c>
      <c r="Z229" s="23">
        <v>99.9</v>
      </c>
      <c r="AA229" s="22"/>
      <c r="AB229" s="22"/>
      <c r="AC229" s="24">
        <v>57.9</v>
      </c>
      <c r="AD229" s="25">
        <f t="shared" si="32"/>
        <v>0.31210153719390799</v>
      </c>
      <c r="AE229" s="22"/>
      <c r="AF229" s="26">
        <f t="shared" si="33"/>
        <v>44.127682468710717</v>
      </c>
      <c r="AG229" s="27"/>
      <c r="AH229" s="22"/>
      <c r="AI229" s="28"/>
      <c r="AJ229" s="29">
        <f t="shared" si="34"/>
        <v>-1</v>
      </c>
      <c r="AK229" s="30"/>
      <c r="AL229" s="30"/>
      <c r="AM229" s="30"/>
      <c r="AN229" s="31">
        <v>57.9</v>
      </c>
    </row>
    <row r="230" spans="1:42" s="11" customFormat="1" ht="37.5" customHeight="1" x14ac:dyDescent="0.25">
      <c r="A230" s="12" t="s">
        <v>2930</v>
      </c>
      <c r="B230" s="12" t="s">
        <v>2930</v>
      </c>
      <c r="C230" s="13" t="s">
        <v>2930</v>
      </c>
      <c r="D230" s="3"/>
      <c r="E230" s="3" t="s">
        <v>359</v>
      </c>
      <c r="F230" s="14" t="s">
        <v>81</v>
      </c>
      <c r="G230" s="14" t="s">
        <v>82</v>
      </c>
      <c r="H230" s="14" t="s">
        <v>798</v>
      </c>
      <c r="I230" s="14" t="s">
        <v>2931</v>
      </c>
      <c r="J230" s="14" t="s">
        <v>3362</v>
      </c>
      <c r="K230" s="38"/>
      <c r="L230" s="14" t="str">
        <f>IFERROR(VLOOKUP(A230,[1]Sheet1!$A:$O,15,FALSE),"ok")</f>
        <v>ok</v>
      </c>
      <c r="M230" s="15">
        <v>0</v>
      </c>
      <c r="N230" s="41">
        <v>0</v>
      </c>
      <c r="O230" s="13">
        <v>62</v>
      </c>
      <c r="P230" s="17">
        <v>0</v>
      </c>
      <c r="Q230" s="13">
        <v>0</v>
      </c>
      <c r="R230" s="16" t="str">
        <f t="shared" si="27"/>
        <v>nul</v>
      </c>
      <c r="S230" s="17">
        <f t="shared" si="28"/>
        <v>8.4830000000000005</v>
      </c>
      <c r="T230" s="18">
        <v>15.0725607137505</v>
      </c>
      <c r="U230" s="18">
        <v>7.6360869565217397</v>
      </c>
      <c r="V230" s="19">
        <f t="shared" si="29"/>
        <v>31.191647670272243</v>
      </c>
      <c r="W230" s="33">
        <f t="shared" si="30"/>
        <v>45.664572189278566</v>
      </c>
      <c r="X230" s="21">
        <f t="shared" si="31"/>
        <v>37.42997720432669</v>
      </c>
      <c r="Y230" s="22">
        <v>37.42997720432669</v>
      </c>
      <c r="Z230" s="23">
        <v>69.900000000000006</v>
      </c>
      <c r="AA230" s="22"/>
      <c r="AB230" s="22"/>
      <c r="AC230" s="24">
        <v>49.9</v>
      </c>
      <c r="AD230" s="25">
        <f t="shared" si="32"/>
        <v>0.33315603500372548</v>
      </c>
      <c r="AE230" s="22"/>
      <c r="AF230" s="26">
        <f t="shared" si="33"/>
        <v>37.42997720432669</v>
      </c>
      <c r="AG230" s="27"/>
      <c r="AH230" s="22"/>
      <c r="AI230" s="28"/>
      <c r="AJ230" s="29">
        <f t="shared" si="34"/>
        <v>-1</v>
      </c>
      <c r="AK230" s="30"/>
      <c r="AL230" s="30"/>
      <c r="AM230" s="30"/>
      <c r="AN230" s="31">
        <v>49.9</v>
      </c>
    </row>
    <row r="231" spans="1:42" s="11" customFormat="1" ht="37.5" customHeight="1" x14ac:dyDescent="0.25">
      <c r="A231" s="12" t="s">
        <v>2947</v>
      </c>
      <c r="B231" s="12" t="s">
        <v>2947</v>
      </c>
      <c r="C231" s="13" t="s">
        <v>2947</v>
      </c>
      <c r="D231" s="3" t="s">
        <v>46</v>
      </c>
      <c r="E231" s="3" t="s">
        <v>187</v>
      </c>
      <c r="F231" s="14" t="s">
        <v>107</v>
      </c>
      <c r="G231" s="14" t="s">
        <v>534</v>
      </c>
      <c r="H231" s="14" t="s">
        <v>1752</v>
      </c>
      <c r="I231" s="14" t="s">
        <v>2948</v>
      </c>
      <c r="J231" s="14">
        <v>0</v>
      </c>
      <c r="K231" s="38">
        <v>43234</v>
      </c>
      <c r="L231" s="14" t="str">
        <f>IFERROR(VLOOKUP(A231,[1]Sheet1!$A:$O,15,FALSE),"ok")</f>
        <v>ok</v>
      </c>
      <c r="M231" s="15">
        <v>58</v>
      </c>
      <c r="N231" s="41">
        <v>26</v>
      </c>
      <c r="O231" s="13">
        <v>63</v>
      </c>
      <c r="P231" s="17">
        <v>6</v>
      </c>
      <c r="Q231" s="13">
        <v>15</v>
      </c>
      <c r="R231" s="16">
        <f t="shared" si="27"/>
        <v>30.333333333333336</v>
      </c>
      <c r="S231" s="17">
        <f t="shared" si="28"/>
        <v>12.393000000000002</v>
      </c>
      <c r="T231" s="18">
        <v>22.8000298602126</v>
      </c>
      <c r="U231" s="18">
        <v>8.6337198067632848</v>
      </c>
      <c r="V231" s="19">
        <f t="shared" si="29"/>
        <v>43.826749666975886</v>
      </c>
      <c r="W231" s="33">
        <f t="shared" si="30"/>
        <v>64.162361512452691</v>
      </c>
      <c r="X231" s="21">
        <f t="shared" si="31"/>
        <v>52.592099600371064</v>
      </c>
      <c r="Y231" s="22">
        <v>52.184099600371056</v>
      </c>
      <c r="Z231" s="23">
        <v>99.9</v>
      </c>
      <c r="AA231" s="22"/>
      <c r="AB231" s="22"/>
      <c r="AC231" s="24">
        <v>72.900000000000006</v>
      </c>
      <c r="AD231" s="25">
        <f t="shared" si="32"/>
        <v>0.38613975395433076</v>
      </c>
      <c r="AE231" s="22"/>
      <c r="AF231" s="26">
        <f t="shared" si="33"/>
        <v>52.592099600371064</v>
      </c>
      <c r="AG231" s="32"/>
      <c r="AH231" s="22"/>
      <c r="AI231" s="28"/>
      <c r="AJ231" s="29">
        <f t="shared" si="34"/>
        <v>-1</v>
      </c>
      <c r="AK231" s="30"/>
      <c r="AL231" s="30"/>
      <c r="AM231" s="30"/>
      <c r="AN231" s="31">
        <v>70.900000000000006</v>
      </c>
    </row>
    <row r="232" spans="1:42" s="11" customFormat="1" ht="37.5" customHeight="1" x14ac:dyDescent="0.25">
      <c r="A232" s="12" t="s">
        <v>2955</v>
      </c>
      <c r="B232" s="12" t="s">
        <v>2955</v>
      </c>
      <c r="C232" s="13" t="s">
        <v>2955</v>
      </c>
      <c r="D232" s="3" t="s">
        <v>46</v>
      </c>
      <c r="E232" s="3" t="s">
        <v>187</v>
      </c>
      <c r="F232" s="14" t="s">
        <v>81</v>
      </c>
      <c r="G232" s="14" t="s">
        <v>82</v>
      </c>
      <c r="H232" s="14" t="s">
        <v>276</v>
      </c>
      <c r="I232" s="14" t="s">
        <v>2956</v>
      </c>
      <c r="J232" s="14">
        <v>0</v>
      </c>
      <c r="K232" s="38"/>
      <c r="L232" s="14" t="str">
        <f>IFERROR(VLOOKUP(A232,[1]Sheet1!$A:$O,15,FALSE),"ok")</f>
        <v>ok</v>
      </c>
      <c r="M232" s="15">
        <v>0</v>
      </c>
      <c r="N232" s="41">
        <v>0</v>
      </c>
      <c r="O232" s="13">
        <v>61</v>
      </c>
      <c r="P232" s="17">
        <v>0</v>
      </c>
      <c r="Q232" s="13">
        <v>0</v>
      </c>
      <c r="R232" s="16" t="str">
        <f t="shared" si="27"/>
        <v>nul</v>
      </c>
      <c r="S232" s="17">
        <f t="shared" si="28"/>
        <v>42.483000000000004</v>
      </c>
      <c r="T232" s="18">
        <v>92.7620032860018</v>
      </c>
      <c r="U232" s="18">
        <v>21.174057971014495</v>
      </c>
      <c r="V232" s="19">
        <f t="shared" si="29"/>
        <v>156.4190612570163</v>
      </c>
      <c r="W232" s="33">
        <f t="shared" si="30"/>
        <v>228.99750568027187</v>
      </c>
      <c r="X232" s="21">
        <f t="shared" si="31"/>
        <v>187.70287350841954</v>
      </c>
      <c r="Y232" s="22">
        <v>187.70287350841954</v>
      </c>
      <c r="Z232" s="23">
        <v>319.89999999999998</v>
      </c>
      <c r="AA232" s="22"/>
      <c r="AB232" s="22"/>
      <c r="AC232" s="24">
        <v>249.9</v>
      </c>
      <c r="AD232" s="25">
        <f t="shared" si="32"/>
        <v>0.33135947963412815</v>
      </c>
      <c r="AE232" s="22"/>
      <c r="AF232" s="26">
        <f t="shared" si="33"/>
        <v>187.70287350841954</v>
      </c>
      <c r="AG232" s="32"/>
      <c r="AH232" s="22"/>
      <c r="AI232" s="28"/>
      <c r="AJ232" s="29">
        <f t="shared" si="34"/>
        <v>-1</v>
      </c>
      <c r="AK232" s="30"/>
      <c r="AL232" s="30"/>
      <c r="AM232" s="30"/>
      <c r="AN232" s="31">
        <v>249.9</v>
      </c>
    </row>
    <row r="233" spans="1:42" s="11" customFormat="1" ht="37.5" customHeight="1" x14ac:dyDescent="0.25">
      <c r="A233" s="12" t="s">
        <v>2957</v>
      </c>
      <c r="B233" s="12" t="s">
        <v>2957</v>
      </c>
      <c r="C233" s="13" t="s">
        <v>2957</v>
      </c>
      <c r="D233" s="3"/>
      <c r="E233" s="3" t="s">
        <v>359</v>
      </c>
      <c r="F233" s="14" t="s">
        <v>67</v>
      </c>
      <c r="G233" s="14" t="s">
        <v>68</v>
      </c>
      <c r="H233" s="14" t="s">
        <v>69</v>
      </c>
      <c r="I233" s="14" t="s">
        <v>2958</v>
      </c>
      <c r="J233" s="14">
        <v>0</v>
      </c>
      <c r="K233" s="38"/>
      <c r="L233" s="14" t="str">
        <f>IFERROR(VLOOKUP(A233,[1]Sheet1!$A:$O,15,FALSE),"ok")</f>
        <v>ok</v>
      </c>
      <c r="M233" s="15">
        <v>0</v>
      </c>
      <c r="N233" s="41">
        <v>12</v>
      </c>
      <c r="O233" s="13">
        <v>34</v>
      </c>
      <c r="P233" s="17">
        <v>2</v>
      </c>
      <c r="Q233" s="13">
        <v>3</v>
      </c>
      <c r="R233" s="16">
        <f t="shared" si="27"/>
        <v>42</v>
      </c>
      <c r="S233" s="17">
        <f t="shared" si="28"/>
        <v>13.583000000000002</v>
      </c>
      <c r="T233" s="18">
        <v>28.317565918462702</v>
      </c>
      <c r="U233" s="18">
        <v>8.298067632850243</v>
      </c>
      <c r="V233" s="19">
        <f t="shared" si="29"/>
        <v>50.198633551312945</v>
      </c>
      <c r="W233" s="33">
        <f t="shared" si="30"/>
        <v>73.490799519122149</v>
      </c>
      <c r="X233" s="21">
        <f t="shared" si="31"/>
        <v>60.238360261575529</v>
      </c>
      <c r="Y233" s="22">
        <v>60.238360261575529</v>
      </c>
      <c r="Z233" s="23">
        <v>109.9</v>
      </c>
      <c r="AA233" s="22"/>
      <c r="AB233" s="22"/>
      <c r="AC233" s="24">
        <v>79.900000000000006</v>
      </c>
      <c r="AD233" s="25">
        <f t="shared" si="32"/>
        <v>0.32639732643861685</v>
      </c>
      <c r="AE233" s="22"/>
      <c r="AF233" s="26">
        <f t="shared" si="33"/>
        <v>60.238360261575529</v>
      </c>
      <c r="AG233" s="27"/>
      <c r="AH233" s="22"/>
      <c r="AI233" s="28"/>
      <c r="AJ233" s="29">
        <f t="shared" si="34"/>
        <v>-1</v>
      </c>
      <c r="AK233" s="30"/>
      <c r="AL233" s="30"/>
      <c r="AM233" s="30"/>
      <c r="AN233" s="31">
        <v>79.900000000000006</v>
      </c>
    </row>
    <row r="234" spans="1:42" s="11" customFormat="1" ht="37.5" customHeight="1" x14ac:dyDescent="0.25">
      <c r="A234" s="12" t="s">
        <v>2959</v>
      </c>
      <c r="B234" s="12" t="s">
        <v>2959</v>
      </c>
      <c r="C234" s="13" t="s">
        <v>2959</v>
      </c>
      <c r="D234" s="3"/>
      <c r="E234" s="3" t="s">
        <v>359</v>
      </c>
      <c r="F234" s="14" t="s">
        <v>81</v>
      </c>
      <c r="G234" s="14" t="s">
        <v>82</v>
      </c>
      <c r="H234" s="14" t="s">
        <v>798</v>
      </c>
      <c r="I234" s="14" t="s">
        <v>2960</v>
      </c>
      <c r="J234" s="14" t="s">
        <v>3362</v>
      </c>
      <c r="K234" s="38"/>
      <c r="L234" s="14" t="str">
        <f>IFERROR(VLOOKUP(A234,[1]Sheet1!$A:$O,15,FALSE),"ok")</f>
        <v>ok</v>
      </c>
      <c r="M234" s="15">
        <v>0</v>
      </c>
      <c r="N234" s="41">
        <v>0</v>
      </c>
      <c r="O234" s="13">
        <v>61</v>
      </c>
      <c r="P234" s="17">
        <v>0</v>
      </c>
      <c r="Q234" s="13">
        <v>0</v>
      </c>
      <c r="R234" s="16" t="str">
        <f t="shared" si="27"/>
        <v>nul</v>
      </c>
      <c r="S234" s="17">
        <f t="shared" si="28"/>
        <v>7.8029999999999999</v>
      </c>
      <c r="T234" s="18">
        <v>12.9337841192848</v>
      </c>
      <c r="U234" s="18">
        <v>7.3004347826086962</v>
      </c>
      <c r="V234" s="19">
        <f t="shared" si="29"/>
        <v>28.037218901893496</v>
      </c>
      <c r="W234" s="33">
        <f t="shared" si="30"/>
        <v>41.046488472372076</v>
      </c>
      <c r="X234" s="21">
        <f t="shared" si="31"/>
        <v>33.644662682272191</v>
      </c>
      <c r="Y234" s="22">
        <v>33.644662682272191</v>
      </c>
      <c r="Z234" s="23">
        <v>65.900000000000006</v>
      </c>
      <c r="AA234" s="22"/>
      <c r="AB234" s="22"/>
      <c r="AC234" s="24">
        <v>45.9</v>
      </c>
      <c r="AD234" s="25">
        <f t="shared" si="32"/>
        <v>0.36425799341377574</v>
      </c>
      <c r="AE234" s="22"/>
      <c r="AF234" s="26">
        <f t="shared" si="33"/>
        <v>33.644662682272191</v>
      </c>
      <c r="AG234" s="27"/>
      <c r="AH234" s="22"/>
      <c r="AI234" s="28"/>
      <c r="AJ234" s="29">
        <f t="shared" si="34"/>
        <v>-1</v>
      </c>
      <c r="AK234" s="30"/>
      <c r="AL234" s="30"/>
      <c r="AM234" s="30"/>
      <c r="AN234" s="31">
        <v>45.9</v>
      </c>
    </row>
    <row r="235" spans="1:42" s="11" customFormat="1" ht="37.5" customHeight="1" x14ac:dyDescent="0.25">
      <c r="A235" s="12" t="s">
        <v>2961</v>
      </c>
      <c r="B235" s="12" t="s">
        <v>2961</v>
      </c>
      <c r="C235" s="13" t="s">
        <v>2961</v>
      </c>
      <c r="D235" s="3"/>
      <c r="E235" s="3" t="s">
        <v>359</v>
      </c>
      <c r="F235" s="14" t="s">
        <v>114</v>
      </c>
      <c r="G235" s="14" t="s">
        <v>163</v>
      </c>
      <c r="H235" s="14" t="s">
        <v>241</v>
      </c>
      <c r="I235" s="14" t="s">
        <v>2962</v>
      </c>
      <c r="J235" s="14" t="s">
        <v>3362</v>
      </c>
      <c r="K235" s="38"/>
      <c r="L235" s="14" t="str">
        <f>IFERROR(VLOOKUP(A235,[1]Sheet1!$A:$O,15,FALSE),"ok")</f>
        <v>ok</v>
      </c>
      <c r="M235" s="15">
        <v>0</v>
      </c>
      <c r="N235" s="41">
        <v>17</v>
      </c>
      <c r="O235" s="13">
        <v>83</v>
      </c>
      <c r="P235" s="17">
        <v>5</v>
      </c>
      <c r="Q235" s="13">
        <v>9</v>
      </c>
      <c r="R235" s="16">
        <f t="shared" si="27"/>
        <v>23.8</v>
      </c>
      <c r="S235" s="17">
        <f t="shared" si="28"/>
        <v>7.2930000000000001</v>
      </c>
      <c r="T235" s="18">
        <v>12.9204700555706</v>
      </c>
      <c r="U235" s="18">
        <v>7.3004347826086962</v>
      </c>
      <c r="V235" s="19">
        <f t="shared" si="29"/>
        <v>27.513904838179297</v>
      </c>
      <c r="W235" s="20">
        <f t="shared" si="30"/>
        <v>40.280356683094489</v>
      </c>
      <c r="X235" s="21">
        <f t="shared" si="31"/>
        <v>33.016685805815158</v>
      </c>
      <c r="Y235" s="22">
        <v>33.016685805815158</v>
      </c>
      <c r="Z235" s="23">
        <v>69.900000000000006</v>
      </c>
      <c r="AA235" s="22"/>
      <c r="AB235" s="22"/>
      <c r="AC235" s="24">
        <v>42.9</v>
      </c>
      <c r="AD235" s="25">
        <f t="shared" si="32"/>
        <v>0.29934301256984774</v>
      </c>
      <c r="AE235" s="22"/>
      <c r="AF235" s="26">
        <f t="shared" si="33"/>
        <v>33.016685805815158</v>
      </c>
      <c r="AG235" s="27"/>
      <c r="AH235" s="22"/>
      <c r="AI235" s="28"/>
      <c r="AJ235" s="29">
        <f t="shared" si="34"/>
        <v>-1</v>
      </c>
      <c r="AK235" s="46">
        <v>43234</v>
      </c>
      <c r="AL235" s="51">
        <v>43254</v>
      </c>
      <c r="AM235" s="46" t="s">
        <v>3483</v>
      </c>
      <c r="AN235" s="47">
        <v>42.9</v>
      </c>
      <c r="AO235" s="44" t="s">
        <v>3484</v>
      </c>
      <c r="AP235" s="52" t="s">
        <v>3485</v>
      </c>
    </row>
    <row r="236" spans="1:42" s="11" customFormat="1" ht="37.5" customHeight="1" x14ac:dyDescent="0.25">
      <c r="A236" s="12" t="s">
        <v>2965</v>
      </c>
      <c r="B236" s="12" t="s">
        <v>2965</v>
      </c>
      <c r="C236" s="13" t="s">
        <v>2965</v>
      </c>
      <c r="D236" s="3" t="s">
        <v>46</v>
      </c>
      <c r="E236" s="3" t="s">
        <v>359</v>
      </c>
      <c r="F236" s="14" t="s">
        <v>40</v>
      </c>
      <c r="G236" s="14" t="s">
        <v>159</v>
      </c>
      <c r="H236" s="14" t="s">
        <v>208</v>
      </c>
      <c r="I236" s="14" t="s">
        <v>2966</v>
      </c>
      <c r="J236" s="14">
        <v>0</v>
      </c>
      <c r="K236" s="38"/>
      <c r="L236" s="14" t="str">
        <f>IFERROR(VLOOKUP(A236,[1]Sheet1!$A:$O,15,FALSE),"ok")</f>
        <v>ok</v>
      </c>
      <c r="M236" s="15">
        <v>0</v>
      </c>
      <c r="N236" s="41">
        <v>0</v>
      </c>
      <c r="O236" s="13">
        <v>44</v>
      </c>
      <c r="P236" s="17">
        <v>0</v>
      </c>
      <c r="Q236" s="13">
        <v>0</v>
      </c>
      <c r="R236" s="16" t="str">
        <f t="shared" si="27"/>
        <v>nul</v>
      </c>
      <c r="S236" s="17">
        <f t="shared" si="28"/>
        <v>28.883000000000003</v>
      </c>
      <c r="T236" s="18">
        <v>63.8063863394975</v>
      </c>
      <c r="U236" s="18">
        <v>15.225555555555554</v>
      </c>
      <c r="V236" s="19">
        <f t="shared" si="29"/>
        <v>107.91494189505306</v>
      </c>
      <c r="W236" s="33">
        <f t="shared" si="30"/>
        <v>157.98747493435766</v>
      </c>
      <c r="X236" s="21">
        <f t="shared" si="31"/>
        <v>129.49793027406366</v>
      </c>
      <c r="Y236" s="22">
        <v>129.49793027406366</v>
      </c>
      <c r="Z236" s="23">
        <v>259.89999999999998</v>
      </c>
      <c r="AA236" s="22"/>
      <c r="AB236" s="22"/>
      <c r="AC236" s="24">
        <v>169.9</v>
      </c>
      <c r="AD236" s="25">
        <f t="shared" si="32"/>
        <v>0.31199008077141621</v>
      </c>
      <c r="AE236" s="22"/>
      <c r="AF236" s="26">
        <f t="shared" si="33"/>
        <v>129.49793027406366</v>
      </c>
      <c r="AG236" s="27"/>
      <c r="AH236" s="22"/>
      <c r="AI236" s="28"/>
      <c r="AJ236" s="29">
        <f t="shared" si="34"/>
        <v>-1</v>
      </c>
      <c r="AK236" s="30"/>
      <c r="AL236" s="30"/>
      <c r="AM236" s="30"/>
      <c r="AN236" s="31">
        <v>169.9</v>
      </c>
    </row>
    <row r="237" spans="1:42" s="11" customFormat="1" ht="37.5" customHeight="1" x14ac:dyDescent="0.25">
      <c r="A237" s="12" t="s">
        <v>2978</v>
      </c>
      <c r="B237" s="12" t="s">
        <v>2978</v>
      </c>
      <c r="C237" s="13" t="s">
        <v>2978</v>
      </c>
      <c r="D237" s="3" t="s">
        <v>46</v>
      </c>
      <c r="E237" s="3" t="s">
        <v>187</v>
      </c>
      <c r="F237" s="14" t="s">
        <v>107</v>
      </c>
      <c r="G237" s="14" t="s">
        <v>108</v>
      </c>
      <c r="H237" s="14" t="s">
        <v>581</v>
      </c>
      <c r="I237" s="14" t="s">
        <v>2979</v>
      </c>
      <c r="J237" s="14">
        <v>0</v>
      </c>
      <c r="K237" s="38">
        <v>43224</v>
      </c>
      <c r="L237" s="14" t="str">
        <f>IFERROR(VLOOKUP(A237,[1]Sheet1!$A:$O,15,FALSE),"ok")</f>
        <v>ok</v>
      </c>
      <c r="M237" s="15">
        <v>50</v>
      </c>
      <c r="N237" s="41">
        <v>43</v>
      </c>
      <c r="O237" s="13">
        <v>57</v>
      </c>
      <c r="P237" s="17">
        <v>6</v>
      </c>
      <c r="Q237" s="13">
        <v>7</v>
      </c>
      <c r="R237" s="16">
        <f t="shared" si="27"/>
        <v>50.166666666666671</v>
      </c>
      <c r="S237" s="17">
        <f t="shared" si="28"/>
        <v>16.983000000000001</v>
      </c>
      <c r="T237" s="18">
        <v>34.303731819686902</v>
      </c>
      <c r="U237" s="18">
        <v>9.7525603864734318</v>
      </c>
      <c r="V237" s="19">
        <f t="shared" si="29"/>
        <v>61.03929220616034</v>
      </c>
      <c r="W237" s="33">
        <f t="shared" si="30"/>
        <v>89.361523789818733</v>
      </c>
      <c r="X237" s="21">
        <f t="shared" si="31"/>
        <v>73.247150647392402</v>
      </c>
      <c r="Y237" s="22">
        <v>72.227150647392406</v>
      </c>
      <c r="Z237" s="23">
        <v>149.9</v>
      </c>
      <c r="AA237" s="22"/>
      <c r="AB237" s="22"/>
      <c r="AC237" s="24">
        <v>99.9</v>
      </c>
      <c r="AD237" s="25">
        <f t="shared" si="32"/>
        <v>0.3638755790093855</v>
      </c>
      <c r="AE237" s="22"/>
      <c r="AF237" s="26">
        <f t="shared" si="33"/>
        <v>73.247150647392402</v>
      </c>
      <c r="AG237" s="32"/>
      <c r="AH237" s="22"/>
      <c r="AI237" s="28"/>
      <c r="AJ237" s="29">
        <f t="shared" si="34"/>
        <v>-1</v>
      </c>
      <c r="AK237" s="30"/>
      <c r="AL237" s="30"/>
      <c r="AM237" s="30"/>
      <c r="AN237" s="31">
        <v>99.9</v>
      </c>
    </row>
    <row r="238" spans="1:42" s="11" customFormat="1" ht="37.5" customHeight="1" x14ac:dyDescent="0.25">
      <c r="A238" s="12" t="s">
        <v>2986</v>
      </c>
      <c r="B238" s="12" t="s">
        <v>2986</v>
      </c>
      <c r="C238" s="13" t="s">
        <v>2986</v>
      </c>
      <c r="D238" s="3" t="s">
        <v>46</v>
      </c>
      <c r="E238" s="3" t="s">
        <v>359</v>
      </c>
      <c r="F238" s="14" t="s">
        <v>233</v>
      </c>
      <c r="G238" s="14" t="s">
        <v>375</v>
      </c>
      <c r="H238" s="14" t="s">
        <v>376</v>
      </c>
      <c r="I238" s="14" t="s">
        <v>2987</v>
      </c>
      <c r="J238" s="14">
        <v>0</v>
      </c>
      <c r="K238" s="38"/>
      <c r="L238" s="14" t="str">
        <f>IFERROR(VLOOKUP(A238,[1]Sheet1!$A:$O,15,FALSE),"ok")</f>
        <v>ok</v>
      </c>
      <c r="M238" s="15">
        <v>0</v>
      </c>
      <c r="N238" s="41">
        <v>4</v>
      </c>
      <c r="O238" s="13">
        <v>54</v>
      </c>
      <c r="P238" s="17">
        <v>0</v>
      </c>
      <c r="Q238" s="13">
        <v>7</v>
      </c>
      <c r="R238" s="16" t="str">
        <f t="shared" si="27"/>
        <v>nul</v>
      </c>
      <c r="S238" s="17">
        <f t="shared" si="28"/>
        <v>10.183</v>
      </c>
      <c r="T238" s="18">
        <v>18.702187957464599</v>
      </c>
      <c r="U238" s="18">
        <v>7.3004347826086962</v>
      </c>
      <c r="V238" s="19">
        <f t="shared" si="29"/>
        <v>36.185622740073292</v>
      </c>
      <c r="W238" s="33">
        <f t="shared" si="30"/>
        <v>52.975751691467295</v>
      </c>
      <c r="X238" s="21">
        <f t="shared" si="31"/>
        <v>43.422747288087947</v>
      </c>
      <c r="Y238" s="22">
        <v>43.422747288087947</v>
      </c>
      <c r="Z238" s="23">
        <v>99.9</v>
      </c>
      <c r="AA238" s="22"/>
      <c r="AB238" s="22"/>
      <c r="AC238" s="24">
        <v>59.9</v>
      </c>
      <c r="AD238" s="25">
        <f t="shared" si="32"/>
        <v>0.37946131327421129</v>
      </c>
      <c r="AE238" s="22"/>
      <c r="AF238" s="26">
        <f t="shared" si="33"/>
        <v>43.422747288087947</v>
      </c>
      <c r="AG238" s="27"/>
      <c r="AH238" s="22"/>
      <c r="AI238" s="28"/>
      <c r="AJ238" s="29">
        <f t="shared" si="34"/>
        <v>-1</v>
      </c>
      <c r="AK238" s="30"/>
      <c r="AL238" s="30"/>
      <c r="AM238" s="30"/>
      <c r="AN238" s="31">
        <v>59.9</v>
      </c>
    </row>
    <row r="239" spans="1:42" s="11" customFormat="1" ht="37.5" customHeight="1" x14ac:dyDescent="0.25">
      <c r="A239" s="12" t="s">
        <v>2996</v>
      </c>
      <c r="B239" s="12" t="s">
        <v>2996</v>
      </c>
      <c r="C239" s="13" t="s">
        <v>2996</v>
      </c>
      <c r="D239" s="3" t="s">
        <v>46</v>
      </c>
      <c r="E239" s="3" t="s">
        <v>187</v>
      </c>
      <c r="F239" s="14" t="s">
        <v>81</v>
      </c>
      <c r="G239" s="14" t="s">
        <v>82</v>
      </c>
      <c r="H239" s="14" t="s">
        <v>798</v>
      </c>
      <c r="I239" s="14" t="s">
        <v>2997</v>
      </c>
      <c r="J239" s="14">
        <v>0</v>
      </c>
      <c r="K239" s="38">
        <v>43231</v>
      </c>
      <c r="L239" s="14" t="str">
        <f>IFERROR(VLOOKUP(A239,[1]Sheet1!$A:$O,15,FALSE),"ok")</f>
        <v>ok</v>
      </c>
      <c r="M239" s="15">
        <v>100</v>
      </c>
      <c r="N239" s="41">
        <v>100</v>
      </c>
      <c r="O239" s="13">
        <v>92</v>
      </c>
      <c r="P239" s="17">
        <v>0</v>
      </c>
      <c r="Q239" s="13">
        <v>0</v>
      </c>
      <c r="R239" s="16" t="str">
        <f t="shared" si="27"/>
        <v>nul</v>
      </c>
      <c r="S239" s="17">
        <f t="shared" si="28"/>
        <v>11.874499999999999</v>
      </c>
      <c r="T239" s="18">
        <v>21.762429509460699</v>
      </c>
      <c r="U239" s="18">
        <v>8.298067632850243</v>
      </c>
      <c r="V239" s="19">
        <f t="shared" si="29"/>
        <v>41.934997142310941</v>
      </c>
      <c r="W239" s="33">
        <f t="shared" si="30"/>
        <v>61.392835816343215</v>
      </c>
      <c r="X239" s="21">
        <f t="shared" si="31"/>
        <v>50.32199657077313</v>
      </c>
      <c r="Y239" s="22">
        <v>50.32199657077313</v>
      </c>
      <c r="Z239" s="23">
        <v>99.9</v>
      </c>
      <c r="AA239" s="22"/>
      <c r="AB239" s="22"/>
      <c r="AC239" s="24">
        <v>69.849999999999994</v>
      </c>
      <c r="AD239" s="25">
        <f t="shared" si="32"/>
        <v>0.38806098247239795</v>
      </c>
      <c r="AE239" s="22"/>
      <c r="AF239" s="26">
        <f t="shared" si="33"/>
        <v>50.32199657077313</v>
      </c>
      <c r="AG239" s="27"/>
      <c r="AH239" s="22"/>
      <c r="AI239" s="28"/>
      <c r="AJ239" s="29">
        <f t="shared" si="34"/>
        <v>-1</v>
      </c>
      <c r="AK239" s="30"/>
      <c r="AL239" s="30"/>
      <c r="AM239" s="30"/>
      <c r="AN239" s="31">
        <v>69.849999999999994</v>
      </c>
    </row>
    <row r="240" spans="1:42" s="11" customFormat="1" ht="37.5" customHeight="1" x14ac:dyDescent="0.25">
      <c r="A240" s="12" t="s">
        <v>3002</v>
      </c>
      <c r="B240" s="12" t="s">
        <v>3002</v>
      </c>
      <c r="C240" s="13" t="s">
        <v>3002</v>
      </c>
      <c r="D240" s="3"/>
      <c r="E240" s="3" t="s">
        <v>359</v>
      </c>
      <c r="F240" s="14" t="s">
        <v>81</v>
      </c>
      <c r="G240" s="14" t="s">
        <v>82</v>
      </c>
      <c r="H240" s="14" t="s">
        <v>798</v>
      </c>
      <c r="I240" s="14" t="s">
        <v>3003</v>
      </c>
      <c r="J240" s="14" t="s">
        <v>3362</v>
      </c>
      <c r="K240" s="38"/>
      <c r="L240" s="14" t="str">
        <f>IFERROR(VLOOKUP(A240,[1]Sheet1!$A:$O,15,FALSE),"ok")</f>
        <v>ok</v>
      </c>
      <c r="M240" s="15">
        <v>0</v>
      </c>
      <c r="N240" s="41">
        <v>0</v>
      </c>
      <c r="O240" s="13">
        <v>21</v>
      </c>
      <c r="P240" s="17">
        <v>0</v>
      </c>
      <c r="Q240" s="13">
        <v>0</v>
      </c>
      <c r="R240" s="16" t="str">
        <f t="shared" si="27"/>
        <v>nul</v>
      </c>
      <c r="S240" s="17">
        <f t="shared" si="28"/>
        <v>8.9930000000000003</v>
      </c>
      <c r="T240" s="18">
        <v>15.072560647083799</v>
      </c>
      <c r="U240" s="18">
        <v>7.6360869565217397</v>
      </c>
      <c r="V240" s="19">
        <f t="shared" si="29"/>
        <v>31.70164760360554</v>
      </c>
      <c r="W240" s="33">
        <f t="shared" si="30"/>
        <v>46.411212091678514</v>
      </c>
      <c r="X240" s="21">
        <f t="shared" si="31"/>
        <v>38.04197712432665</v>
      </c>
      <c r="Y240" s="22">
        <v>38.04197712432665</v>
      </c>
      <c r="Z240" s="23">
        <v>69.900000000000006</v>
      </c>
      <c r="AA240" s="22"/>
      <c r="AB240" s="22"/>
      <c r="AC240" s="24">
        <v>52.9</v>
      </c>
      <c r="AD240" s="25">
        <f t="shared" si="32"/>
        <v>0.39056915541259052</v>
      </c>
      <c r="AE240" s="22"/>
      <c r="AF240" s="26">
        <f t="shared" si="33"/>
        <v>38.04197712432665</v>
      </c>
      <c r="AG240" s="27"/>
      <c r="AH240" s="22"/>
      <c r="AI240" s="28"/>
      <c r="AJ240" s="29">
        <f t="shared" si="34"/>
        <v>-1</v>
      </c>
      <c r="AK240" s="30"/>
      <c r="AL240" s="30"/>
      <c r="AM240" s="30"/>
      <c r="AN240" s="31">
        <v>52.9</v>
      </c>
    </row>
    <row r="241" spans="1:42" s="11" customFormat="1" ht="37.5" customHeight="1" x14ac:dyDescent="0.25">
      <c r="A241" s="12" t="s">
        <v>3027</v>
      </c>
      <c r="B241" s="12" t="s">
        <v>3027</v>
      </c>
      <c r="C241" s="13" t="s">
        <v>3027</v>
      </c>
      <c r="D241" s="3" t="s">
        <v>46</v>
      </c>
      <c r="E241" s="3" t="s">
        <v>359</v>
      </c>
      <c r="F241" s="14" t="s">
        <v>233</v>
      </c>
      <c r="G241" s="14" t="s">
        <v>375</v>
      </c>
      <c r="H241" s="14" t="s">
        <v>376</v>
      </c>
      <c r="I241" s="14" t="s">
        <v>3028</v>
      </c>
      <c r="J241" s="14">
        <v>0</v>
      </c>
      <c r="K241" s="38"/>
      <c r="L241" s="14" t="str">
        <f>IFERROR(VLOOKUP(A241,[1]Sheet1!$A:$O,15,FALSE),"ok")</f>
        <v>ok</v>
      </c>
      <c r="M241" s="15">
        <v>0</v>
      </c>
      <c r="N241" s="41">
        <v>0</v>
      </c>
      <c r="O241" s="13">
        <v>62</v>
      </c>
      <c r="P241" s="17">
        <v>0</v>
      </c>
      <c r="Q241" s="13">
        <v>0</v>
      </c>
      <c r="R241" s="16" t="str">
        <f t="shared" si="27"/>
        <v>nul</v>
      </c>
      <c r="S241" s="17">
        <f t="shared" si="28"/>
        <v>6.2730000000000006</v>
      </c>
      <c r="T241" s="18">
        <v>11.362802936321099</v>
      </c>
      <c r="U241" s="18">
        <v>7.1139613526570056</v>
      </c>
      <c r="V241" s="19">
        <f t="shared" si="29"/>
        <v>24.749764288978106</v>
      </c>
      <c r="W241" s="33">
        <f t="shared" si="30"/>
        <v>36.233654919063945</v>
      </c>
      <c r="X241" s="21">
        <f t="shared" si="31"/>
        <v>29.699717146773725</v>
      </c>
      <c r="Y241" s="22">
        <v>29.699717146773725</v>
      </c>
      <c r="Z241" s="23">
        <v>79.900000000000006</v>
      </c>
      <c r="AA241" s="22"/>
      <c r="AB241" s="22"/>
      <c r="AC241" s="24">
        <v>36.9</v>
      </c>
      <c r="AD241" s="25">
        <f t="shared" si="32"/>
        <v>0.24243607498492414</v>
      </c>
      <c r="AE241" s="22"/>
      <c r="AF241" s="26">
        <f t="shared" si="33"/>
        <v>29.699717146773725</v>
      </c>
      <c r="AG241" s="27"/>
      <c r="AH241" s="22"/>
      <c r="AI241" s="28"/>
      <c r="AJ241" s="29">
        <f t="shared" si="34"/>
        <v>-1</v>
      </c>
      <c r="AK241" s="30"/>
      <c r="AL241" s="30"/>
      <c r="AM241" s="30"/>
      <c r="AN241" s="31">
        <v>36.9</v>
      </c>
    </row>
    <row r="242" spans="1:42" s="11" customFormat="1" ht="37.5" customHeight="1" x14ac:dyDescent="0.25">
      <c r="A242" s="12" t="s">
        <v>3029</v>
      </c>
      <c r="B242" s="12" t="s">
        <v>3029</v>
      </c>
      <c r="C242" s="13" t="s">
        <v>3029</v>
      </c>
      <c r="D242" s="3" t="s">
        <v>46</v>
      </c>
      <c r="E242" s="3" t="s">
        <v>187</v>
      </c>
      <c r="F242" s="14" t="s">
        <v>149</v>
      </c>
      <c r="G242" s="14" t="s">
        <v>1101</v>
      </c>
      <c r="H242" s="14" t="s">
        <v>493</v>
      </c>
      <c r="I242" s="14" t="s">
        <v>3030</v>
      </c>
      <c r="J242" s="14">
        <v>0</v>
      </c>
      <c r="K242" s="38"/>
      <c r="L242" s="14" t="str">
        <f>IFERROR(VLOOKUP(A242,[1]Sheet1!$A:$O,15,FALSE),"ok")</f>
        <v>ok</v>
      </c>
      <c r="M242" s="15">
        <v>0</v>
      </c>
      <c r="N242" s="41">
        <v>18</v>
      </c>
      <c r="O242" s="13">
        <v>28</v>
      </c>
      <c r="P242" s="17">
        <v>4</v>
      </c>
      <c r="Q242" s="13">
        <v>5</v>
      </c>
      <c r="R242" s="16">
        <f t="shared" si="27"/>
        <v>31.5</v>
      </c>
      <c r="S242" s="17">
        <f t="shared" si="28"/>
        <v>14.093000000000002</v>
      </c>
      <c r="T242" s="18">
        <v>27.5291895559848</v>
      </c>
      <c r="U242" s="18">
        <v>7.9717391304347833</v>
      </c>
      <c r="V242" s="19">
        <f t="shared" si="29"/>
        <v>49.593928686419588</v>
      </c>
      <c r="W242" s="20">
        <f t="shared" si="30"/>
        <v>72.605511596918262</v>
      </c>
      <c r="X242" s="21">
        <f t="shared" si="31"/>
        <v>59.5127144237035</v>
      </c>
      <c r="Y242" s="22">
        <v>59.910514423703503</v>
      </c>
      <c r="Z242" s="23">
        <v>110.9</v>
      </c>
      <c r="AA242" s="22"/>
      <c r="AB242" s="22"/>
      <c r="AC242" s="24">
        <v>82.9</v>
      </c>
      <c r="AD242" s="25">
        <f t="shared" si="32"/>
        <v>0.39297964817718878</v>
      </c>
      <c r="AE242" s="22"/>
      <c r="AF242" s="26">
        <f t="shared" si="33"/>
        <v>59.5127144237035</v>
      </c>
      <c r="AG242" s="27"/>
      <c r="AH242" s="22"/>
      <c r="AI242" s="28"/>
      <c r="AJ242" s="29">
        <f t="shared" si="34"/>
        <v>-1</v>
      </c>
      <c r="AK242" s="30"/>
      <c r="AL242" s="30"/>
      <c r="AM242" s="30"/>
      <c r="AN242" s="31">
        <v>82.9</v>
      </c>
    </row>
    <row r="243" spans="1:42" s="11" customFormat="1" ht="37.5" customHeight="1" x14ac:dyDescent="0.25">
      <c r="A243" s="12" t="s">
        <v>3031</v>
      </c>
      <c r="B243" s="12" t="s">
        <v>3031</v>
      </c>
      <c r="C243" s="13" t="s">
        <v>3031</v>
      </c>
      <c r="D243" s="3" t="s">
        <v>46</v>
      </c>
      <c r="E243" s="3" t="s">
        <v>187</v>
      </c>
      <c r="F243" s="14" t="s">
        <v>40</v>
      </c>
      <c r="G243" s="14" t="s">
        <v>159</v>
      </c>
      <c r="H243" s="14" t="s">
        <v>279</v>
      </c>
      <c r="I243" s="14" t="s">
        <v>3032</v>
      </c>
      <c r="J243" s="14" t="s">
        <v>3362</v>
      </c>
      <c r="K243" s="38">
        <v>43248</v>
      </c>
      <c r="L243" s="14" t="str">
        <f>IFERROR(VLOOKUP(A243,[1]Sheet1!$A:$O,15,FALSE),"ok")</f>
        <v>ok</v>
      </c>
      <c r="M243" s="15">
        <v>50</v>
      </c>
      <c r="N243" s="41">
        <v>12</v>
      </c>
      <c r="O243" s="13">
        <v>188</v>
      </c>
      <c r="P243" s="17">
        <v>6</v>
      </c>
      <c r="Q243" s="13">
        <v>8</v>
      </c>
      <c r="R243" s="16">
        <f t="shared" si="27"/>
        <v>14</v>
      </c>
      <c r="S243" s="17">
        <f t="shared" si="28"/>
        <v>12.733000000000002</v>
      </c>
      <c r="T243" s="18">
        <v>24.751274139376299</v>
      </c>
      <c r="U243" s="18">
        <v>8.6337198067632848</v>
      </c>
      <c r="V243" s="19">
        <f t="shared" si="29"/>
        <v>46.117993946139592</v>
      </c>
      <c r="W243" s="20">
        <f t="shared" si="30"/>
        <v>67.516743137148367</v>
      </c>
      <c r="X243" s="21">
        <f t="shared" si="31"/>
        <v>55.341592735367506</v>
      </c>
      <c r="Y243" s="22">
        <v>55.341592735367506</v>
      </c>
      <c r="Z243" s="23">
        <v>139.9</v>
      </c>
      <c r="AA243" s="22"/>
      <c r="AB243" s="22"/>
      <c r="AC243" s="24">
        <v>74.900000000000006</v>
      </c>
      <c r="AD243" s="25">
        <f t="shared" si="32"/>
        <v>0.35341243896172125</v>
      </c>
      <c r="AE243" s="22"/>
      <c r="AF243" s="26">
        <f t="shared" si="33"/>
        <v>55.341592735367506</v>
      </c>
      <c r="AG243" s="27"/>
      <c r="AH243" s="22"/>
      <c r="AI243" s="28"/>
      <c r="AJ243" s="29">
        <f t="shared" si="34"/>
        <v>-1</v>
      </c>
      <c r="AK243" s="30"/>
      <c r="AL243" s="30"/>
      <c r="AM243" s="30"/>
      <c r="AN243" s="31">
        <v>74.900000000000006</v>
      </c>
    </row>
    <row r="244" spans="1:42" s="11" customFormat="1" ht="37.5" customHeight="1" x14ac:dyDescent="0.25">
      <c r="A244" s="12" t="s">
        <v>3050</v>
      </c>
      <c r="B244" s="12" t="s">
        <v>3050</v>
      </c>
      <c r="C244" s="13" t="s">
        <v>3050</v>
      </c>
      <c r="D244" s="3" t="s">
        <v>46</v>
      </c>
      <c r="E244" s="3" t="s">
        <v>187</v>
      </c>
      <c r="F244" s="14" t="s">
        <v>369</v>
      </c>
      <c r="G244" s="14" t="s">
        <v>234</v>
      </c>
      <c r="H244" s="14" t="s">
        <v>370</v>
      </c>
      <c r="I244" s="14" t="s">
        <v>3051</v>
      </c>
      <c r="J244" s="14">
        <v>0</v>
      </c>
      <c r="K244" s="38">
        <v>43234</v>
      </c>
      <c r="L244" s="14" t="str">
        <f>IFERROR(VLOOKUP(A244,[1]Sheet1!$A:$O,15,FALSE),"ok")</f>
        <v>ok</v>
      </c>
      <c r="M244" s="15">
        <v>100</v>
      </c>
      <c r="N244" s="41">
        <v>34</v>
      </c>
      <c r="O244" s="13">
        <v>131</v>
      </c>
      <c r="P244" s="17">
        <v>5</v>
      </c>
      <c r="Q244" s="13">
        <v>10</v>
      </c>
      <c r="R244" s="16">
        <f t="shared" si="27"/>
        <v>47.6</v>
      </c>
      <c r="S244" s="17">
        <f t="shared" si="28"/>
        <v>7.9730000000000008</v>
      </c>
      <c r="T244" s="18">
        <v>17.378041111286901</v>
      </c>
      <c r="U244" s="18">
        <v>6.6291304347826099</v>
      </c>
      <c r="V244" s="19">
        <f t="shared" si="29"/>
        <v>31.980171546069514</v>
      </c>
      <c r="W244" s="20">
        <f t="shared" si="30"/>
        <v>46.818971143445765</v>
      </c>
      <c r="X244" s="21">
        <f t="shared" si="31"/>
        <v>38.376205855283416</v>
      </c>
      <c r="Y244" s="22">
        <v>38.376205855283416</v>
      </c>
      <c r="Z244" s="23">
        <v>79.900000000000006</v>
      </c>
      <c r="AA244" s="22"/>
      <c r="AB244" s="22"/>
      <c r="AC244" s="24">
        <v>46.9</v>
      </c>
      <c r="AD244" s="25">
        <f t="shared" si="32"/>
        <v>0.22211143480050599</v>
      </c>
      <c r="AE244" s="22"/>
      <c r="AF244" s="26">
        <f t="shared" si="33"/>
        <v>38.376205855283416</v>
      </c>
      <c r="AG244" s="27"/>
      <c r="AH244" s="22"/>
      <c r="AI244" s="28"/>
      <c r="AJ244" s="29">
        <f t="shared" si="34"/>
        <v>-1</v>
      </c>
      <c r="AK244" s="30"/>
      <c r="AL244" s="30"/>
      <c r="AM244" s="30"/>
      <c r="AN244" s="31">
        <v>46.9</v>
      </c>
    </row>
    <row r="245" spans="1:42" s="11" customFormat="1" ht="37.5" customHeight="1" x14ac:dyDescent="0.25">
      <c r="A245" s="12" t="s">
        <v>3052</v>
      </c>
      <c r="B245" s="12" t="s">
        <v>3052</v>
      </c>
      <c r="C245" s="13" t="s">
        <v>3052</v>
      </c>
      <c r="D245" s="3" t="s">
        <v>46</v>
      </c>
      <c r="E245" s="3" t="s">
        <v>187</v>
      </c>
      <c r="F245" s="14" t="s">
        <v>114</v>
      </c>
      <c r="G245" s="14" t="s">
        <v>816</v>
      </c>
      <c r="H245" s="14" t="s">
        <v>817</v>
      </c>
      <c r="I245" s="14" t="s">
        <v>3053</v>
      </c>
      <c r="J245" s="14">
        <v>0</v>
      </c>
      <c r="K245" s="38">
        <v>43234</v>
      </c>
      <c r="L245" s="14" t="str">
        <f>IFERROR(VLOOKUP(A245,[1]Sheet1!$A:$O,15,FALSE),"ok")</f>
        <v>ok</v>
      </c>
      <c r="M245" s="15">
        <v>85</v>
      </c>
      <c r="N245" s="41">
        <v>0</v>
      </c>
      <c r="O245" s="13">
        <v>58</v>
      </c>
      <c r="P245" s="17">
        <v>0</v>
      </c>
      <c r="Q245" s="13">
        <v>0</v>
      </c>
      <c r="R245" s="16" t="str">
        <f t="shared" si="27"/>
        <v>nul</v>
      </c>
      <c r="S245" s="17">
        <f t="shared" si="28"/>
        <v>5.9329999999999998</v>
      </c>
      <c r="T245" s="18">
        <v>6.8284348276334699</v>
      </c>
      <c r="U245" s="18">
        <v>7.1139613526570056</v>
      </c>
      <c r="V245" s="19">
        <f t="shared" si="29"/>
        <v>19.875396180290473</v>
      </c>
      <c r="W245" s="33">
        <f t="shared" si="30"/>
        <v>29.09758000794525</v>
      </c>
      <c r="X245" s="21">
        <f t="shared" si="31"/>
        <v>23.850475416348566</v>
      </c>
      <c r="Y245" s="22">
        <v>23.850475416348566</v>
      </c>
      <c r="Z245" s="23">
        <v>69.900000000000006</v>
      </c>
      <c r="AA245" s="22"/>
      <c r="AB245" s="22"/>
      <c r="AC245" s="24">
        <v>34.9</v>
      </c>
      <c r="AD245" s="25">
        <f t="shared" si="32"/>
        <v>0.46328320047144289</v>
      </c>
      <c r="AE245" s="22"/>
      <c r="AF245" s="26">
        <f t="shared" si="33"/>
        <v>23.850475416348566</v>
      </c>
      <c r="AG245" s="27"/>
      <c r="AH245" s="22"/>
      <c r="AI245" s="28"/>
      <c r="AJ245" s="29">
        <f t="shared" si="34"/>
        <v>-1</v>
      </c>
      <c r="AK245" s="30"/>
      <c r="AL245" s="30"/>
      <c r="AM245" s="30"/>
      <c r="AN245" s="31">
        <v>34.9</v>
      </c>
    </row>
    <row r="246" spans="1:42" s="11" customFormat="1" ht="37.5" customHeight="1" x14ac:dyDescent="0.25">
      <c r="A246" s="12" t="s">
        <v>3058</v>
      </c>
      <c r="B246" s="12" t="s">
        <v>3058</v>
      </c>
      <c r="C246" s="13" t="s">
        <v>3058</v>
      </c>
      <c r="D246" s="3" t="s">
        <v>46</v>
      </c>
      <c r="E246" s="3" t="s">
        <v>187</v>
      </c>
      <c r="F246" s="14" t="s">
        <v>149</v>
      </c>
      <c r="G246" s="14" t="s">
        <v>169</v>
      </c>
      <c r="H246" s="14" t="s">
        <v>308</v>
      </c>
      <c r="I246" s="14" t="s">
        <v>3059</v>
      </c>
      <c r="J246" s="14">
        <v>0</v>
      </c>
      <c r="K246" s="38"/>
      <c r="L246" s="14" t="str">
        <f>IFERROR(VLOOKUP(A246,[1]Sheet1!$A:$O,15,FALSE),"ok")</f>
        <v>ok</v>
      </c>
      <c r="M246" s="15">
        <v>0</v>
      </c>
      <c r="N246" s="41">
        <v>0</v>
      </c>
      <c r="O246" s="13">
        <v>77</v>
      </c>
      <c r="P246" s="17">
        <v>0</v>
      </c>
      <c r="Q246" s="13">
        <v>0</v>
      </c>
      <c r="R246" s="16" t="str">
        <f t="shared" si="27"/>
        <v>nul</v>
      </c>
      <c r="S246" s="17">
        <f t="shared" si="28"/>
        <v>11.883000000000003</v>
      </c>
      <c r="T246" s="18">
        <v>18.532353306658401</v>
      </c>
      <c r="U246" s="18">
        <v>8.6337198067632848</v>
      </c>
      <c r="V246" s="19">
        <f t="shared" si="29"/>
        <v>39.049073113421684</v>
      </c>
      <c r="W246" s="20">
        <f t="shared" si="30"/>
        <v>57.167843038049348</v>
      </c>
      <c r="X246" s="21">
        <f t="shared" si="31"/>
        <v>46.85888773610602</v>
      </c>
      <c r="Y246" s="22">
        <v>46.85888773610602</v>
      </c>
      <c r="Z246" s="23">
        <v>99.9</v>
      </c>
      <c r="AA246" s="22"/>
      <c r="AB246" s="22"/>
      <c r="AC246" s="24">
        <v>69.900000000000006</v>
      </c>
      <c r="AD246" s="25">
        <f t="shared" si="32"/>
        <v>0.4917127438801796</v>
      </c>
      <c r="AE246" s="22"/>
      <c r="AF246" s="26">
        <f t="shared" si="33"/>
        <v>46.85888773610602</v>
      </c>
      <c r="AG246" s="27"/>
      <c r="AH246" s="22"/>
      <c r="AI246" s="28"/>
      <c r="AJ246" s="29">
        <f t="shared" si="34"/>
        <v>-1</v>
      </c>
      <c r="AK246" s="30"/>
      <c r="AL246" s="30"/>
      <c r="AM246" s="30"/>
      <c r="AN246" s="31">
        <v>69.900000000000006</v>
      </c>
    </row>
    <row r="247" spans="1:42" s="11" customFormat="1" ht="37.5" customHeight="1" x14ac:dyDescent="0.25">
      <c r="A247" s="12" t="s">
        <v>3072</v>
      </c>
      <c r="B247" s="12" t="s">
        <v>3072</v>
      </c>
      <c r="C247" s="13" t="s">
        <v>3072</v>
      </c>
      <c r="D247" s="3" t="s">
        <v>46</v>
      </c>
      <c r="E247" s="3" t="s">
        <v>187</v>
      </c>
      <c r="F247" s="14" t="s">
        <v>727</v>
      </c>
      <c r="G247" s="14" t="s">
        <v>1086</v>
      </c>
      <c r="H247" s="14" t="s">
        <v>1087</v>
      </c>
      <c r="I247" s="14" t="s">
        <v>3073</v>
      </c>
      <c r="J247" s="14">
        <v>0</v>
      </c>
      <c r="K247" s="38">
        <v>43227</v>
      </c>
      <c r="L247" s="14" t="str">
        <f>IFERROR(VLOOKUP(A247,[1]Sheet1!$A:$O,15,FALSE),"ok")</f>
        <v>ok</v>
      </c>
      <c r="M247" s="15">
        <v>200</v>
      </c>
      <c r="N247" s="41">
        <v>292</v>
      </c>
      <c r="O247" s="13">
        <v>56</v>
      </c>
      <c r="P247" s="17">
        <v>34</v>
      </c>
      <c r="Q247" s="13">
        <v>72</v>
      </c>
      <c r="R247" s="16">
        <f t="shared" si="27"/>
        <v>60.117647058823536</v>
      </c>
      <c r="S247" s="17">
        <f t="shared" si="28"/>
        <v>9.1630000000000003</v>
      </c>
      <c r="T247" s="18">
        <v>17.165187555410501</v>
      </c>
      <c r="U247" s="18">
        <v>7.6360869565217397</v>
      </c>
      <c r="V247" s="19">
        <f t="shared" si="29"/>
        <v>33.964274511932238</v>
      </c>
      <c r="W247" s="33">
        <f t="shared" si="30"/>
        <v>49.723697885468795</v>
      </c>
      <c r="X247" s="21">
        <f t="shared" si="31"/>
        <v>40.757129414318683</v>
      </c>
      <c r="Y247" s="22">
        <v>44.021129414318693</v>
      </c>
      <c r="Z247" s="23">
        <v>129.9</v>
      </c>
      <c r="AA247" s="22"/>
      <c r="AB247" s="22"/>
      <c r="AC247" s="24">
        <v>53.9</v>
      </c>
      <c r="AD247" s="25">
        <f t="shared" si="32"/>
        <v>0.32246801417432502</v>
      </c>
      <c r="AE247" s="22"/>
      <c r="AF247" s="26">
        <f t="shared" si="33"/>
        <v>40.757129414318683</v>
      </c>
      <c r="AG247" s="32"/>
      <c r="AH247" s="22"/>
      <c r="AI247" s="28"/>
      <c r="AJ247" s="29">
        <f t="shared" si="34"/>
        <v>-1</v>
      </c>
      <c r="AK247" s="30"/>
      <c r="AL247" s="30"/>
      <c r="AM247" s="30"/>
      <c r="AN247" s="31">
        <v>69.900000000000006</v>
      </c>
    </row>
    <row r="248" spans="1:42" s="11" customFormat="1" ht="37.5" customHeight="1" x14ac:dyDescent="0.25">
      <c r="A248" s="12" t="s">
        <v>3076</v>
      </c>
      <c r="B248" s="12" t="s">
        <v>3076</v>
      </c>
      <c r="C248" s="13" t="s">
        <v>3076</v>
      </c>
      <c r="D248" s="3" t="s">
        <v>46</v>
      </c>
      <c r="E248" s="3" t="s">
        <v>187</v>
      </c>
      <c r="F248" s="14" t="s">
        <v>149</v>
      </c>
      <c r="G248" s="14" t="s">
        <v>169</v>
      </c>
      <c r="H248" s="14" t="s">
        <v>308</v>
      </c>
      <c r="I248" s="14" t="s">
        <v>3077</v>
      </c>
      <c r="J248" s="14">
        <v>0</v>
      </c>
      <c r="K248" s="38">
        <v>43251</v>
      </c>
      <c r="L248" s="14" t="str">
        <f>IFERROR(VLOOKUP(A248,[1]Sheet1!$A:$O,15,FALSE),"ok")</f>
        <v>ok</v>
      </c>
      <c r="M248" s="15">
        <v>50</v>
      </c>
      <c r="N248" s="41">
        <v>0</v>
      </c>
      <c r="O248" s="13">
        <v>51</v>
      </c>
      <c r="P248" s="17">
        <v>0</v>
      </c>
      <c r="Q248" s="13">
        <v>0</v>
      </c>
      <c r="R248" s="16" t="str">
        <f t="shared" si="27"/>
        <v>nul</v>
      </c>
      <c r="S248" s="17">
        <f t="shared" si="28"/>
        <v>16.983000000000001</v>
      </c>
      <c r="T248" s="18">
        <v>24.181818686235601</v>
      </c>
      <c r="U248" s="18">
        <v>9.286376811594204</v>
      </c>
      <c r="V248" s="19">
        <f t="shared" si="29"/>
        <v>50.451195497829808</v>
      </c>
      <c r="W248" s="20">
        <f t="shared" si="30"/>
        <v>73.860550208822843</v>
      </c>
      <c r="X248" s="21">
        <f t="shared" si="31"/>
        <v>60.541434597395764</v>
      </c>
      <c r="Y248" s="22">
        <v>60.541434597395764</v>
      </c>
      <c r="Z248" s="23">
        <v>159.9</v>
      </c>
      <c r="AA248" s="22"/>
      <c r="AB248" s="22"/>
      <c r="AC248" s="24">
        <v>99.9</v>
      </c>
      <c r="AD248" s="25">
        <f t="shared" si="32"/>
        <v>0.65010955991282837</v>
      </c>
      <c r="AE248" s="22"/>
      <c r="AF248" s="26">
        <f t="shared" si="33"/>
        <v>60.541434597395764</v>
      </c>
      <c r="AG248" s="27"/>
      <c r="AH248" s="22"/>
      <c r="AI248" s="28"/>
      <c r="AJ248" s="29">
        <f t="shared" si="34"/>
        <v>-1</v>
      </c>
      <c r="AK248" s="30"/>
      <c r="AL248" s="30"/>
      <c r="AM248" s="30"/>
      <c r="AN248" s="31">
        <v>99.9</v>
      </c>
    </row>
    <row r="249" spans="1:42" s="11" customFormat="1" ht="37.5" customHeight="1" x14ac:dyDescent="0.25">
      <c r="A249" s="12" t="s">
        <v>3115</v>
      </c>
      <c r="B249" s="12" t="s">
        <v>3115</v>
      </c>
      <c r="C249" s="13" t="s">
        <v>3115</v>
      </c>
      <c r="D249" s="3"/>
      <c r="E249" s="3" t="s">
        <v>359</v>
      </c>
      <c r="F249" s="14" t="s">
        <v>114</v>
      </c>
      <c r="G249" s="14" t="s">
        <v>163</v>
      </c>
      <c r="H249" s="14" t="s">
        <v>214</v>
      </c>
      <c r="I249" s="14" t="s">
        <v>3116</v>
      </c>
      <c r="J249" s="14" t="s">
        <v>3362</v>
      </c>
      <c r="K249" s="38">
        <v>43238</v>
      </c>
      <c r="L249" s="14" t="str">
        <f>IFERROR(VLOOKUP(A249,[1]Sheet1!$A:$O,15,FALSE),"ok")</f>
        <v>ok</v>
      </c>
      <c r="M249" s="15">
        <v>200</v>
      </c>
      <c r="N249" s="41">
        <v>26</v>
      </c>
      <c r="O249" s="13" t="s">
        <v>46</v>
      </c>
      <c r="P249" s="17">
        <v>8</v>
      </c>
      <c r="Q249" s="13">
        <v>22</v>
      </c>
      <c r="R249" s="16">
        <f t="shared" si="27"/>
        <v>22.75</v>
      </c>
      <c r="S249" s="17">
        <f>AC249*0.17</f>
        <v>16.983000000000001</v>
      </c>
      <c r="T249" s="18">
        <v>27.701296599475501</v>
      </c>
      <c r="U249" s="18">
        <v>13.649855072463771</v>
      </c>
      <c r="V249" s="19">
        <f t="shared" si="29"/>
        <v>58.334151671939274</v>
      </c>
      <c r="W249" s="33">
        <f t="shared" si="30"/>
        <v>85.401198047719092</v>
      </c>
      <c r="X249" s="21">
        <f t="shared" si="31"/>
        <v>70.000982006327121</v>
      </c>
      <c r="Y249" s="22">
        <v>67.144982006327126</v>
      </c>
      <c r="Z249" s="23">
        <v>169.9</v>
      </c>
      <c r="AA249" s="22"/>
      <c r="AB249" s="22"/>
      <c r="AC249" s="24">
        <v>99.9</v>
      </c>
      <c r="AD249" s="25">
        <f t="shared" si="32"/>
        <v>0.4271228365192139</v>
      </c>
      <c r="AE249" s="22"/>
      <c r="AF249" s="26"/>
      <c r="AG249" s="27"/>
      <c r="AH249" s="22"/>
      <c r="AI249" s="28"/>
      <c r="AJ249" s="29">
        <f t="shared" si="34"/>
        <v>-1</v>
      </c>
      <c r="AK249" s="46">
        <v>43234</v>
      </c>
      <c r="AL249" s="51">
        <v>43254</v>
      </c>
      <c r="AM249" s="46" t="s">
        <v>3483</v>
      </c>
      <c r="AN249" s="47">
        <v>94.9</v>
      </c>
      <c r="AO249" s="44" t="s">
        <v>3484</v>
      </c>
      <c r="AP249" s="52" t="s">
        <v>3485</v>
      </c>
    </row>
    <row r="250" spans="1:42" s="11" customFormat="1" ht="37.5" customHeight="1" x14ac:dyDescent="0.25">
      <c r="A250" s="12" t="s">
        <v>3135</v>
      </c>
      <c r="B250" s="12" t="s">
        <v>3136</v>
      </c>
      <c r="C250" s="13" t="s">
        <v>3135</v>
      </c>
      <c r="D250" s="3"/>
      <c r="E250" s="3" t="s">
        <v>359</v>
      </c>
      <c r="F250" s="14" t="s">
        <v>114</v>
      </c>
      <c r="G250" s="14" t="s">
        <v>163</v>
      </c>
      <c r="H250" s="14" t="s">
        <v>214</v>
      </c>
      <c r="I250" s="14" t="s">
        <v>3137</v>
      </c>
      <c r="J250" s="14">
        <v>0</v>
      </c>
      <c r="K250" s="38">
        <v>43238</v>
      </c>
      <c r="L250" s="14" t="str">
        <f>IFERROR(VLOOKUP(A250,[1]Sheet1!$A:$O,15,FALSE),"ok")</f>
        <v>ok</v>
      </c>
      <c r="M250" s="15">
        <v>34</v>
      </c>
      <c r="N250" s="41">
        <v>8</v>
      </c>
      <c r="O250" s="13" t="s">
        <v>44</v>
      </c>
      <c r="P250" s="17">
        <v>4</v>
      </c>
      <c r="Q250" s="13">
        <v>9</v>
      </c>
      <c r="R250" s="16">
        <f t="shared" si="27"/>
        <v>14</v>
      </c>
      <c r="S250" s="17">
        <f t="shared" ref="S250:S313" si="35">(AC250*0.17)</f>
        <v>32.283000000000001</v>
      </c>
      <c r="T250" s="18">
        <v>62.022239927589297</v>
      </c>
      <c r="U250" s="18">
        <v>26.83352657004831</v>
      </c>
      <c r="V250" s="19">
        <f t="shared" si="29"/>
        <v>121.1387664976376</v>
      </c>
      <c r="W250" s="33">
        <f t="shared" si="30"/>
        <v>177.34715415254144</v>
      </c>
      <c r="X250" s="21">
        <f t="shared" si="31"/>
        <v>145.36651979716513</v>
      </c>
      <c r="Y250" s="22">
        <v>143.93851979716513</v>
      </c>
      <c r="Z250" s="23">
        <v>299.89999999999998</v>
      </c>
      <c r="AA250" s="22"/>
      <c r="AB250" s="22"/>
      <c r="AC250" s="24">
        <v>189.9</v>
      </c>
      <c r="AD250" s="25">
        <f t="shared" si="32"/>
        <v>0.30635307404328027</v>
      </c>
      <c r="AE250" s="22"/>
      <c r="AF250" s="26"/>
      <c r="AG250" s="32"/>
      <c r="AH250" s="22"/>
      <c r="AI250" s="28"/>
      <c r="AJ250" s="29">
        <f t="shared" si="34"/>
        <v>-1</v>
      </c>
      <c r="AK250" s="30"/>
      <c r="AL250" s="30"/>
      <c r="AM250" s="30"/>
      <c r="AN250" s="31">
        <v>182.9</v>
      </c>
    </row>
    <row r="251" spans="1:42" s="11" customFormat="1" ht="37.5" customHeight="1" x14ac:dyDescent="0.25">
      <c r="A251" s="12" t="s">
        <v>3142</v>
      </c>
      <c r="B251" s="12" t="s">
        <v>3142</v>
      </c>
      <c r="C251" s="13" t="s">
        <v>3142</v>
      </c>
      <c r="D251" s="3"/>
      <c r="E251" s="3" t="s">
        <v>359</v>
      </c>
      <c r="F251" s="14" t="s">
        <v>114</v>
      </c>
      <c r="G251" s="14" t="s">
        <v>163</v>
      </c>
      <c r="H251" s="14" t="s">
        <v>241</v>
      </c>
      <c r="I251" s="14" t="s">
        <v>3143</v>
      </c>
      <c r="J251" s="14">
        <v>0</v>
      </c>
      <c r="K251" s="38"/>
      <c r="L251" s="14" t="str">
        <f>IFERROR(VLOOKUP(A251,[1]Sheet1!$A:$O,15,FALSE),"ok")</f>
        <v>ok</v>
      </c>
      <c r="M251" s="15">
        <v>0</v>
      </c>
      <c r="N251" s="41">
        <v>0</v>
      </c>
      <c r="O251" s="13" t="s">
        <v>46</v>
      </c>
      <c r="P251" s="17">
        <v>0</v>
      </c>
      <c r="Q251" s="13">
        <v>0</v>
      </c>
      <c r="R251" s="16" t="str">
        <f t="shared" si="27"/>
        <v>nul</v>
      </c>
      <c r="S251" s="17">
        <f t="shared" si="35"/>
        <v>16.643000000000001</v>
      </c>
      <c r="T251" s="18">
        <v>32.950734598465097</v>
      </c>
      <c r="U251" s="18">
        <v>11.337584541062801</v>
      </c>
      <c r="V251" s="19">
        <f t="shared" si="29"/>
        <v>60.931319139527901</v>
      </c>
      <c r="W251" s="33">
        <f t="shared" si="30"/>
        <v>89.203451220268846</v>
      </c>
      <c r="X251" s="21">
        <f t="shared" si="31"/>
        <v>73.117582967433478</v>
      </c>
      <c r="Y251" s="22">
        <v>73.117582967433478</v>
      </c>
      <c r="Z251" s="23">
        <v>179.9</v>
      </c>
      <c r="AA251" s="22"/>
      <c r="AB251" s="22"/>
      <c r="AC251" s="24">
        <v>97.9</v>
      </c>
      <c r="AD251" s="25">
        <f t="shared" si="32"/>
        <v>0.33893922674665822</v>
      </c>
      <c r="AE251" s="22"/>
      <c r="AF251" s="26"/>
      <c r="AG251" s="27"/>
      <c r="AH251" s="22"/>
      <c r="AI251" s="28"/>
      <c r="AJ251" s="29">
        <f t="shared" si="34"/>
        <v>-1</v>
      </c>
      <c r="AK251" s="30"/>
      <c r="AL251" s="30"/>
      <c r="AM251" s="30"/>
      <c r="AN251" s="31">
        <v>97.9</v>
      </c>
    </row>
    <row r="252" spans="1:42" s="11" customFormat="1" ht="37.5" customHeight="1" x14ac:dyDescent="0.25">
      <c r="A252" s="12" t="s">
        <v>3221</v>
      </c>
      <c r="B252" s="12" t="s">
        <v>3221</v>
      </c>
      <c r="C252" s="13" t="s">
        <v>3221</v>
      </c>
      <c r="D252" s="3"/>
      <c r="E252" s="3" t="s">
        <v>3085</v>
      </c>
      <c r="F252" s="14" t="s">
        <v>114</v>
      </c>
      <c r="G252" s="14" t="s">
        <v>163</v>
      </c>
      <c r="H252" s="14" t="s">
        <v>214</v>
      </c>
      <c r="I252" s="14" t="s">
        <v>3222</v>
      </c>
      <c r="J252" s="14" t="s">
        <v>3362</v>
      </c>
      <c r="K252" s="38">
        <v>43238</v>
      </c>
      <c r="L252" s="14" t="str">
        <f>IFERROR(VLOOKUP(A252,[1]Sheet1!$A:$O,15,FALSE),"ok")</f>
        <v>ok</v>
      </c>
      <c r="M252" s="15">
        <v>200</v>
      </c>
      <c r="N252" s="41">
        <v>82</v>
      </c>
      <c r="O252" s="13"/>
      <c r="P252" s="17">
        <v>53</v>
      </c>
      <c r="Q252" s="13">
        <v>110</v>
      </c>
      <c r="R252" s="16">
        <f t="shared" si="27"/>
        <v>10.830188679245284</v>
      </c>
      <c r="S252" s="17">
        <f t="shared" si="35"/>
        <v>14.943000000000001</v>
      </c>
      <c r="T252" s="18">
        <v>27.9481152916517</v>
      </c>
      <c r="U252" s="18">
        <v>13.649855072463771</v>
      </c>
      <c r="V252" s="19">
        <f t="shared" si="29"/>
        <v>56.540970364115474</v>
      </c>
      <c r="W252" s="33">
        <f t="shared" si="30"/>
        <v>82.775980613065059</v>
      </c>
      <c r="X252" s="21">
        <f t="shared" si="31"/>
        <v>67.849164436938565</v>
      </c>
      <c r="Y252" s="22">
        <v>68.257164436938567</v>
      </c>
      <c r="Z252" s="23">
        <v>149.9</v>
      </c>
      <c r="AA252" s="35"/>
      <c r="AB252" s="22"/>
      <c r="AC252" s="24">
        <v>87.9</v>
      </c>
      <c r="AD252" s="25">
        <f t="shared" si="32"/>
        <v>0.29552074413086404</v>
      </c>
      <c r="AE252" s="22"/>
      <c r="AF252" s="26"/>
      <c r="AG252" s="22"/>
      <c r="AH252" s="22"/>
      <c r="AI252" s="28"/>
      <c r="AJ252" s="29">
        <f t="shared" si="34"/>
        <v>-1</v>
      </c>
      <c r="AK252" s="46">
        <v>43234</v>
      </c>
      <c r="AL252" s="51">
        <v>43254</v>
      </c>
      <c r="AM252" s="46" t="s">
        <v>3483</v>
      </c>
      <c r="AN252" s="47">
        <v>89.9</v>
      </c>
      <c r="AO252" s="44" t="s">
        <v>3484</v>
      </c>
      <c r="AP252" s="52" t="s">
        <v>3485</v>
      </c>
    </row>
    <row r="253" spans="1:42" s="11" customFormat="1" ht="37.5" customHeight="1" x14ac:dyDescent="0.25">
      <c r="A253" s="12" t="s">
        <v>3256</v>
      </c>
      <c r="B253" s="12" t="s">
        <v>3256</v>
      </c>
      <c r="C253" s="13" t="s">
        <v>3256</v>
      </c>
      <c r="D253" s="3"/>
      <c r="E253" s="3" t="s">
        <v>3085</v>
      </c>
      <c r="F253" s="14" t="s">
        <v>114</v>
      </c>
      <c r="G253" s="14" t="s">
        <v>163</v>
      </c>
      <c r="H253" s="14" t="s">
        <v>198</v>
      </c>
      <c r="I253" s="14" t="s">
        <v>3257</v>
      </c>
      <c r="J253" s="14">
        <v>0</v>
      </c>
      <c r="K253" s="38">
        <v>43237</v>
      </c>
      <c r="L253" s="14" t="str">
        <f>IFERROR(VLOOKUP(A253,[1]Sheet1!$A:$O,15,FALSE),"ok")</f>
        <v>ok</v>
      </c>
      <c r="M253" s="15">
        <v>30</v>
      </c>
      <c r="N253" s="41">
        <v>3</v>
      </c>
      <c r="O253" s="13"/>
      <c r="P253" s="17">
        <v>0</v>
      </c>
      <c r="Q253" s="13">
        <v>8</v>
      </c>
      <c r="R253" s="16" t="str">
        <f t="shared" si="27"/>
        <v>nul</v>
      </c>
      <c r="S253" s="17">
        <f t="shared" si="35"/>
        <v>37.383000000000003</v>
      </c>
      <c r="T253" s="18">
        <v>80.612856723491106</v>
      </c>
      <c r="U253" s="18">
        <v>33.695748792270535</v>
      </c>
      <c r="V253" s="19">
        <f t="shared" si="29"/>
        <v>151.69160551576164</v>
      </c>
      <c r="W253" s="33">
        <f t="shared" si="30"/>
        <v>222.07651047507503</v>
      </c>
      <c r="X253" s="21">
        <f t="shared" si="31"/>
        <v>182.02992661891395</v>
      </c>
      <c r="Y253" s="22">
        <v>182.02992661891395</v>
      </c>
      <c r="Z253" s="23">
        <v>299.89999999999998</v>
      </c>
      <c r="AA253" s="22"/>
      <c r="AB253" s="22"/>
      <c r="AC253" s="24">
        <v>219.9</v>
      </c>
      <c r="AD253" s="25">
        <f t="shared" si="32"/>
        <v>0.20804311732964864</v>
      </c>
      <c r="AE253" s="22"/>
      <c r="AF253" s="26"/>
      <c r="AG253" s="22"/>
      <c r="AH253" s="22"/>
      <c r="AI253" s="28"/>
      <c r="AJ253" s="29">
        <f t="shared" si="34"/>
        <v>-1</v>
      </c>
      <c r="AK253" s="46">
        <v>43234</v>
      </c>
      <c r="AL253" s="51">
        <v>43254</v>
      </c>
      <c r="AM253" s="46" t="s">
        <v>3483</v>
      </c>
      <c r="AN253" s="47">
        <v>224.9</v>
      </c>
      <c r="AO253" s="44" t="s">
        <v>3484</v>
      </c>
      <c r="AP253" s="52" t="s">
        <v>3485</v>
      </c>
    </row>
    <row r="254" spans="1:42" s="11" customFormat="1" ht="37.5" customHeight="1" x14ac:dyDescent="0.25">
      <c r="A254" s="12" t="s">
        <v>3277</v>
      </c>
      <c r="B254" s="12" t="s">
        <v>3277</v>
      </c>
      <c r="C254" s="13" t="s">
        <v>3277</v>
      </c>
      <c r="D254" s="3"/>
      <c r="E254" s="3" t="s">
        <v>3085</v>
      </c>
      <c r="F254" s="14" t="s">
        <v>114</v>
      </c>
      <c r="G254" s="14" t="s">
        <v>163</v>
      </c>
      <c r="H254" s="14" t="s">
        <v>262</v>
      </c>
      <c r="I254" s="14" t="s">
        <v>3278</v>
      </c>
      <c r="J254" s="14">
        <v>0</v>
      </c>
      <c r="K254" s="38"/>
      <c r="L254" s="14" t="str">
        <f>IFERROR(VLOOKUP(A254,[1]Sheet1!$A:$O,15,FALSE),"ok")</f>
        <v>ok</v>
      </c>
      <c r="M254" s="15">
        <v>0</v>
      </c>
      <c r="N254" s="41">
        <v>4</v>
      </c>
      <c r="O254" s="13"/>
      <c r="P254" s="17">
        <v>0</v>
      </c>
      <c r="Q254" s="13">
        <v>1</v>
      </c>
      <c r="R254" s="16" t="str">
        <f t="shared" si="27"/>
        <v>nul</v>
      </c>
      <c r="S254" s="17">
        <f t="shared" si="35"/>
        <v>13.583000000000002</v>
      </c>
      <c r="T254" s="18">
        <v>26.705471762685601</v>
      </c>
      <c r="U254" s="18">
        <v>9.7525603864734318</v>
      </c>
      <c r="V254" s="19">
        <f t="shared" si="29"/>
        <v>50.041032149159037</v>
      </c>
      <c r="W254" s="33">
        <f t="shared" si="30"/>
        <v>73.260071066368823</v>
      </c>
      <c r="X254" s="21">
        <f t="shared" si="31"/>
        <v>60.049238578990838</v>
      </c>
      <c r="Y254" s="22">
        <v>57.601238578990845</v>
      </c>
      <c r="Z254" s="23">
        <v>99.9</v>
      </c>
      <c r="AA254" s="22"/>
      <c r="AB254" s="22"/>
      <c r="AC254" s="24">
        <v>79.900000000000006</v>
      </c>
      <c r="AD254" s="25">
        <f t="shared" si="32"/>
        <v>0.33057473984281738</v>
      </c>
      <c r="AE254" s="22"/>
      <c r="AF254" s="26"/>
      <c r="AG254" s="22"/>
      <c r="AH254" s="22"/>
      <c r="AI254" s="28"/>
      <c r="AJ254" s="29">
        <f t="shared" si="34"/>
        <v>-1</v>
      </c>
      <c r="AK254" s="46">
        <v>43234</v>
      </c>
      <c r="AL254" s="51">
        <v>43254</v>
      </c>
      <c r="AM254" s="46" t="s">
        <v>3483</v>
      </c>
      <c r="AN254" s="47">
        <v>79.900000000000006</v>
      </c>
      <c r="AO254" s="44" t="s">
        <v>3484</v>
      </c>
      <c r="AP254" s="52" t="s">
        <v>3485</v>
      </c>
    </row>
    <row r="255" spans="1:42" s="11" customFormat="1" ht="37.5" customHeight="1" x14ac:dyDescent="0.25">
      <c r="A255" s="12" t="s">
        <v>38</v>
      </c>
      <c r="B255" s="12" t="s">
        <v>38</v>
      </c>
      <c r="C255" s="13" t="s">
        <v>38</v>
      </c>
      <c r="D255" s="3"/>
      <c r="E255" s="3" t="s">
        <v>39</v>
      </c>
      <c r="F255" s="14" t="s">
        <v>40</v>
      </c>
      <c r="G255" s="14" t="s">
        <v>41</v>
      </c>
      <c r="H255" s="14" t="s">
        <v>42</v>
      </c>
      <c r="I255" s="14" t="s">
        <v>43</v>
      </c>
      <c r="J255" s="14">
        <v>0</v>
      </c>
      <c r="K255" s="38"/>
      <c r="L255" s="14" t="str">
        <f>IFERROR(VLOOKUP(A255,[1]Sheet1!$A:$O,15,FALSE),"ok")</f>
        <v>ok</v>
      </c>
      <c r="M255" s="15">
        <v>0</v>
      </c>
      <c r="N255" s="41">
        <v>0</v>
      </c>
      <c r="O255" s="13" t="s">
        <v>44</v>
      </c>
      <c r="P255" s="17">
        <v>0</v>
      </c>
      <c r="Q255" s="13">
        <v>0</v>
      </c>
      <c r="R255" s="16" t="str">
        <f t="shared" si="27"/>
        <v>nul</v>
      </c>
      <c r="S255" s="17" t="e">
        <f t="shared" si="35"/>
        <v>#N/A</v>
      </c>
      <c r="T255" s="18">
        <v>86.467942953435696</v>
      </c>
      <c r="U255" s="18">
        <v>77.255942028985515</v>
      </c>
      <c r="V255" s="19" t="e">
        <f t="shared" si="29"/>
        <v>#N/A</v>
      </c>
      <c r="W255" s="20" t="e">
        <f t="shared" si="30"/>
        <v>#N/A</v>
      </c>
      <c r="X255" s="21" t="e">
        <f t="shared" si="31"/>
        <v>#N/A</v>
      </c>
      <c r="Y255" s="22">
        <v>276.00826197890547</v>
      </c>
      <c r="Z255" s="23">
        <v>0</v>
      </c>
      <c r="AA255" s="22"/>
      <c r="AB255" s="22"/>
      <c r="AC255" s="24" t="e">
        <v>#N/A</v>
      </c>
      <c r="AD255" s="25" t="e">
        <f t="shared" si="32"/>
        <v>#N/A</v>
      </c>
      <c r="AE255" s="22"/>
      <c r="AF255" s="26" t="e">
        <f t="shared" ref="AF255:AF318" si="36">X255*(1+AG255)</f>
        <v>#N/A</v>
      </c>
      <c r="AG255" s="27"/>
      <c r="AH255" s="22"/>
      <c r="AI255" s="28"/>
      <c r="AJ255" s="29" t="e">
        <f t="shared" si="34"/>
        <v>#N/A</v>
      </c>
      <c r="AK255" s="30"/>
      <c r="AL255" s="30"/>
      <c r="AM255" s="30"/>
      <c r="AN255" s="31" t="s">
        <v>896</v>
      </c>
    </row>
    <row r="256" spans="1:42" s="11" customFormat="1" ht="37.5" customHeight="1" x14ac:dyDescent="0.25">
      <c r="A256" s="12" t="s">
        <v>45</v>
      </c>
      <c r="B256" s="12" t="s">
        <v>45</v>
      </c>
      <c r="C256" s="13" t="s">
        <v>45</v>
      </c>
      <c r="D256" s="3" t="s">
        <v>46</v>
      </c>
      <c r="E256" s="3" t="s">
        <v>39</v>
      </c>
      <c r="F256" s="14" t="s">
        <v>40</v>
      </c>
      <c r="G256" s="14" t="s">
        <v>47</v>
      </c>
      <c r="H256" s="14" t="s">
        <v>48</v>
      </c>
      <c r="I256" s="14" t="s">
        <v>49</v>
      </c>
      <c r="J256" s="14">
        <v>0</v>
      </c>
      <c r="K256" s="38"/>
      <c r="L256" s="14" t="str">
        <f>IFERROR(VLOOKUP(A256,[1]Sheet1!$A:$O,15,FALSE),"ok")</f>
        <v>ok</v>
      </c>
      <c r="M256" s="15">
        <v>0</v>
      </c>
      <c r="N256" s="41">
        <v>0</v>
      </c>
      <c r="O256" s="13" t="s">
        <v>44</v>
      </c>
      <c r="P256" s="17">
        <v>0</v>
      </c>
      <c r="Q256" s="13">
        <v>0</v>
      </c>
      <c r="R256" s="16" t="str">
        <f t="shared" si="27"/>
        <v>nul</v>
      </c>
      <c r="S256" s="17" t="e">
        <f t="shared" si="35"/>
        <v>#N/A</v>
      </c>
      <c r="T256" s="18">
        <v>13.6418284700044</v>
      </c>
      <c r="U256" s="18">
        <v>7.1139613526570056</v>
      </c>
      <c r="V256" s="19" t="e">
        <f t="shared" si="29"/>
        <v>#N/A</v>
      </c>
      <c r="W256" s="20" t="e">
        <f t="shared" si="30"/>
        <v>#N/A</v>
      </c>
      <c r="X256" s="21" t="e">
        <f t="shared" si="31"/>
        <v>#N/A</v>
      </c>
      <c r="Y256" s="22">
        <v>33.046547787193688</v>
      </c>
      <c r="Z256" s="23">
        <v>0</v>
      </c>
      <c r="AA256" s="22"/>
      <c r="AB256" s="22"/>
      <c r="AC256" s="24" t="e">
        <v>#N/A</v>
      </c>
      <c r="AD256" s="25" t="e">
        <f t="shared" si="32"/>
        <v>#N/A</v>
      </c>
      <c r="AE256" s="22"/>
      <c r="AF256" s="26" t="e">
        <f t="shared" si="36"/>
        <v>#N/A</v>
      </c>
      <c r="AG256" s="27"/>
      <c r="AH256" s="22"/>
      <c r="AI256" s="28"/>
      <c r="AJ256" s="29" t="e">
        <f t="shared" si="34"/>
        <v>#N/A</v>
      </c>
      <c r="AK256" s="30"/>
      <c r="AL256" s="30"/>
      <c r="AM256" s="30"/>
      <c r="AN256" s="31" t="s">
        <v>896</v>
      </c>
    </row>
    <row r="257" spans="1:40" s="11" customFormat="1" ht="37.5" customHeight="1" x14ac:dyDescent="0.25">
      <c r="A257" s="12" t="s">
        <v>50</v>
      </c>
      <c r="B257" s="12" t="s">
        <v>50</v>
      </c>
      <c r="C257" s="13" t="s">
        <v>50</v>
      </c>
      <c r="D257" s="3" t="s">
        <v>46</v>
      </c>
      <c r="E257" s="3" t="s">
        <v>51</v>
      </c>
      <c r="F257" s="14" t="s">
        <v>40</v>
      </c>
      <c r="G257" s="14" t="s">
        <v>41</v>
      </c>
      <c r="H257" s="14" t="s">
        <v>52</v>
      </c>
      <c r="I257" s="14" t="s">
        <v>53</v>
      </c>
      <c r="J257" s="14">
        <v>0</v>
      </c>
      <c r="K257" s="38"/>
      <c r="L257" s="14" t="str">
        <f>IFERROR(VLOOKUP(A257,[1]Sheet1!$A:$O,15,FALSE),"ok")</f>
        <v>ok</v>
      </c>
      <c r="M257" s="15">
        <v>0</v>
      </c>
      <c r="N257" s="41">
        <v>79</v>
      </c>
      <c r="O257" s="13">
        <v>30</v>
      </c>
      <c r="P257" s="17">
        <v>1</v>
      </c>
      <c r="Q257" s="13">
        <v>1</v>
      </c>
      <c r="R257" s="16">
        <f t="shared" si="27"/>
        <v>553</v>
      </c>
      <c r="S257" s="17">
        <f t="shared" si="35"/>
        <v>16.983000000000001</v>
      </c>
      <c r="T257" s="18">
        <v>18.380483991796599</v>
      </c>
      <c r="U257" s="18">
        <v>16.157922705314007</v>
      </c>
      <c r="V257" s="19">
        <f t="shared" si="29"/>
        <v>51.521406697110606</v>
      </c>
      <c r="W257" s="20">
        <f t="shared" si="30"/>
        <v>75.427339404569921</v>
      </c>
      <c r="X257" s="21">
        <f t="shared" si="31"/>
        <v>61.825688036532725</v>
      </c>
      <c r="Y257" s="22">
        <v>61.825688036532725</v>
      </c>
      <c r="Z257" s="23">
        <v>179.9</v>
      </c>
      <c r="AA257" s="22"/>
      <c r="AB257" s="22"/>
      <c r="AC257" s="24">
        <v>99.9</v>
      </c>
      <c r="AD257" s="25">
        <f t="shared" si="32"/>
        <v>0.61583321063841967</v>
      </c>
      <c r="AE257" s="22"/>
      <c r="AF257" s="26">
        <f t="shared" si="36"/>
        <v>61.825688036532725</v>
      </c>
      <c r="AG257" s="32"/>
      <c r="AH257" s="22"/>
      <c r="AI257" s="43">
        <v>79.900000000000006</v>
      </c>
      <c r="AJ257" s="29">
        <f t="shared" si="34"/>
        <v>0.29234307837847573</v>
      </c>
      <c r="AK257" s="30"/>
      <c r="AL257" s="30"/>
      <c r="AM257" s="30"/>
      <c r="AN257" s="31">
        <v>99.9</v>
      </c>
    </row>
    <row r="258" spans="1:40" s="11" customFormat="1" ht="37.5" customHeight="1" x14ac:dyDescent="0.25">
      <c r="A258" s="12" t="s">
        <v>54</v>
      </c>
      <c r="B258" s="12" t="s">
        <v>54</v>
      </c>
      <c r="C258" s="13" t="s">
        <v>54</v>
      </c>
      <c r="D258" s="3" t="s">
        <v>46</v>
      </c>
      <c r="E258" s="3" t="s">
        <v>39</v>
      </c>
      <c r="F258" s="14" t="s">
        <v>40</v>
      </c>
      <c r="G258" s="14" t="s">
        <v>55</v>
      </c>
      <c r="H258" s="14" t="s">
        <v>56</v>
      </c>
      <c r="I258" s="14" t="s">
        <v>57</v>
      </c>
      <c r="J258" s="14">
        <v>0</v>
      </c>
      <c r="K258" s="38"/>
      <c r="L258" s="14" t="str">
        <f>IFERROR(VLOOKUP(A258,[1]Sheet1!$A:$O,15,FALSE),"ok")</f>
        <v>ok</v>
      </c>
      <c r="M258" s="15">
        <v>0</v>
      </c>
      <c r="N258" s="41">
        <v>0</v>
      </c>
      <c r="O258" s="13" t="s">
        <v>44</v>
      </c>
      <c r="P258" s="17">
        <v>0</v>
      </c>
      <c r="Q258" s="13">
        <v>0</v>
      </c>
      <c r="R258" s="16" t="str">
        <f t="shared" ref="R258:R321" si="37">IFERROR((N258/(P258/7)),"nul")</f>
        <v>nul</v>
      </c>
      <c r="S258" s="17" t="e">
        <f t="shared" si="35"/>
        <v>#N/A</v>
      </c>
      <c r="T258" s="18">
        <v>43.947288420259703</v>
      </c>
      <c r="U258" s="18">
        <v>12.260628019323672</v>
      </c>
      <c r="V258" s="19" t="e">
        <f t="shared" ref="V258:V321" si="38">SUM(S258:U258)</f>
        <v>#N/A</v>
      </c>
      <c r="W258" s="20" t="e">
        <f t="shared" ref="W258:W321" si="39">V258*1.22*1.2</f>
        <v>#N/A</v>
      </c>
      <c r="X258" s="21" t="e">
        <f t="shared" ref="X258:X321" si="40">V258*1.2</f>
        <v>#N/A</v>
      </c>
      <c r="Y258" s="22">
        <v>76.609099727500052</v>
      </c>
      <c r="Z258" s="23">
        <v>0</v>
      </c>
      <c r="AA258" s="22"/>
      <c r="AB258" s="22"/>
      <c r="AC258" s="24" t="e">
        <v>#N/A</v>
      </c>
      <c r="AD258" s="25" t="e">
        <f t="shared" ref="AD258:AD321" si="41">(AC258/X258)-1</f>
        <v>#N/A</v>
      </c>
      <c r="AE258" s="22"/>
      <c r="AF258" s="26" t="e">
        <f t="shared" si="36"/>
        <v>#N/A</v>
      </c>
      <c r="AG258" s="27"/>
      <c r="AH258" s="22"/>
      <c r="AI258" s="28"/>
      <c r="AJ258" s="29" t="e">
        <f t="shared" si="34"/>
        <v>#N/A</v>
      </c>
      <c r="AK258" s="30"/>
      <c r="AL258" s="30"/>
      <c r="AM258" s="30"/>
      <c r="AN258" s="31" t="s">
        <v>896</v>
      </c>
    </row>
    <row r="259" spans="1:40" s="11" customFormat="1" ht="37.5" customHeight="1" x14ac:dyDescent="0.25">
      <c r="A259" s="12" t="s">
        <v>58</v>
      </c>
      <c r="B259" s="12" t="s">
        <v>58</v>
      </c>
      <c r="C259" s="13" t="s">
        <v>58</v>
      </c>
      <c r="D259" s="3" t="s">
        <v>46</v>
      </c>
      <c r="E259" s="3" t="s">
        <v>39</v>
      </c>
      <c r="F259" s="14" t="s">
        <v>40</v>
      </c>
      <c r="G259" s="14" t="s">
        <v>47</v>
      </c>
      <c r="H259" s="14" t="s">
        <v>59</v>
      </c>
      <c r="I259" s="14" t="s">
        <v>60</v>
      </c>
      <c r="J259" s="14">
        <v>0</v>
      </c>
      <c r="K259" s="38"/>
      <c r="L259" s="14" t="str">
        <f>IFERROR(VLOOKUP(A259,[1]Sheet1!$A:$O,15,FALSE),"ok")</f>
        <v>ok</v>
      </c>
      <c r="M259" s="15">
        <v>0</v>
      </c>
      <c r="N259" s="41">
        <v>0</v>
      </c>
      <c r="O259" s="13" t="s">
        <v>44</v>
      </c>
      <c r="P259" s="17">
        <v>0</v>
      </c>
      <c r="Q259" s="13">
        <v>0</v>
      </c>
      <c r="R259" s="16" t="str">
        <f t="shared" si="37"/>
        <v>nul</v>
      </c>
      <c r="S259" s="17" t="e">
        <f t="shared" si="35"/>
        <v>#N/A</v>
      </c>
      <c r="T259" s="18">
        <v>74.212239461092906</v>
      </c>
      <c r="U259" s="18">
        <v>20.306956521739131</v>
      </c>
      <c r="V259" s="19" t="e">
        <f t="shared" si="38"/>
        <v>#N/A</v>
      </c>
      <c r="W259" s="20" t="e">
        <f t="shared" si="39"/>
        <v>#N/A</v>
      </c>
      <c r="X259" s="21" t="e">
        <f t="shared" si="40"/>
        <v>#N/A</v>
      </c>
      <c r="Y259" s="22">
        <v>129.72263517939842</v>
      </c>
      <c r="Z259" s="23">
        <v>0</v>
      </c>
      <c r="AA259" s="22"/>
      <c r="AB259" s="22"/>
      <c r="AC259" s="24" t="e">
        <v>#N/A</v>
      </c>
      <c r="AD259" s="25" t="e">
        <f t="shared" si="41"/>
        <v>#N/A</v>
      </c>
      <c r="AE259" s="22"/>
      <c r="AF259" s="26" t="e">
        <f t="shared" si="36"/>
        <v>#N/A</v>
      </c>
      <c r="AG259" s="27"/>
      <c r="AH259" s="22"/>
      <c r="AI259" s="28"/>
      <c r="AJ259" s="29" t="e">
        <f t="shared" si="34"/>
        <v>#N/A</v>
      </c>
      <c r="AK259" s="30"/>
      <c r="AL259" s="30"/>
      <c r="AM259" s="30"/>
      <c r="AN259" s="31" t="s">
        <v>896</v>
      </c>
    </row>
    <row r="260" spans="1:40" s="11" customFormat="1" ht="37.5" customHeight="1" x14ac:dyDescent="0.25">
      <c r="A260" s="12" t="s">
        <v>61</v>
      </c>
      <c r="B260" s="12" t="s">
        <v>61</v>
      </c>
      <c r="C260" s="13" t="s">
        <v>61</v>
      </c>
      <c r="D260" s="3" t="s">
        <v>46</v>
      </c>
      <c r="E260" s="3" t="s">
        <v>39</v>
      </c>
      <c r="F260" s="14" t="s">
        <v>62</v>
      </c>
      <c r="G260" s="14" t="s">
        <v>63</v>
      </c>
      <c r="H260" s="14" t="s">
        <v>64</v>
      </c>
      <c r="I260" s="14" t="s">
        <v>65</v>
      </c>
      <c r="J260" s="14">
        <v>0</v>
      </c>
      <c r="K260" s="38"/>
      <c r="L260" s="14" t="str">
        <f>IFERROR(VLOOKUP(A260,[1]Sheet1!$A:$O,15,FALSE),"ok")</f>
        <v>ok</v>
      </c>
      <c r="M260" s="15">
        <v>0</v>
      </c>
      <c r="N260" s="41">
        <v>0</v>
      </c>
      <c r="O260" s="13" t="s">
        <v>44</v>
      </c>
      <c r="P260" s="17">
        <v>0</v>
      </c>
      <c r="Q260" s="13">
        <v>0</v>
      </c>
      <c r="R260" s="16" t="str">
        <f t="shared" si="37"/>
        <v>nul</v>
      </c>
      <c r="S260" s="17" t="e">
        <f t="shared" si="35"/>
        <v>#N/A</v>
      </c>
      <c r="T260" s="18">
        <v>38.035999986442299</v>
      </c>
      <c r="U260" s="18">
        <v>7.9717391304347833</v>
      </c>
      <c r="V260" s="19" t="e">
        <f t="shared" si="38"/>
        <v>#N/A</v>
      </c>
      <c r="W260" s="20" t="e">
        <f t="shared" si="39"/>
        <v>#N/A</v>
      </c>
      <c r="X260" s="21" t="e">
        <f t="shared" si="40"/>
        <v>#N/A</v>
      </c>
      <c r="Y260" s="22">
        <v>63.144886940252498</v>
      </c>
      <c r="Z260" s="23">
        <v>0</v>
      </c>
      <c r="AA260" s="22"/>
      <c r="AB260" s="22"/>
      <c r="AC260" s="24" t="e">
        <v>#N/A</v>
      </c>
      <c r="AD260" s="25" t="e">
        <f t="shared" si="41"/>
        <v>#N/A</v>
      </c>
      <c r="AE260" s="22"/>
      <c r="AF260" s="26" t="e">
        <f t="shared" si="36"/>
        <v>#N/A</v>
      </c>
      <c r="AG260" s="27"/>
      <c r="AH260" s="22"/>
      <c r="AI260" s="28"/>
      <c r="AJ260" s="29" t="e">
        <f t="shared" si="34"/>
        <v>#N/A</v>
      </c>
      <c r="AK260" s="30"/>
      <c r="AL260" s="30"/>
      <c r="AM260" s="30"/>
      <c r="AN260" s="31" t="s">
        <v>896</v>
      </c>
    </row>
    <row r="261" spans="1:40" s="11" customFormat="1" ht="37.5" customHeight="1" x14ac:dyDescent="0.25">
      <c r="A261" s="12" t="s">
        <v>66</v>
      </c>
      <c r="B261" s="12" t="s">
        <v>66</v>
      </c>
      <c r="C261" s="13" t="s">
        <v>66</v>
      </c>
      <c r="D261" s="3" t="s">
        <v>46</v>
      </c>
      <c r="E261" s="3" t="s">
        <v>39</v>
      </c>
      <c r="F261" s="14" t="s">
        <v>67</v>
      </c>
      <c r="G261" s="14" t="s">
        <v>68</v>
      </c>
      <c r="H261" s="14" t="s">
        <v>69</v>
      </c>
      <c r="I261" s="14" t="s">
        <v>70</v>
      </c>
      <c r="J261" s="14">
        <v>0</v>
      </c>
      <c r="K261" s="38"/>
      <c r="L261" s="14" t="str">
        <f>IFERROR(VLOOKUP(A261,[1]Sheet1!$A:$O,15,FALSE),"ok")</f>
        <v>ok</v>
      </c>
      <c r="M261" s="15">
        <v>0</v>
      </c>
      <c r="N261" s="41">
        <v>0</v>
      </c>
      <c r="O261" s="13" t="s">
        <v>44</v>
      </c>
      <c r="P261" s="17">
        <v>0</v>
      </c>
      <c r="Q261" s="13">
        <v>0</v>
      </c>
      <c r="R261" s="16" t="str">
        <f t="shared" si="37"/>
        <v>nul</v>
      </c>
      <c r="S261" s="17" t="e">
        <f t="shared" si="35"/>
        <v>#N/A</v>
      </c>
      <c r="T261" s="18">
        <v>43.072822644023198</v>
      </c>
      <c r="U261" s="18">
        <v>7.1139613526570056</v>
      </c>
      <c r="V261" s="19" t="e">
        <f t="shared" si="38"/>
        <v>#N/A</v>
      </c>
      <c r="W261" s="20" t="e">
        <f t="shared" si="39"/>
        <v>#N/A</v>
      </c>
      <c r="X261" s="21" t="e">
        <f t="shared" si="40"/>
        <v>#N/A</v>
      </c>
      <c r="Y261" s="22">
        <v>69.179740796016247</v>
      </c>
      <c r="Z261" s="23">
        <v>0</v>
      </c>
      <c r="AA261" s="22"/>
      <c r="AB261" s="22"/>
      <c r="AC261" s="24" t="e">
        <v>#N/A</v>
      </c>
      <c r="AD261" s="25" t="e">
        <f t="shared" si="41"/>
        <v>#N/A</v>
      </c>
      <c r="AE261" s="22"/>
      <c r="AF261" s="26" t="e">
        <f t="shared" si="36"/>
        <v>#N/A</v>
      </c>
      <c r="AG261" s="27"/>
      <c r="AH261" s="22"/>
      <c r="AI261" s="28"/>
      <c r="AJ261" s="29" t="e">
        <f t="shared" si="34"/>
        <v>#N/A</v>
      </c>
      <c r="AK261" s="30"/>
      <c r="AL261" s="30"/>
      <c r="AM261" s="30"/>
      <c r="AN261" s="31" t="s">
        <v>896</v>
      </c>
    </row>
    <row r="262" spans="1:40" s="11" customFormat="1" ht="37.5" customHeight="1" x14ac:dyDescent="0.25">
      <c r="A262" s="12" t="s">
        <v>71</v>
      </c>
      <c r="B262" s="12" t="s">
        <v>71</v>
      </c>
      <c r="C262" s="13" t="s">
        <v>71</v>
      </c>
      <c r="D262" s="3" t="s">
        <v>46</v>
      </c>
      <c r="E262" s="3" t="s">
        <v>39</v>
      </c>
      <c r="F262" s="14" t="s">
        <v>72</v>
      </c>
      <c r="G262" s="14" t="s">
        <v>73</v>
      </c>
      <c r="H262" s="14" t="s">
        <v>74</v>
      </c>
      <c r="I262" s="14" t="s">
        <v>75</v>
      </c>
      <c r="J262" s="14">
        <v>0</v>
      </c>
      <c r="K262" s="38"/>
      <c r="L262" s="14" t="str">
        <f>IFERROR(VLOOKUP(A262,[1]Sheet1!$A:$O,15,FALSE),"ok")</f>
        <v>ok</v>
      </c>
      <c r="M262" s="15">
        <v>0</v>
      </c>
      <c r="N262" s="41">
        <v>0</v>
      </c>
      <c r="O262" s="13">
        <v>34</v>
      </c>
      <c r="P262" s="17">
        <v>0</v>
      </c>
      <c r="Q262" s="13">
        <v>0</v>
      </c>
      <c r="R262" s="16" t="str">
        <f t="shared" si="37"/>
        <v>nul</v>
      </c>
      <c r="S262" s="17" t="e">
        <f t="shared" si="35"/>
        <v>#N/A</v>
      </c>
      <c r="T262" s="18">
        <v>56.226323909229102</v>
      </c>
      <c r="U262" s="18">
        <v>21.174057971014495</v>
      </c>
      <c r="V262" s="19" t="e">
        <f t="shared" si="38"/>
        <v>#N/A</v>
      </c>
      <c r="W262" s="20" t="e">
        <f t="shared" si="39"/>
        <v>#N/A</v>
      </c>
      <c r="X262" s="21" t="e">
        <f t="shared" si="40"/>
        <v>#N/A</v>
      </c>
      <c r="Y262" s="22">
        <v>106.93605825629231</v>
      </c>
      <c r="Z262" s="23">
        <v>0</v>
      </c>
      <c r="AA262" s="22"/>
      <c r="AB262" s="22"/>
      <c r="AC262" s="24" t="e">
        <v>#N/A</v>
      </c>
      <c r="AD262" s="25" t="e">
        <f t="shared" si="41"/>
        <v>#N/A</v>
      </c>
      <c r="AE262" s="22"/>
      <c r="AF262" s="26" t="e">
        <f t="shared" si="36"/>
        <v>#N/A</v>
      </c>
      <c r="AG262" s="27"/>
      <c r="AH262" s="22"/>
      <c r="AI262" s="28"/>
      <c r="AJ262" s="29" t="e">
        <f t="shared" si="34"/>
        <v>#N/A</v>
      </c>
      <c r="AK262" s="30"/>
      <c r="AL262" s="30"/>
      <c r="AM262" s="30"/>
      <c r="AN262" s="31" t="s">
        <v>896</v>
      </c>
    </row>
    <row r="263" spans="1:40" s="11" customFormat="1" ht="37.5" customHeight="1" x14ac:dyDescent="0.25">
      <c r="A263" s="12" t="s">
        <v>76</v>
      </c>
      <c r="B263" s="12" t="s">
        <v>76</v>
      </c>
      <c r="C263" s="13" t="s">
        <v>76</v>
      </c>
      <c r="D263" s="3" t="s">
        <v>46</v>
      </c>
      <c r="E263" s="3" t="s">
        <v>39</v>
      </c>
      <c r="F263" s="14" t="s">
        <v>40</v>
      </c>
      <c r="G263" s="14" t="s">
        <v>47</v>
      </c>
      <c r="H263" s="14" t="s">
        <v>48</v>
      </c>
      <c r="I263" s="14" t="s">
        <v>77</v>
      </c>
      <c r="J263" s="14" t="s">
        <v>3362</v>
      </c>
      <c r="K263" s="38"/>
      <c r="L263" s="14" t="str">
        <f>IFERROR(VLOOKUP(A263,[1]Sheet1!$A:$O,15,FALSE),"ok")</f>
        <v>ok</v>
      </c>
      <c r="M263" s="15">
        <v>0</v>
      </c>
      <c r="N263" s="41">
        <v>0</v>
      </c>
      <c r="O263" s="13">
        <v>83</v>
      </c>
      <c r="P263" s="17">
        <v>0</v>
      </c>
      <c r="Q263" s="13">
        <v>0</v>
      </c>
      <c r="R263" s="16" t="str">
        <f t="shared" si="37"/>
        <v>nul</v>
      </c>
      <c r="S263" s="17">
        <f t="shared" si="35"/>
        <v>20.043000000000003</v>
      </c>
      <c r="T263" s="18">
        <v>59.966960718699603</v>
      </c>
      <c r="U263" s="18">
        <v>72.137246376811603</v>
      </c>
      <c r="V263" s="19">
        <f t="shared" si="38"/>
        <v>152.14720709551119</v>
      </c>
      <c r="W263" s="20">
        <f t="shared" si="39"/>
        <v>222.74351118782837</v>
      </c>
      <c r="X263" s="21">
        <f t="shared" si="40"/>
        <v>182.57664851461342</v>
      </c>
      <c r="Y263" s="22">
        <v>182.57664851461342</v>
      </c>
      <c r="Z263" s="23">
        <v>169.9</v>
      </c>
      <c r="AA263" s="22"/>
      <c r="AB263" s="22"/>
      <c r="AC263" s="24">
        <v>117.9</v>
      </c>
      <c r="AD263" s="25">
        <f t="shared" si="41"/>
        <v>-0.3542438150815147</v>
      </c>
      <c r="AE263" s="22"/>
      <c r="AF263" s="26">
        <f t="shared" si="36"/>
        <v>182.57664851461342</v>
      </c>
      <c r="AG263" s="27"/>
      <c r="AH263" s="22"/>
      <c r="AI263" s="28"/>
      <c r="AJ263" s="29">
        <f t="shared" si="34"/>
        <v>-1</v>
      </c>
      <c r="AK263" s="30"/>
      <c r="AL263" s="30"/>
      <c r="AM263" s="30"/>
      <c r="AN263" s="31">
        <v>117.9</v>
      </c>
    </row>
    <row r="264" spans="1:40" s="11" customFormat="1" ht="37.5" customHeight="1" x14ac:dyDescent="0.25">
      <c r="A264" s="12" t="s">
        <v>78</v>
      </c>
      <c r="B264" s="12" t="s">
        <v>78</v>
      </c>
      <c r="C264" s="13" t="s">
        <v>78</v>
      </c>
      <c r="D264" s="3" t="s">
        <v>46</v>
      </c>
      <c r="E264" s="3" t="s">
        <v>39</v>
      </c>
      <c r="F264" s="14" t="s">
        <v>40</v>
      </c>
      <c r="G264" s="14" t="s">
        <v>47</v>
      </c>
      <c r="H264" s="14" t="s">
        <v>48</v>
      </c>
      <c r="I264" s="14" t="s">
        <v>79</v>
      </c>
      <c r="J264" s="14" t="s">
        <v>3362</v>
      </c>
      <c r="K264" s="38"/>
      <c r="L264" s="14" t="str">
        <f>IFERROR(VLOOKUP(A264,[1]Sheet1!$A:$O,15,FALSE),"ok")</f>
        <v>ok</v>
      </c>
      <c r="M264" s="15">
        <v>0</v>
      </c>
      <c r="N264" s="41">
        <v>0</v>
      </c>
      <c r="O264" s="13">
        <v>44</v>
      </c>
      <c r="P264" s="17">
        <v>0</v>
      </c>
      <c r="Q264" s="13">
        <v>0</v>
      </c>
      <c r="R264" s="16" t="str">
        <f t="shared" si="37"/>
        <v>nul</v>
      </c>
      <c r="S264" s="17">
        <f t="shared" si="35"/>
        <v>20.383000000000003</v>
      </c>
      <c r="T264" s="18">
        <v>59.966961471779101</v>
      </c>
      <c r="U264" s="18">
        <v>72.137246376811603</v>
      </c>
      <c r="V264" s="19">
        <f t="shared" si="38"/>
        <v>152.48720784859069</v>
      </c>
      <c r="W264" s="33">
        <f t="shared" si="39"/>
        <v>223.24127229033675</v>
      </c>
      <c r="X264" s="21">
        <f t="shared" si="40"/>
        <v>182.98464941830881</v>
      </c>
      <c r="Y264" s="22">
        <v>182.98464941830881</v>
      </c>
      <c r="Z264" s="23">
        <v>179.9</v>
      </c>
      <c r="AA264" s="22"/>
      <c r="AB264" s="22"/>
      <c r="AC264" s="24">
        <v>119.9</v>
      </c>
      <c r="AD264" s="25">
        <f t="shared" si="41"/>
        <v>-0.34475377917682737</v>
      </c>
      <c r="AE264" s="22"/>
      <c r="AF264" s="26">
        <f t="shared" si="36"/>
        <v>182.98464941830881</v>
      </c>
      <c r="AG264" s="27"/>
      <c r="AH264" s="22"/>
      <c r="AI264" s="28"/>
      <c r="AJ264" s="29">
        <f t="shared" si="34"/>
        <v>-1</v>
      </c>
      <c r="AK264" s="30"/>
      <c r="AL264" s="30"/>
      <c r="AM264" s="30"/>
      <c r="AN264" s="31">
        <v>119.9</v>
      </c>
    </row>
    <row r="265" spans="1:40" s="11" customFormat="1" ht="37.5" customHeight="1" x14ac:dyDescent="0.25">
      <c r="A265" s="12" t="s">
        <v>80</v>
      </c>
      <c r="B265" s="12" t="s">
        <v>80</v>
      </c>
      <c r="C265" s="13" t="s">
        <v>80</v>
      </c>
      <c r="D265" s="3" t="s">
        <v>46</v>
      </c>
      <c r="E265" s="3" t="s">
        <v>39</v>
      </c>
      <c r="F265" s="14" t="s">
        <v>81</v>
      </c>
      <c r="G265" s="14" t="s">
        <v>82</v>
      </c>
      <c r="H265" s="14" t="s">
        <v>83</v>
      </c>
      <c r="I265" s="14" t="s">
        <v>84</v>
      </c>
      <c r="J265" s="14">
        <v>0</v>
      </c>
      <c r="K265" s="38"/>
      <c r="L265" s="14" t="str">
        <f>IFERROR(VLOOKUP(A265,[1]Sheet1!$A:$O,15,FALSE),"ok")</f>
        <v>ok</v>
      </c>
      <c r="M265" s="15">
        <v>0</v>
      </c>
      <c r="N265" s="41">
        <v>0</v>
      </c>
      <c r="O265" s="13" t="s">
        <v>44</v>
      </c>
      <c r="P265" s="17">
        <v>0</v>
      </c>
      <c r="Q265" s="13">
        <v>0</v>
      </c>
      <c r="R265" s="16" t="str">
        <f t="shared" si="37"/>
        <v>nul</v>
      </c>
      <c r="S265" s="17" t="e">
        <f t="shared" si="35"/>
        <v>#N/A</v>
      </c>
      <c r="T265" s="18">
        <v>71.698990008435999</v>
      </c>
      <c r="U265" s="18">
        <v>15.225555555555554</v>
      </c>
      <c r="V265" s="19" t="e">
        <f t="shared" si="38"/>
        <v>#N/A</v>
      </c>
      <c r="W265" s="20" t="e">
        <f t="shared" si="39"/>
        <v>#N/A</v>
      </c>
      <c r="X265" s="21" t="e">
        <f t="shared" si="40"/>
        <v>#N/A</v>
      </c>
      <c r="Y265" s="22">
        <v>121.01705467678987</v>
      </c>
      <c r="Z265" s="23">
        <v>0</v>
      </c>
      <c r="AA265" s="22"/>
      <c r="AB265" s="22"/>
      <c r="AC265" s="24" t="e">
        <v>#N/A</v>
      </c>
      <c r="AD265" s="25" t="e">
        <f t="shared" si="41"/>
        <v>#N/A</v>
      </c>
      <c r="AE265" s="22"/>
      <c r="AF265" s="26" t="e">
        <f t="shared" si="36"/>
        <v>#N/A</v>
      </c>
      <c r="AG265" s="27"/>
      <c r="AH265" s="22"/>
      <c r="AI265" s="28"/>
      <c r="AJ265" s="29" t="e">
        <f t="shared" si="34"/>
        <v>#N/A</v>
      </c>
      <c r="AK265" s="30"/>
      <c r="AL265" s="30"/>
      <c r="AM265" s="30"/>
      <c r="AN265" s="31" t="s">
        <v>896</v>
      </c>
    </row>
    <row r="266" spans="1:40" s="11" customFormat="1" ht="37.5" customHeight="1" x14ac:dyDescent="0.25">
      <c r="A266" s="12" t="s">
        <v>85</v>
      </c>
      <c r="B266" s="12" t="s">
        <v>85</v>
      </c>
      <c r="C266" s="13" t="s">
        <v>85</v>
      </c>
      <c r="D266" s="3" t="s">
        <v>46</v>
      </c>
      <c r="E266" s="3" t="s">
        <v>39</v>
      </c>
      <c r="F266" s="14" t="s">
        <v>86</v>
      </c>
      <c r="G266" s="14" t="s">
        <v>87</v>
      </c>
      <c r="H266" s="14" t="s">
        <v>88</v>
      </c>
      <c r="I266" s="14" t="s">
        <v>89</v>
      </c>
      <c r="J266" s="14">
        <v>0</v>
      </c>
      <c r="K266" s="38"/>
      <c r="L266" s="14" t="str">
        <f>IFERROR(VLOOKUP(A266,[1]Sheet1!$A:$O,15,FALSE),"ok")</f>
        <v>ok</v>
      </c>
      <c r="M266" s="15">
        <v>0</v>
      </c>
      <c r="N266" s="41">
        <v>0</v>
      </c>
      <c r="O266" s="13" t="s">
        <v>44</v>
      </c>
      <c r="P266" s="17">
        <v>0</v>
      </c>
      <c r="Q266" s="13">
        <v>0</v>
      </c>
      <c r="R266" s="16" t="str">
        <f t="shared" si="37"/>
        <v>nul</v>
      </c>
      <c r="S266" s="17" t="e">
        <f t="shared" si="35"/>
        <v>#N/A</v>
      </c>
      <c r="T266" s="18">
        <v>8.4716649867649494</v>
      </c>
      <c r="U266" s="18">
        <v>6.6291304347826099</v>
      </c>
      <c r="V266" s="19" t="e">
        <f t="shared" si="38"/>
        <v>#N/A</v>
      </c>
      <c r="W266" s="20" t="e">
        <f t="shared" si="39"/>
        <v>#N/A</v>
      </c>
      <c r="X266" s="21" t="e">
        <f t="shared" si="40"/>
        <v>#N/A</v>
      </c>
      <c r="Y266" s="22">
        <v>21.160554505857071</v>
      </c>
      <c r="Z266" s="23">
        <v>0</v>
      </c>
      <c r="AA266" s="22"/>
      <c r="AB266" s="22"/>
      <c r="AC266" s="24" t="e">
        <v>#N/A</v>
      </c>
      <c r="AD266" s="25" t="e">
        <f t="shared" si="41"/>
        <v>#N/A</v>
      </c>
      <c r="AE266" s="22"/>
      <c r="AF266" s="26" t="e">
        <f t="shared" si="36"/>
        <v>#N/A</v>
      </c>
      <c r="AG266" s="27"/>
      <c r="AH266" s="22"/>
      <c r="AI266" s="28"/>
      <c r="AJ266" s="29" t="e">
        <f t="shared" si="34"/>
        <v>#N/A</v>
      </c>
      <c r="AK266" s="30"/>
      <c r="AL266" s="30"/>
      <c r="AM266" s="30"/>
      <c r="AN266" s="31" t="s">
        <v>896</v>
      </c>
    </row>
    <row r="267" spans="1:40" s="11" customFormat="1" ht="37.5" customHeight="1" x14ac:dyDescent="0.25">
      <c r="A267" s="12" t="s">
        <v>90</v>
      </c>
      <c r="B267" s="12" t="s">
        <v>90</v>
      </c>
      <c r="C267" s="13" t="s">
        <v>90</v>
      </c>
      <c r="D267" s="3" t="s">
        <v>46</v>
      </c>
      <c r="E267" s="3" t="s">
        <v>39</v>
      </c>
      <c r="F267" s="14" t="s">
        <v>40</v>
      </c>
      <c r="G267" s="14" t="s">
        <v>41</v>
      </c>
      <c r="H267" s="14" t="s">
        <v>91</v>
      </c>
      <c r="I267" s="14" t="s">
        <v>92</v>
      </c>
      <c r="J267" s="14">
        <v>0</v>
      </c>
      <c r="K267" s="38"/>
      <c r="L267" s="14" t="str">
        <f>IFERROR(VLOOKUP(A267,[1]Sheet1!$A:$O,15,FALSE),"ok")</f>
        <v>ok</v>
      </c>
      <c r="M267" s="15">
        <v>0</v>
      </c>
      <c r="N267" s="41">
        <v>0</v>
      </c>
      <c r="O267" s="13" t="s">
        <v>44</v>
      </c>
      <c r="P267" s="17">
        <v>0</v>
      </c>
      <c r="Q267" s="13">
        <v>0</v>
      </c>
      <c r="R267" s="16" t="str">
        <f t="shared" si="37"/>
        <v>nul</v>
      </c>
      <c r="S267" s="17" t="e">
        <f t="shared" si="35"/>
        <v>#N/A</v>
      </c>
      <c r="T267" s="18">
        <v>24.9600772058823</v>
      </c>
      <c r="U267" s="18">
        <v>11.337584541062801</v>
      </c>
      <c r="V267" s="19" t="e">
        <f t="shared" si="38"/>
        <v>#N/A</v>
      </c>
      <c r="W267" s="20" t="e">
        <f t="shared" si="39"/>
        <v>#N/A</v>
      </c>
      <c r="X267" s="21" t="e">
        <f t="shared" si="40"/>
        <v>#N/A</v>
      </c>
      <c r="Y267" s="22">
        <v>51.084794096334114</v>
      </c>
      <c r="Z267" s="23">
        <v>0</v>
      </c>
      <c r="AA267" s="22"/>
      <c r="AB267" s="22"/>
      <c r="AC267" s="24" t="e">
        <v>#N/A</v>
      </c>
      <c r="AD267" s="25" t="e">
        <f t="shared" si="41"/>
        <v>#N/A</v>
      </c>
      <c r="AE267" s="22"/>
      <c r="AF267" s="26" t="e">
        <f t="shared" si="36"/>
        <v>#N/A</v>
      </c>
      <c r="AG267" s="27"/>
      <c r="AH267" s="22"/>
      <c r="AI267" s="28"/>
      <c r="AJ267" s="29" t="e">
        <f t="shared" ref="AJ267:AJ330" si="42">(AI267/X267)-1</f>
        <v>#N/A</v>
      </c>
      <c r="AK267" s="30"/>
      <c r="AL267" s="30"/>
      <c r="AM267" s="30"/>
      <c r="AN267" s="31" t="s">
        <v>896</v>
      </c>
    </row>
    <row r="268" spans="1:40" s="11" customFormat="1" ht="37.5" customHeight="1" x14ac:dyDescent="0.25">
      <c r="A268" s="12" t="s">
        <v>93</v>
      </c>
      <c r="B268" s="12" t="s">
        <v>93</v>
      </c>
      <c r="C268" s="13" t="s">
        <v>93</v>
      </c>
      <c r="D268" s="3" t="s">
        <v>46</v>
      </c>
      <c r="E268" s="3" t="s">
        <v>39</v>
      </c>
      <c r="F268" s="14" t="s">
        <v>62</v>
      </c>
      <c r="G268" s="14" t="s">
        <v>94</v>
      </c>
      <c r="H268" s="14" t="s">
        <v>95</v>
      </c>
      <c r="I268" s="14" t="s">
        <v>96</v>
      </c>
      <c r="J268" s="14">
        <v>0</v>
      </c>
      <c r="K268" s="38"/>
      <c r="L268" s="14" t="str">
        <f>IFERROR(VLOOKUP(A268,[1]Sheet1!$A:$O,15,FALSE),"ok")</f>
        <v>ok</v>
      </c>
      <c r="M268" s="15">
        <v>0</v>
      </c>
      <c r="N268" s="41">
        <v>0</v>
      </c>
      <c r="O268" s="13" t="s">
        <v>44</v>
      </c>
      <c r="P268" s="17">
        <v>0</v>
      </c>
      <c r="Q268" s="13">
        <v>0</v>
      </c>
      <c r="R268" s="16" t="str">
        <f t="shared" si="37"/>
        <v>nul</v>
      </c>
      <c r="S268" s="17" t="e">
        <f t="shared" si="35"/>
        <v>#N/A</v>
      </c>
      <c r="T268" s="18">
        <v>17.852890905393</v>
      </c>
      <c r="U268" s="18">
        <v>6.3587439613526575</v>
      </c>
      <c r="V268" s="19" t="e">
        <f t="shared" si="38"/>
        <v>#N/A</v>
      </c>
      <c r="W268" s="20" t="e">
        <f t="shared" si="39"/>
        <v>#N/A</v>
      </c>
      <c r="X268" s="21" t="e">
        <f t="shared" si="40"/>
        <v>#N/A</v>
      </c>
      <c r="Y268" s="22">
        <v>34.133561840094792</v>
      </c>
      <c r="Z268" s="23">
        <v>0</v>
      </c>
      <c r="AA268" s="22"/>
      <c r="AB268" s="22"/>
      <c r="AC268" s="24" t="e">
        <v>#N/A</v>
      </c>
      <c r="AD268" s="25" t="e">
        <f t="shared" si="41"/>
        <v>#N/A</v>
      </c>
      <c r="AE268" s="22"/>
      <c r="AF268" s="26" t="e">
        <f t="shared" si="36"/>
        <v>#N/A</v>
      </c>
      <c r="AG268" s="27"/>
      <c r="AH268" s="22"/>
      <c r="AI268" s="28"/>
      <c r="AJ268" s="29" t="e">
        <f t="shared" si="42"/>
        <v>#N/A</v>
      </c>
      <c r="AK268" s="30"/>
      <c r="AL268" s="30"/>
      <c r="AM268" s="30"/>
      <c r="AN268" s="31" t="s">
        <v>896</v>
      </c>
    </row>
    <row r="269" spans="1:40" s="11" customFormat="1" ht="37.5" customHeight="1" x14ac:dyDescent="0.25">
      <c r="A269" s="12" t="s">
        <v>97</v>
      </c>
      <c r="B269" s="12" t="s">
        <v>97</v>
      </c>
      <c r="C269" s="13" t="s">
        <v>97</v>
      </c>
      <c r="D269" s="3" t="s">
        <v>46</v>
      </c>
      <c r="E269" s="3" t="s">
        <v>39</v>
      </c>
      <c r="F269" s="14" t="s">
        <v>40</v>
      </c>
      <c r="G269" s="14" t="s">
        <v>41</v>
      </c>
      <c r="H269" s="14" t="s">
        <v>98</v>
      </c>
      <c r="I269" s="14" t="s">
        <v>99</v>
      </c>
      <c r="J269" s="14">
        <v>0</v>
      </c>
      <c r="K269" s="38"/>
      <c r="L269" s="14" t="str">
        <f>IFERROR(VLOOKUP(A269,[1]Sheet1!$A:$O,15,FALSE),"ok")</f>
        <v>ok</v>
      </c>
      <c r="M269" s="15">
        <v>0</v>
      </c>
      <c r="N269" s="41">
        <v>0</v>
      </c>
      <c r="O269" s="13" t="s">
        <v>44</v>
      </c>
      <c r="P269" s="17">
        <v>0</v>
      </c>
      <c r="Q269" s="13">
        <v>0</v>
      </c>
      <c r="R269" s="16" t="str">
        <f t="shared" si="37"/>
        <v>nul</v>
      </c>
      <c r="S269" s="17" t="e">
        <f t="shared" si="35"/>
        <v>#N/A</v>
      </c>
      <c r="T269" s="18">
        <v>35.446879945306101</v>
      </c>
      <c r="U269" s="18">
        <v>18.526135265700486</v>
      </c>
      <c r="V269" s="19" t="e">
        <f t="shared" si="38"/>
        <v>#N/A</v>
      </c>
      <c r="W269" s="20" t="e">
        <f t="shared" si="39"/>
        <v>#N/A</v>
      </c>
      <c r="X269" s="21" t="e">
        <f t="shared" si="40"/>
        <v>#N/A</v>
      </c>
      <c r="Y269" s="22">
        <v>76.171218253207897</v>
      </c>
      <c r="Z269" s="23">
        <v>0</v>
      </c>
      <c r="AA269" s="22"/>
      <c r="AB269" s="22"/>
      <c r="AC269" s="24" t="e">
        <v>#N/A</v>
      </c>
      <c r="AD269" s="25" t="e">
        <f t="shared" si="41"/>
        <v>#N/A</v>
      </c>
      <c r="AE269" s="22"/>
      <c r="AF269" s="26" t="e">
        <f t="shared" si="36"/>
        <v>#N/A</v>
      </c>
      <c r="AG269" s="27"/>
      <c r="AH269" s="22"/>
      <c r="AI269" s="28"/>
      <c r="AJ269" s="29" t="e">
        <f t="shared" si="42"/>
        <v>#N/A</v>
      </c>
      <c r="AK269" s="30"/>
      <c r="AL269" s="30"/>
      <c r="AM269" s="30"/>
      <c r="AN269" s="31" t="s">
        <v>896</v>
      </c>
    </row>
    <row r="270" spans="1:40" s="11" customFormat="1" ht="37.5" customHeight="1" x14ac:dyDescent="0.25">
      <c r="A270" s="12" t="s">
        <v>100</v>
      </c>
      <c r="B270" s="12" t="s">
        <v>100</v>
      </c>
      <c r="C270" s="13" t="s">
        <v>100</v>
      </c>
      <c r="D270" s="3" t="s">
        <v>46</v>
      </c>
      <c r="E270" s="3" t="s">
        <v>39</v>
      </c>
      <c r="F270" s="14" t="s">
        <v>40</v>
      </c>
      <c r="G270" s="14" t="s">
        <v>41</v>
      </c>
      <c r="H270" s="14" t="s">
        <v>98</v>
      </c>
      <c r="I270" s="14" t="s">
        <v>101</v>
      </c>
      <c r="J270" s="14">
        <v>0</v>
      </c>
      <c r="K270" s="38"/>
      <c r="L270" s="14" t="str">
        <f>IFERROR(VLOOKUP(A270,[1]Sheet1!$A:$O,15,FALSE),"ok")</f>
        <v>ok</v>
      </c>
      <c r="M270" s="15">
        <v>0</v>
      </c>
      <c r="N270" s="41">
        <v>0</v>
      </c>
      <c r="O270" s="13" t="s">
        <v>44</v>
      </c>
      <c r="P270" s="17">
        <v>0</v>
      </c>
      <c r="Q270" s="13">
        <v>0</v>
      </c>
      <c r="R270" s="16" t="str">
        <f t="shared" si="37"/>
        <v>nul</v>
      </c>
      <c r="S270" s="17" t="e">
        <f t="shared" si="35"/>
        <v>#N/A</v>
      </c>
      <c r="T270" s="18">
        <v>43.123977938052697</v>
      </c>
      <c r="U270" s="18">
        <v>72.137246376811603</v>
      </c>
      <c r="V270" s="19" t="e">
        <f t="shared" si="38"/>
        <v>#N/A</v>
      </c>
      <c r="W270" s="20" t="e">
        <f t="shared" si="39"/>
        <v>#N/A</v>
      </c>
      <c r="X270" s="21" t="e">
        <f t="shared" si="40"/>
        <v>#N/A</v>
      </c>
      <c r="Y270" s="22">
        <v>162.77306917783713</v>
      </c>
      <c r="Z270" s="23">
        <v>0</v>
      </c>
      <c r="AA270" s="22"/>
      <c r="AB270" s="22"/>
      <c r="AC270" s="24" t="e">
        <v>#N/A</v>
      </c>
      <c r="AD270" s="25" t="e">
        <f t="shared" si="41"/>
        <v>#N/A</v>
      </c>
      <c r="AE270" s="22"/>
      <c r="AF270" s="26" t="e">
        <f t="shared" si="36"/>
        <v>#N/A</v>
      </c>
      <c r="AG270" s="27"/>
      <c r="AH270" s="22"/>
      <c r="AI270" s="28"/>
      <c r="AJ270" s="29" t="e">
        <f t="shared" si="42"/>
        <v>#N/A</v>
      </c>
      <c r="AK270" s="30"/>
      <c r="AL270" s="30"/>
      <c r="AM270" s="30"/>
      <c r="AN270" s="31" t="s">
        <v>896</v>
      </c>
    </row>
    <row r="271" spans="1:40" s="11" customFormat="1" ht="37.5" customHeight="1" x14ac:dyDescent="0.25">
      <c r="A271" s="12" t="s">
        <v>102</v>
      </c>
      <c r="B271" s="12" t="s">
        <v>102</v>
      </c>
      <c r="C271" s="13" t="s">
        <v>102</v>
      </c>
      <c r="D271" s="3" t="s">
        <v>46</v>
      </c>
      <c r="E271" s="3" t="s">
        <v>39</v>
      </c>
      <c r="F271" s="14" t="s">
        <v>72</v>
      </c>
      <c r="G271" s="14" t="s">
        <v>103</v>
      </c>
      <c r="H271" s="14" t="s">
        <v>104</v>
      </c>
      <c r="I271" s="14" t="s">
        <v>105</v>
      </c>
      <c r="J271" s="14">
        <v>0</v>
      </c>
      <c r="K271" s="38"/>
      <c r="L271" s="14" t="str">
        <f>IFERROR(VLOOKUP(A271,[1]Sheet1!$A:$O,15,FALSE),"ok")</f>
        <v>ok</v>
      </c>
      <c r="M271" s="15">
        <v>0</v>
      </c>
      <c r="N271" s="41">
        <v>0</v>
      </c>
      <c r="O271" s="13" t="s">
        <v>44</v>
      </c>
      <c r="P271" s="17">
        <v>0</v>
      </c>
      <c r="Q271" s="13">
        <v>0</v>
      </c>
      <c r="R271" s="16" t="str">
        <f t="shared" si="37"/>
        <v>nul</v>
      </c>
      <c r="S271" s="17" t="e">
        <f t="shared" si="35"/>
        <v>#N/A</v>
      </c>
      <c r="T271" s="18">
        <v>44.354332430927798</v>
      </c>
      <c r="U271" s="18">
        <v>10.675603864734299</v>
      </c>
      <c r="V271" s="19" t="e">
        <f t="shared" si="38"/>
        <v>#N/A</v>
      </c>
      <c r="W271" s="20" t="e">
        <f t="shared" si="39"/>
        <v>#N/A</v>
      </c>
      <c r="X271" s="21" t="e">
        <f t="shared" si="40"/>
        <v>#N/A</v>
      </c>
      <c r="Y271" s="22">
        <v>77.84752355479452</v>
      </c>
      <c r="Z271" s="23">
        <v>0</v>
      </c>
      <c r="AA271" s="22"/>
      <c r="AB271" s="22"/>
      <c r="AC271" s="24" t="e">
        <v>#N/A</v>
      </c>
      <c r="AD271" s="25" t="e">
        <f t="shared" si="41"/>
        <v>#N/A</v>
      </c>
      <c r="AE271" s="22"/>
      <c r="AF271" s="26" t="e">
        <f t="shared" si="36"/>
        <v>#N/A</v>
      </c>
      <c r="AG271" s="27"/>
      <c r="AH271" s="22"/>
      <c r="AI271" s="28"/>
      <c r="AJ271" s="29" t="e">
        <f t="shared" si="42"/>
        <v>#N/A</v>
      </c>
      <c r="AK271" s="30"/>
      <c r="AL271" s="30"/>
      <c r="AM271" s="30"/>
      <c r="AN271" s="31" t="s">
        <v>896</v>
      </c>
    </row>
    <row r="272" spans="1:40" s="11" customFormat="1" ht="37.5" customHeight="1" x14ac:dyDescent="0.25">
      <c r="A272" s="12" t="s">
        <v>106</v>
      </c>
      <c r="B272" s="12" t="s">
        <v>106</v>
      </c>
      <c r="C272" s="13" t="s">
        <v>106</v>
      </c>
      <c r="D272" s="3" t="s">
        <v>46</v>
      </c>
      <c r="E272" s="3" t="s">
        <v>39</v>
      </c>
      <c r="F272" s="14" t="s">
        <v>107</v>
      </c>
      <c r="G272" s="14" t="s">
        <v>108</v>
      </c>
      <c r="H272" s="14" t="s">
        <v>109</v>
      </c>
      <c r="I272" s="14" t="s">
        <v>110</v>
      </c>
      <c r="J272" s="14">
        <v>0</v>
      </c>
      <c r="K272" s="38"/>
      <c r="L272" s="14" t="str">
        <f>IFERROR(VLOOKUP(A272,[1]Sheet1!$A:$O,15,FALSE),"ok")</f>
        <v>ok</v>
      </c>
      <c r="M272" s="15">
        <v>0</v>
      </c>
      <c r="N272" s="41">
        <v>0</v>
      </c>
      <c r="O272" s="13" t="s">
        <v>44</v>
      </c>
      <c r="P272" s="17">
        <v>0</v>
      </c>
      <c r="Q272" s="13">
        <v>0</v>
      </c>
      <c r="R272" s="16" t="str">
        <f t="shared" si="37"/>
        <v>nul</v>
      </c>
      <c r="S272" s="17" t="e">
        <f t="shared" si="35"/>
        <v>#N/A</v>
      </c>
      <c r="T272" s="18">
        <v>144.31117147665501</v>
      </c>
      <c r="U272" s="18">
        <v>25.257826086956523</v>
      </c>
      <c r="V272" s="19" t="e">
        <f t="shared" si="38"/>
        <v>#N/A</v>
      </c>
      <c r="W272" s="20" t="e">
        <f t="shared" si="39"/>
        <v>#N/A</v>
      </c>
      <c r="X272" s="21" t="e">
        <f t="shared" si="40"/>
        <v>#N/A</v>
      </c>
      <c r="Y272" s="22">
        <v>240.18239707633381</v>
      </c>
      <c r="Z272" s="23">
        <v>0</v>
      </c>
      <c r="AA272" s="22"/>
      <c r="AB272" s="22"/>
      <c r="AC272" s="24" t="e">
        <v>#N/A</v>
      </c>
      <c r="AD272" s="25" t="e">
        <f t="shared" si="41"/>
        <v>#N/A</v>
      </c>
      <c r="AE272" s="22"/>
      <c r="AF272" s="26" t="e">
        <f t="shared" si="36"/>
        <v>#N/A</v>
      </c>
      <c r="AG272" s="27"/>
      <c r="AH272" s="22"/>
      <c r="AI272" s="28"/>
      <c r="AJ272" s="29" t="e">
        <f t="shared" si="42"/>
        <v>#N/A</v>
      </c>
      <c r="AK272" s="30"/>
      <c r="AL272" s="30"/>
      <c r="AM272" s="30"/>
      <c r="AN272" s="31" t="s">
        <v>896</v>
      </c>
    </row>
    <row r="273" spans="1:40" s="11" customFormat="1" ht="37.5" customHeight="1" x14ac:dyDescent="0.25">
      <c r="A273" s="12" t="s">
        <v>111</v>
      </c>
      <c r="B273" s="12" t="s">
        <v>111</v>
      </c>
      <c r="C273" s="13" t="s">
        <v>111</v>
      </c>
      <c r="D273" s="3" t="s">
        <v>46</v>
      </c>
      <c r="E273" s="3" t="s">
        <v>39</v>
      </c>
      <c r="F273" s="14" t="s">
        <v>40</v>
      </c>
      <c r="G273" s="14" t="s">
        <v>47</v>
      </c>
      <c r="H273" s="14" t="s">
        <v>48</v>
      </c>
      <c r="I273" s="14" t="s">
        <v>112</v>
      </c>
      <c r="J273" s="14">
        <v>0</v>
      </c>
      <c r="K273" s="38"/>
      <c r="L273" s="14" t="str">
        <f>IFERROR(VLOOKUP(A273,[1]Sheet1!$A:$O,15,FALSE),"ok")</f>
        <v>ok</v>
      </c>
      <c r="M273" s="15">
        <v>0</v>
      </c>
      <c r="N273" s="41">
        <v>0</v>
      </c>
      <c r="O273" s="13" t="s">
        <v>44</v>
      </c>
      <c r="P273" s="17">
        <v>0</v>
      </c>
      <c r="Q273" s="13">
        <v>0</v>
      </c>
      <c r="R273" s="16" t="str">
        <f t="shared" si="37"/>
        <v>nul</v>
      </c>
      <c r="S273" s="17" t="e">
        <f t="shared" si="35"/>
        <v>#N/A</v>
      </c>
      <c r="T273" s="18">
        <v>29.067112165808702</v>
      </c>
      <c r="U273" s="18">
        <v>7.3004347826086962</v>
      </c>
      <c r="V273" s="19" t="e">
        <f t="shared" si="38"/>
        <v>#N/A</v>
      </c>
      <c r="W273" s="20" t="e">
        <f t="shared" si="39"/>
        <v>#N/A</v>
      </c>
      <c r="X273" s="21" t="e">
        <f t="shared" si="40"/>
        <v>#N/A</v>
      </c>
      <c r="Y273" s="22">
        <v>51.984656338100883</v>
      </c>
      <c r="Z273" s="23">
        <v>0</v>
      </c>
      <c r="AA273" s="22"/>
      <c r="AB273" s="22"/>
      <c r="AC273" s="24" t="e">
        <v>#N/A</v>
      </c>
      <c r="AD273" s="25" t="e">
        <f t="shared" si="41"/>
        <v>#N/A</v>
      </c>
      <c r="AE273" s="22"/>
      <c r="AF273" s="26" t="e">
        <f t="shared" si="36"/>
        <v>#N/A</v>
      </c>
      <c r="AG273" s="27"/>
      <c r="AH273" s="22"/>
      <c r="AI273" s="28"/>
      <c r="AJ273" s="29" t="e">
        <f t="shared" si="42"/>
        <v>#N/A</v>
      </c>
      <c r="AK273" s="30"/>
      <c r="AL273" s="30"/>
      <c r="AM273" s="30"/>
      <c r="AN273" s="31" t="s">
        <v>896</v>
      </c>
    </row>
    <row r="274" spans="1:40" s="11" customFormat="1" ht="37.5" customHeight="1" x14ac:dyDescent="0.25">
      <c r="A274" s="12" t="s">
        <v>113</v>
      </c>
      <c r="B274" s="12" t="s">
        <v>113</v>
      </c>
      <c r="C274" s="13" t="s">
        <v>113</v>
      </c>
      <c r="D274" s="3" t="s">
        <v>46</v>
      </c>
      <c r="E274" s="3" t="s">
        <v>39</v>
      </c>
      <c r="F274" s="14" t="s">
        <v>114</v>
      </c>
      <c r="G274" s="14" t="s">
        <v>115</v>
      </c>
      <c r="H274" s="14" t="s">
        <v>116</v>
      </c>
      <c r="I274" s="14" t="s">
        <v>117</v>
      </c>
      <c r="J274" s="14">
        <v>0</v>
      </c>
      <c r="K274" s="38"/>
      <c r="L274" s="14">
        <f>IFERROR(VLOOKUP(A274,[1]Sheet1!$A:$O,15,FALSE),"ok")</f>
        <v>39.9</v>
      </c>
      <c r="M274" s="15">
        <v>0</v>
      </c>
      <c r="N274" s="41">
        <v>35</v>
      </c>
      <c r="O274" s="13">
        <v>33</v>
      </c>
      <c r="P274" s="17">
        <v>10</v>
      </c>
      <c r="Q274" s="13">
        <v>29</v>
      </c>
      <c r="R274" s="16">
        <f t="shared" si="37"/>
        <v>24.5</v>
      </c>
      <c r="S274" s="17">
        <f t="shared" si="35"/>
        <v>6.7830000000000004</v>
      </c>
      <c r="T274" s="18">
        <v>28.0952268253215</v>
      </c>
      <c r="U274" s="18">
        <v>7.1139613526570056</v>
      </c>
      <c r="V274" s="19">
        <f t="shared" si="38"/>
        <v>41.992188177978505</v>
      </c>
      <c r="W274" s="20">
        <f t="shared" si="39"/>
        <v>61.47656349256053</v>
      </c>
      <c r="X274" s="21">
        <f t="shared" si="40"/>
        <v>50.390625813574204</v>
      </c>
      <c r="Y274" s="22">
        <v>50.390625813574204</v>
      </c>
      <c r="Z274" s="23">
        <v>79.900000000000006</v>
      </c>
      <c r="AA274" s="22"/>
      <c r="AB274" s="22"/>
      <c r="AC274" s="24">
        <v>39.9</v>
      </c>
      <c r="AD274" s="25">
        <f t="shared" si="41"/>
        <v>-0.20818605929573997</v>
      </c>
      <c r="AE274" s="22"/>
      <c r="AF274" s="26">
        <f t="shared" si="36"/>
        <v>50.390625813574204</v>
      </c>
      <c r="AG274" s="27"/>
      <c r="AH274" s="22"/>
      <c r="AI274" s="28"/>
      <c r="AJ274" s="29">
        <f t="shared" si="42"/>
        <v>-1</v>
      </c>
      <c r="AK274" s="30"/>
      <c r="AL274" s="30"/>
      <c r="AM274" s="30"/>
      <c r="AN274" s="31">
        <v>39.9</v>
      </c>
    </row>
    <row r="275" spans="1:40" s="11" customFormat="1" ht="37.5" customHeight="1" x14ac:dyDescent="0.25">
      <c r="A275" s="12" t="s">
        <v>118</v>
      </c>
      <c r="B275" s="12" t="s">
        <v>118</v>
      </c>
      <c r="C275" s="13" t="s">
        <v>118</v>
      </c>
      <c r="D275" s="3" t="s">
        <v>46</v>
      </c>
      <c r="E275" s="3" t="s">
        <v>39</v>
      </c>
      <c r="F275" s="14" t="s">
        <v>119</v>
      </c>
      <c r="G275" s="14" t="s">
        <v>120</v>
      </c>
      <c r="H275" s="14" t="s">
        <v>121</v>
      </c>
      <c r="I275" s="14" t="s">
        <v>122</v>
      </c>
      <c r="J275" s="14">
        <v>0</v>
      </c>
      <c r="K275" s="38"/>
      <c r="L275" s="14" t="str">
        <f>IFERROR(VLOOKUP(A275,[1]Sheet1!$A:$O,15,FALSE),"ok")</f>
        <v>ok</v>
      </c>
      <c r="M275" s="15">
        <v>0</v>
      </c>
      <c r="N275" s="41">
        <v>0</v>
      </c>
      <c r="O275" s="13" t="s">
        <v>44</v>
      </c>
      <c r="P275" s="17">
        <v>0</v>
      </c>
      <c r="Q275" s="13">
        <v>0</v>
      </c>
      <c r="R275" s="16" t="str">
        <f t="shared" si="37"/>
        <v>nul</v>
      </c>
      <c r="S275" s="17" t="e">
        <f t="shared" si="35"/>
        <v>#N/A</v>
      </c>
      <c r="T275" s="18">
        <v>66.938374855745295</v>
      </c>
      <c r="U275" s="18">
        <v>12.260628019323672</v>
      </c>
      <c r="V275" s="19" t="e">
        <f t="shared" si="38"/>
        <v>#N/A</v>
      </c>
      <c r="W275" s="20" t="e">
        <f t="shared" si="39"/>
        <v>#N/A</v>
      </c>
      <c r="X275" s="21" t="e">
        <f t="shared" si="40"/>
        <v>#N/A</v>
      </c>
      <c r="Y275" s="22">
        <v>113.37840345008276</v>
      </c>
      <c r="Z275" s="23">
        <v>0</v>
      </c>
      <c r="AA275" s="22"/>
      <c r="AB275" s="22"/>
      <c r="AC275" s="24" t="e">
        <v>#N/A</v>
      </c>
      <c r="AD275" s="25" t="e">
        <f t="shared" si="41"/>
        <v>#N/A</v>
      </c>
      <c r="AE275" s="22"/>
      <c r="AF275" s="26" t="e">
        <f t="shared" si="36"/>
        <v>#N/A</v>
      </c>
      <c r="AG275" s="27"/>
      <c r="AH275" s="22"/>
      <c r="AI275" s="28"/>
      <c r="AJ275" s="29" t="e">
        <f t="shared" si="42"/>
        <v>#N/A</v>
      </c>
      <c r="AK275" s="30"/>
      <c r="AL275" s="30"/>
      <c r="AM275" s="30"/>
      <c r="AN275" s="31" t="s">
        <v>896</v>
      </c>
    </row>
    <row r="276" spans="1:40" s="11" customFormat="1" ht="37.5" customHeight="1" x14ac:dyDescent="0.25">
      <c r="A276" s="12" t="s">
        <v>123</v>
      </c>
      <c r="B276" s="12" t="s">
        <v>123</v>
      </c>
      <c r="C276" s="13" t="s">
        <v>123</v>
      </c>
      <c r="D276" s="3" t="s">
        <v>46</v>
      </c>
      <c r="E276" s="3" t="s">
        <v>39</v>
      </c>
      <c r="F276" s="14" t="s">
        <v>81</v>
      </c>
      <c r="G276" s="14" t="s">
        <v>124</v>
      </c>
      <c r="H276" s="14" t="s">
        <v>125</v>
      </c>
      <c r="I276" s="14" t="s">
        <v>126</v>
      </c>
      <c r="J276" s="14">
        <v>0</v>
      </c>
      <c r="K276" s="38"/>
      <c r="L276" s="14" t="str">
        <f>IFERROR(VLOOKUP(A276,[1]Sheet1!$A:$O,15,FALSE),"ok")</f>
        <v>ok</v>
      </c>
      <c r="M276" s="15">
        <v>0</v>
      </c>
      <c r="N276" s="41">
        <v>0</v>
      </c>
      <c r="O276" s="13" t="s">
        <v>44</v>
      </c>
      <c r="P276" s="17">
        <v>0</v>
      </c>
      <c r="Q276" s="13">
        <v>0</v>
      </c>
      <c r="R276" s="16" t="str">
        <f t="shared" si="37"/>
        <v>nul</v>
      </c>
      <c r="S276" s="17" t="e">
        <f t="shared" si="35"/>
        <v>#N/A</v>
      </c>
      <c r="T276" s="18">
        <v>37.587454258882303</v>
      </c>
      <c r="U276" s="18">
        <v>20.306956521739131</v>
      </c>
      <c r="V276" s="19" t="e">
        <f t="shared" si="38"/>
        <v>#N/A</v>
      </c>
      <c r="W276" s="20" t="e">
        <f t="shared" si="39"/>
        <v>#N/A</v>
      </c>
      <c r="X276" s="21" t="e">
        <f t="shared" si="40"/>
        <v>#N/A</v>
      </c>
      <c r="Y276" s="22">
        <v>83.120892936745733</v>
      </c>
      <c r="Z276" s="23">
        <v>0</v>
      </c>
      <c r="AA276" s="22"/>
      <c r="AB276" s="22"/>
      <c r="AC276" s="24" t="e">
        <v>#N/A</v>
      </c>
      <c r="AD276" s="25" t="e">
        <f t="shared" si="41"/>
        <v>#N/A</v>
      </c>
      <c r="AE276" s="22"/>
      <c r="AF276" s="26" t="e">
        <f t="shared" si="36"/>
        <v>#N/A</v>
      </c>
      <c r="AG276" s="27"/>
      <c r="AH276" s="22"/>
      <c r="AI276" s="28"/>
      <c r="AJ276" s="29" t="e">
        <f t="shared" si="42"/>
        <v>#N/A</v>
      </c>
      <c r="AK276" s="30"/>
      <c r="AL276" s="30"/>
      <c r="AM276" s="30"/>
      <c r="AN276" s="31" t="s">
        <v>896</v>
      </c>
    </row>
    <row r="277" spans="1:40" s="11" customFormat="1" ht="37.5" customHeight="1" x14ac:dyDescent="0.25">
      <c r="A277" s="12" t="s">
        <v>127</v>
      </c>
      <c r="B277" s="12" t="s">
        <v>127</v>
      </c>
      <c r="C277" s="13" t="s">
        <v>127</v>
      </c>
      <c r="D277" s="3"/>
      <c r="E277" s="3" t="s">
        <v>39</v>
      </c>
      <c r="F277" s="14" t="s">
        <v>107</v>
      </c>
      <c r="G277" s="14" t="s">
        <v>128</v>
      </c>
      <c r="H277" s="14" t="s">
        <v>129</v>
      </c>
      <c r="I277" s="14" t="s">
        <v>130</v>
      </c>
      <c r="J277" s="14">
        <v>0</v>
      </c>
      <c r="K277" s="38"/>
      <c r="L277" s="14" t="str">
        <f>IFERROR(VLOOKUP(A277,[1]Sheet1!$A:$O,15,FALSE),"ok")</f>
        <v>ok</v>
      </c>
      <c r="M277" s="15">
        <v>0</v>
      </c>
      <c r="N277" s="41">
        <v>0</v>
      </c>
      <c r="O277" s="13">
        <v>96</v>
      </c>
      <c r="P277" s="17">
        <v>0</v>
      </c>
      <c r="Q277" s="13">
        <v>0</v>
      </c>
      <c r="R277" s="16" t="str">
        <f t="shared" si="37"/>
        <v>nul</v>
      </c>
      <c r="S277" s="17">
        <f t="shared" si="35"/>
        <v>6.1029999999999998</v>
      </c>
      <c r="T277" s="18">
        <v>18.394559999999998</v>
      </c>
      <c r="U277" s="18">
        <v>6.852898550724638</v>
      </c>
      <c r="V277" s="19">
        <f t="shared" si="38"/>
        <v>31.350458550724639</v>
      </c>
      <c r="W277" s="20">
        <f t="shared" si="39"/>
        <v>45.897071318260863</v>
      </c>
      <c r="X277" s="21">
        <f t="shared" si="40"/>
        <v>37.620550260869564</v>
      </c>
      <c r="Y277" s="22">
        <v>37.620550260869564</v>
      </c>
      <c r="Z277" s="23">
        <v>59.9</v>
      </c>
      <c r="AA277" s="22"/>
      <c r="AB277" s="22"/>
      <c r="AC277" s="24">
        <v>35.9</v>
      </c>
      <c r="AD277" s="25">
        <f t="shared" si="41"/>
        <v>-4.5734319379670763E-2</v>
      </c>
      <c r="AE277" s="22"/>
      <c r="AF277" s="26">
        <f t="shared" si="36"/>
        <v>37.620550260869564</v>
      </c>
      <c r="AG277" s="27"/>
      <c r="AH277" s="22"/>
      <c r="AI277" s="28"/>
      <c r="AJ277" s="29">
        <f t="shared" si="42"/>
        <v>-1</v>
      </c>
      <c r="AK277" s="30"/>
      <c r="AL277" s="30"/>
      <c r="AM277" s="30"/>
      <c r="AN277" s="31">
        <v>35.9</v>
      </c>
    </row>
    <row r="278" spans="1:40" s="11" customFormat="1" ht="37.5" customHeight="1" x14ac:dyDescent="0.25">
      <c r="A278" s="12" t="s">
        <v>131</v>
      </c>
      <c r="B278" s="12" t="s">
        <v>131</v>
      </c>
      <c r="C278" s="13" t="s">
        <v>131</v>
      </c>
      <c r="D278" s="3" t="s">
        <v>46</v>
      </c>
      <c r="E278" s="3" t="s">
        <v>39</v>
      </c>
      <c r="F278" s="14" t="s">
        <v>72</v>
      </c>
      <c r="G278" s="14" t="s">
        <v>73</v>
      </c>
      <c r="H278" s="14" t="s">
        <v>74</v>
      </c>
      <c r="I278" s="14" t="s">
        <v>132</v>
      </c>
      <c r="J278" s="14">
        <v>0</v>
      </c>
      <c r="K278" s="38"/>
      <c r="L278" s="14" t="str">
        <f>IFERROR(VLOOKUP(A278,[1]Sheet1!$A:$O,15,FALSE),"ok")</f>
        <v>ok</v>
      </c>
      <c r="M278" s="15">
        <v>0</v>
      </c>
      <c r="N278" s="41">
        <v>0</v>
      </c>
      <c r="O278" s="13" t="s">
        <v>44</v>
      </c>
      <c r="P278" s="17">
        <v>0</v>
      </c>
      <c r="Q278" s="13">
        <v>0</v>
      </c>
      <c r="R278" s="16" t="str">
        <f t="shared" si="37"/>
        <v>nul</v>
      </c>
      <c r="S278" s="17" t="e">
        <f t="shared" si="35"/>
        <v>#N/A</v>
      </c>
      <c r="T278" s="18">
        <v>56.226323909229102</v>
      </c>
      <c r="U278" s="18">
        <v>21.174057971014495</v>
      </c>
      <c r="V278" s="19" t="e">
        <f t="shared" si="38"/>
        <v>#N/A</v>
      </c>
      <c r="W278" s="20" t="e">
        <f t="shared" si="39"/>
        <v>#N/A</v>
      </c>
      <c r="X278" s="21" t="e">
        <f t="shared" si="40"/>
        <v>#N/A</v>
      </c>
      <c r="Y278" s="22">
        <v>111.2200582562923</v>
      </c>
      <c r="Z278" s="23">
        <v>0</v>
      </c>
      <c r="AA278" s="22"/>
      <c r="AB278" s="22"/>
      <c r="AC278" s="24" t="e">
        <v>#N/A</v>
      </c>
      <c r="AD278" s="25" t="e">
        <f t="shared" si="41"/>
        <v>#N/A</v>
      </c>
      <c r="AE278" s="22"/>
      <c r="AF278" s="26" t="e">
        <f t="shared" si="36"/>
        <v>#N/A</v>
      </c>
      <c r="AG278" s="27"/>
      <c r="AH278" s="22"/>
      <c r="AI278" s="28"/>
      <c r="AJ278" s="29" t="e">
        <f t="shared" si="42"/>
        <v>#N/A</v>
      </c>
      <c r="AK278" s="30"/>
      <c r="AL278" s="30"/>
      <c r="AM278" s="30"/>
      <c r="AN278" s="31" t="s">
        <v>896</v>
      </c>
    </row>
    <row r="279" spans="1:40" s="11" customFormat="1" ht="37.5" customHeight="1" x14ac:dyDescent="0.25">
      <c r="A279" s="12" t="s">
        <v>133</v>
      </c>
      <c r="B279" s="12" t="s">
        <v>133</v>
      </c>
      <c r="C279" s="13" t="s">
        <v>133</v>
      </c>
      <c r="D279" s="3"/>
      <c r="E279" s="3" t="s">
        <v>39</v>
      </c>
      <c r="F279" s="14" t="s">
        <v>107</v>
      </c>
      <c r="G279" s="14" t="s">
        <v>128</v>
      </c>
      <c r="H279" s="14" t="s">
        <v>129</v>
      </c>
      <c r="I279" s="14" t="s">
        <v>134</v>
      </c>
      <c r="J279" s="14">
        <v>0</v>
      </c>
      <c r="K279" s="38"/>
      <c r="L279" s="14" t="str">
        <f>IFERROR(VLOOKUP(A279,[1]Sheet1!$A:$O,15,FALSE),"ok")</f>
        <v>ok</v>
      </c>
      <c r="M279" s="15">
        <v>0</v>
      </c>
      <c r="N279" s="41">
        <v>8</v>
      </c>
      <c r="O279" s="13">
        <v>63</v>
      </c>
      <c r="P279" s="17">
        <v>0</v>
      </c>
      <c r="Q279" s="13">
        <v>0</v>
      </c>
      <c r="R279" s="16" t="str">
        <f t="shared" si="37"/>
        <v>nul</v>
      </c>
      <c r="S279" s="17">
        <f t="shared" si="35"/>
        <v>6.1029999999999998</v>
      </c>
      <c r="T279" s="18">
        <v>23.549292000000001</v>
      </c>
      <c r="U279" s="18">
        <v>7.1139613526570056</v>
      </c>
      <c r="V279" s="19">
        <f t="shared" si="38"/>
        <v>36.76625335265701</v>
      </c>
      <c r="W279" s="20">
        <f t="shared" si="39"/>
        <v>53.825794908289858</v>
      </c>
      <c r="X279" s="21">
        <f t="shared" si="40"/>
        <v>44.119504023188412</v>
      </c>
      <c r="Y279" s="22">
        <v>44.119504023188412</v>
      </c>
      <c r="Z279" s="23">
        <v>67.900000000000006</v>
      </c>
      <c r="AA279" s="22"/>
      <c r="AB279" s="22"/>
      <c r="AC279" s="24">
        <v>35.9</v>
      </c>
      <c r="AD279" s="25">
        <f t="shared" si="41"/>
        <v>-0.18630091623125211</v>
      </c>
      <c r="AE279" s="22"/>
      <c r="AF279" s="26">
        <f t="shared" si="36"/>
        <v>44.119504023188412</v>
      </c>
      <c r="AG279" s="27"/>
      <c r="AH279" s="22"/>
      <c r="AI279" s="28"/>
      <c r="AJ279" s="29">
        <f t="shared" si="42"/>
        <v>-1</v>
      </c>
      <c r="AK279" s="30"/>
      <c r="AL279" s="30"/>
      <c r="AM279" s="30"/>
      <c r="AN279" s="31">
        <v>35.9</v>
      </c>
    </row>
    <row r="280" spans="1:40" s="11" customFormat="1" ht="37.5" customHeight="1" x14ac:dyDescent="0.25">
      <c r="A280" s="12" t="s">
        <v>133</v>
      </c>
      <c r="B280" s="12" t="s">
        <v>133</v>
      </c>
      <c r="C280" s="13" t="s">
        <v>133</v>
      </c>
      <c r="D280" s="3"/>
      <c r="E280" s="3" t="s">
        <v>39</v>
      </c>
      <c r="F280" s="14" t="s">
        <v>107</v>
      </c>
      <c r="G280" s="14" t="s">
        <v>128</v>
      </c>
      <c r="H280" s="14" t="s">
        <v>129</v>
      </c>
      <c r="I280" s="14" t="s">
        <v>134</v>
      </c>
      <c r="J280" s="14">
        <v>0</v>
      </c>
      <c r="K280" s="38"/>
      <c r="L280" s="14" t="str">
        <f>IFERROR(VLOOKUP(A280,[1]Sheet1!$A:$O,15,FALSE),"ok")</f>
        <v>ok</v>
      </c>
      <c r="M280" s="15">
        <v>0</v>
      </c>
      <c r="N280" s="41">
        <v>8</v>
      </c>
      <c r="O280" s="13">
        <v>63</v>
      </c>
      <c r="P280" s="17">
        <v>0</v>
      </c>
      <c r="Q280" s="13">
        <v>0</v>
      </c>
      <c r="R280" s="16" t="str">
        <f t="shared" si="37"/>
        <v>nul</v>
      </c>
      <c r="S280" s="17">
        <f t="shared" si="35"/>
        <v>6.1029999999999998</v>
      </c>
      <c r="T280" s="18">
        <v>23.549292000000001</v>
      </c>
      <c r="U280" s="18">
        <v>7.1139613526570056</v>
      </c>
      <c r="V280" s="19">
        <f t="shared" si="38"/>
        <v>36.76625335265701</v>
      </c>
      <c r="W280" s="20">
        <f t="shared" si="39"/>
        <v>53.825794908289858</v>
      </c>
      <c r="X280" s="21">
        <f t="shared" si="40"/>
        <v>44.119504023188412</v>
      </c>
      <c r="Y280" s="22">
        <v>44.119504023188412</v>
      </c>
      <c r="Z280" s="23">
        <v>67.900000000000006</v>
      </c>
      <c r="AA280" s="22"/>
      <c r="AB280" s="22"/>
      <c r="AC280" s="24">
        <v>35.9</v>
      </c>
      <c r="AD280" s="25">
        <f t="shared" si="41"/>
        <v>-0.18630091623125211</v>
      </c>
      <c r="AE280" s="22"/>
      <c r="AF280" s="26">
        <f t="shared" si="36"/>
        <v>44.119504023188412</v>
      </c>
      <c r="AG280" s="27"/>
      <c r="AH280" s="22"/>
      <c r="AI280" s="28"/>
      <c r="AJ280" s="29">
        <f t="shared" si="42"/>
        <v>-1</v>
      </c>
      <c r="AK280" s="30"/>
      <c r="AL280" s="30"/>
      <c r="AM280" s="30"/>
      <c r="AN280" s="31">
        <v>35.9</v>
      </c>
    </row>
    <row r="281" spans="1:40" s="11" customFormat="1" ht="37.5" customHeight="1" x14ac:dyDescent="0.25">
      <c r="A281" s="12" t="s">
        <v>135</v>
      </c>
      <c r="B281" s="12" t="s">
        <v>135</v>
      </c>
      <c r="C281" s="13" t="s">
        <v>135</v>
      </c>
      <c r="D281" s="3" t="s">
        <v>46</v>
      </c>
      <c r="E281" s="3" t="s">
        <v>39</v>
      </c>
      <c r="F281" s="14" t="s">
        <v>136</v>
      </c>
      <c r="G281" s="14" t="s">
        <v>137</v>
      </c>
      <c r="H281" s="14" t="s">
        <v>138</v>
      </c>
      <c r="I281" s="14" t="s">
        <v>139</v>
      </c>
      <c r="J281" s="14">
        <v>0</v>
      </c>
      <c r="K281" s="38"/>
      <c r="L281" s="14" t="str">
        <f>IFERROR(VLOOKUP(A281,[1]Sheet1!$A:$O,15,FALSE),"ok")</f>
        <v>ok</v>
      </c>
      <c r="M281" s="15">
        <v>0</v>
      </c>
      <c r="N281" s="41">
        <v>0</v>
      </c>
      <c r="O281" s="13" t="s">
        <v>44</v>
      </c>
      <c r="P281" s="17">
        <v>0</v>
      </c>
      <c r="Q281" s="13">
        <v>0</v>
      </c>
      <c r="R281" s="16" t="str">
        <f t="shared" si="37"/>
        <v>nul</v>
      </c>
      <c r="S281" s="17" t="e">
        <f t="shared" si="35"/>
        <v>#N/A</v>
      </c>
      <c r="T281" s="18">
        <v>116.764088608712</v>
      </c>
      <c r="U281" s="18">
        <v>9.7525603864734318</v>
      </c>
      <c r="V281" s="19" t="e">
        <f t="shared" si="38"/>
        <v>#N/A</v>
      </c>
      <c r="W281" s="20" t="e">
        <f t="shared" si="39"/>
        <v>#N/A</v>
      </c>
      <c r="X281" s="21" t="e">
        <f t="shared" si="40"/>
        <v>#N/A</v>
      </c>
      <c r="Y281" s="22">
        <v>182.19557879422251</v>
      </c>
      <c r="Z281" s="23">
        <v>0</v>
      </c>
      <c r="AA281" s="22"/>
      <c r="AB281" s="22"/>
      <c r="AC281" s="24" t="e">
        <v>#N/A</v>
      </c>
      <c r="AD281" s="25" t="e">
        <f t="shared" si="41"/>
        <v>#N/A</v>
      </c>
      <c r="AE281" s="22"/>
      <c r="AF281" s="26" t="e">
        <f t="shared" si="36"/>
        <v>#N/A</v>
      </c>
      <c r="AG281" s="27"/>
      <c r="AH281" s="22"/>
      <c r="AI281" s="28"/>
      <c r="AJ281" s="29" t="e">
        <f t="shared" si="42"/>
        <v>#N/A</v>
      </c>
      <c r="AK281" s="30"/>
      <c r="AL281" s="30"/>
      <c r="AM281" s="30"/>
      <c r="AN281" s="31" t="s">
        <v>896</v>
      </c>
    </row>
    <row r="282" spans="1:40" s="11" customFormat="1" ht="37.5" customHeight="1" x14ac:dyDescent="0.25">
      <c r="A282" s="12" t="s">
        <v>140</v>
      </c>
      <c r="B282" s="12" t="s">
        <v>140</v>
      </c>
      <c r="C282" s="13" t="s">
        <v>140</v>
      </c>
      <c r="D282" s="3" t="s">
        <v>46</v>
      </c>
      <c r="E282" s="3" t="s">
        <v>39</v>
      </c>
      <c r="F282" s="14" t="s">
        <v>62</v>
      </c>
      <c r="G282" s="14" t="s">
        <v>141</v>
      </c>
      <c r="H282" s="14" t="s">
        <v>142</v>
      </c>
      <c r="I282" s="14" t="s">
        <v>143</v>
      </c>
      <c r="J282" s="14">
        <v>0</v>
      </c>
      <c r="K282" s="38"/>
      <c r="L282" s="14" t="str">
        <f>IFERROR(VLOOKUP(A282,[1]Sheet1!$A:$O,15,FALSE),"ok")</f>
        <v>ok</v>
      </c>
      <c r="M282" s="15">
        <v>0</v>
      </c>
      <c r="N282" s="41">
        <v>0</v>
      </c>
      <c r="O282" s="13" t="s">
        <v>44</v>
      </c>
      <c r="P282" s="17">
        <v>0</v>
      </c>
      <c r="Q282" s="13">
        <v>0</v>
      </c>
      <c r="R282" s="16" t="str">
        <f t="shared" si="37"/>
        <v>nul</v>
      </c>
      <c r="S282" s="17" t="e">
        <f t="shared" si="35"/>
        <v>#N/A</v>
      </c>
      <c r="T282" s="18">
        <v>48.4591243957072</v>
      </c>
      <c r="U282" s="18">
        <v>11.337584541062801</v>
      </c>
      <c r="V282" s="19" t="e">
        <f t="shared" si="38"/>
        <v>#N/A</v>
      </c>
      <c r="W282" s="20" t="e">
        <f t="shared" si="39"/>
        <v>#N/A</v>
      </c>
      <c r="X282" s="21" t="e">
        <f t="shared" si="40"/>
        <v>#N/A</v>
      </c>
      <c r="Y282" s="22">
        <v>86.219650724123994</v>
      </c>
      <c r="Z282" s="23">
        <v>0</v>
      </c>
      <c r="AA282" s="22"/>
      <c r="AB282" s="22"/>
      <c r="AC282" s="24" t="e">
        <v>#N/A</v>
      </c>
      <c r="AD282" s="25" t="e">
        <f t="shared" si="41"/>
        <v>#N/A</v>
      </c>
      <c r="AE282" s="22"/>
      <c r="AF282" s="26" t="e">
        <f t="shared" si="36"/>
        <v>#N/A</v>
      </c>
      <c r="AG282" s="27"/>
      <c r="AH282" s="22"/>
      <c r="AI282" s="28"/>
      <c r="AJ282" s="29" t="e">
        <f t="shared" si="42"/>
        <v>#N/A</v>
      </c>
      <c r="AK282" s="30"/>
      <c r="AL282" s="30"/>
      <c r="AM282" s="30"/>
      <c r="AN282" s="31" t="s">
        <v>896</v>
      </c>
    </row>
    <row r="283" spans="1:40" s="11" customFormat="1" ht="37.5" customHeight="1" x14ac:dyDescent="0.25">
      <c r="A283" s="12" t="s">
        <v>144</v>
      </c>
      <c r="B283" s="12" t="s">
        <v>144</v>
      </c>
      <c r="C283" s="13" t="s">
        <v>144</v>
      </c>
      <c r="D283" s="3" t="s">
        <v>46</v>
      </c>
      <c r="E283" s="3" t="s">
        <v>39</v>
      </c>
      <c r="F283" s="14" t="s">
        <v>40</v>
      </c>
      <c r="G283" s="14" t="s">
        <v>145</v>
      </c>
      <c r="H283" s="14" t="s">
        <v>146</v>
      </c>
      <c r="I283" s="14" t="s">
        <v>147</v>
      </c>
      <c r="J283" s="14">
        <v>0</v>
      </c>
      <c r="K283" s="38"/>
      <c r="L283" s="14" t="str">
        <f>IFERROR(VLOOKUP(A283,[1]Sheet1!$A:$O,15,FALSE),"ok")</f>
        <v>ok</v>
      </c>
      <c r="M283" s="15">
        <v>0</v>
      </c>
      <c r="N283" s="41">
        <v>0</v>
      </c>
      <c r="O283" s="13" t="s">
        <v>44</v>
      </c>
      <c r="P283" s="17">
        <v>0</v>
      </c>
      <c r="Q283" s="13">
        <v>0</v>
      </c>
      <c r="R283" s="16" t="str">
        <f t="shared" si="37"/>
        <v>nul</v>
      </c>
      <c r="S283" s="17" t="e">
        <f t="shared" si="35"/>
        <v>#N/A</v>
      </c>
      <c r="T283" s="18">
        <v>32.566764721251197</v>
      </c>
      <c r="U283" s="18">
        <v>11.141787439613527</v>
      </c>
      <c r="V283" s="19" t="e">
        <f t="shared" si="38"/>
        <v>#N/A</v>
      </c>
      <c r="W283" s="20" t="e">
        <f t="shared" si="39"/>
        <v>#N/A</v>
      </c>
      <c r="X283" s="21" t="e">
        <f t="shared" si="40"/>
        <v>#N/A</v>
      </c>
      <c r="Y283" s="22">
        <v>63.037862593037659</v>
      </c>
      <c r="Z283" s="23">
        <v>0</v>
      </c>
      <c r="AA283" s="22"/>
      <c r="AB283" s="22"/>
      <c r="AC283" s="24" t="e">
        <v>#N/A</v>
      </c>
      <c r="AD283" s="25" t="e">
        <f t="shared" si="41"/>
        <v>#N/A</v>
      </c>
      <c r="AE283" s="22"/>
      <c r="AF283" s="26" t="e">
        <f t="shared" si="36"/>
        <v>#N/A</v>
      </c>
      <c r="AG283" s="27"/>
      <c r="AH283" s="22"/>
      <c r="AI283" s="28"/>
      <c r="AJ283" s="29" t="e">
        <f t="shared" si="42"/>
        <v>#N/A</v>
      </c>
      <c r="AK283" s="30"/>
      <c r="AL283" s="30"/>
      <c r="AM283" s="30"/>
      <c r="AN283" s="31" t="s">
        <v>896</v>
      </c>
    </row>
    <row r="284" spans="1:40" s="11" customFormat="1" ht="37.5" customHeight="1" x14ac:dyDescent="0.25">
      <c r="A284" s="12" t="s">
        <v>148</v>
      </c>
      <c r="B284" s="12" t="s">
        <v>148</v>
      </c>
      <c r="C284" s="13" t="s">
        <v>148</v>
      </c>
      <c r="D284" s="3" t="s">
        <v>46</v>
      </c>
      <c r="E284" s="3" t="s">
        <v>39</v>
      </c>
      <c r="F284" s="14" t="s">
        <v>149</v>
      </c>
      <c r="G284" s="14" t="s">
        <v>150</v>
      </c>
      <c r="H284" s="14" t="s">
        <v>151</v>
      </c>
      <c r="I284" s="14" t="s">
        <v>152</v>
      </c>
      <c r="J284" s="14">
        <v>0</v>
      </c>
      <c r="K284" s="38"/>
      <c r="L284" s="14" t="str">
        <f>IFERROR(VLOOKUP(A284,[1]Sheet1!$A:$O,15,FALSE),"ok")</f>
        <v>ok</v>
      </c>
      <c r="M284" s="15">
        <v>0</v>
      </c>
      <c r="N284" s="41">
        <v>0</v>
      </c>
      <c r="O284" s="13" t="s">
        <v>44</v>
      </c>
      <c r="P284" s="17">
        <v>0</v>
      </c>
      <c r="Q284" s="13">
        <v>0</v>
      </c>
      <c r="R284" s="16" t="str">
        <f t="shared" si="37"/>
        <v>nul</v>
      </c>
      <c r="S284" s="17" t="e">
        <f t="shared" si="35"/>
        <v>#N/A</v>
      </c>
      <c r="T284" s="18">
        <v>6.1136407171589298</v>
      </c>
      <c r="U284" s="18">
        <v>6.3587439613526575</v>
      </c>
      <c r="V284" s="19" t="e">
        <f t="shared" si="38"/>
        <v>#N/A</v>
      </c>
      <c r="W284" s="20" t="e">
        <f t="shared" si="39"/>
        <v>#N/A</v>
      </c>
      <c r="X284" s="21" t="e">
        <f t="shared" si="40"/>
        <v>#N/A</v>
      </c>
      <c r="Y284" s="22">
        <v>18.006461614213908</v>
      </c>
      <c r="Z284" s="23">
        <v>0</v>
      </c>
      <c r="AA284" s="22"/>
      <c r="AB284" s="22"/>
      <c r="AC284" s="24" t="e">
        <v>#N/A</v>
      </c>
      <c r="AD284" s="25" t="e">
        <f t="shared" si="41"/>
        <v>#N/A</v>
      </c>
      <c r="AE284" s="22"/>
      <c r="AF284" s="26" t="e">
        <f t="shared" si="36"/>
        <v>#N/A</v>
      </c>
      <c r="AG284" s="27"/>
      <c r="AH284" s="22"/>
      <c r="AI284" s="28"/>
      <c r="AJ284" s="29" t="e">
        <f t="shared" si="42"/>
        <v>#N/A</v>
      </c>
      <c r="AK284" s="30"/>
      <c r="AL284" s="30"/>
      <c r="AM284" s="30"/>
      <c r="AN284" s="31" t="s">
        <v>896</v>
      </c>
    </row>
    <row r="285" spans="1:40" s="11" customFormat="1" ht="37.5" customHeight="1" x14ac:dyDescent="0.25">
      <c r="A285" s="12" t="s">
        <v>153</v>
      </c>
      <c r="B285" s="12" t="s">
        <v>153</v>
      </c>
      <c r="C285" s="13" t="s">
        <v>153</v>
      </c>
      <c r="D285" s="3" t="s">
        <v>46</v>
      </c>
      <c r="E285" s="3" t="s">
        <v>39</v>
      </c>
      <c r="F285" s="14" t="s">
        <v>40</v>
      </c>
      <c r="G285" s="14" t="s">
        <v>47</v>
      </c>
      <c r="H285" s="14" t="s">
        <v>59</v>
      </c>
      <c r="I285" s="14" t="s">
        <v>154</v>
      </c>
      <c r="J285" s="14">
        <v>0</v>
      </c>
      <c r="K285" s="38"/>
      <c r="L285" s="14" t="str">
        <f>IFERROR(VLOOKUP(A285,[1]Sheet1!$A:$O,15,FALSE),"ok")</f>
        <v>ok</v>
      </c>
      <c r="M285" s="15">
        <v>0</v>
      </c>
      <c r="N285" s="41">
        <v>0</v>
      </c>
      <c r="O285" s="13" t="s">
        <v>44</v>
      </c>
      <c r="P285" s="17">
        <v>0</v>
      </c>
      <c r="Q285" s="13">
        <v>0</v>
      </c>
      <c r="R285" s="16" t="str">
        <f t="shared" si="37"/>
        <v>nul</v>
      </c>
      <c r="S285" s="17">
        <f t="shared" si="35"/>
        <v>5.7629999999999999</v>
      </c>
      <c r="T285" s="18">
        <v>19.407082079282802</v>
      </c>
      <c r="U285" s="18">
        <v>8.9600483091787435</v>
      </c>
      <c r="V285" s="19">
        <f t="shared" si="38"/>
        <v>34.130130388461545</v>
      </c>
      <c r="W285" s="20">
        <f t="shared" si="39"/>
        <v>49.966510888707695</v>
      </c>
      <c r="X285" s="21">
        <f t="shared" si="40"/>
        <v>40.95615646615385</v>
      </c>
      <c r="Y285" s="22">
        <v>40.95615646615385</v>
      </c>
      <c r="Z285" s="23">
        <v>79.900000000000006</v>
      </c>
      <c r="AA285" s="22"/>
      <c r="AB285" s="22"/>
      <c r="AC285" s="24">
        <v>33.9</v>
      </c>
      <c r="AD285" s="25">
        <f t="shared" si="41"/>
        <v>-0.17228561161458245</v>
      </c>
      <c r="AE285" s="22"/>
      <c r="AF285" s="26">
        <f t="shared" si="36"/>
        <v>40.95615646615385</v>
      </c>
      <c r="AG285" s="27"/>
      <c r="AH285" s="22"/>
      <c r="AI285" s="28"/>
      <c r="AJ285" s="29">
        <f t="shared" si="42"/>
        <v>-1</v>
      </c>
      <c r="AK285" s="30"/>
      <c r="AL285" s="30"/>
      <c r="AM285" s="30"/>
      <c r="AN285" s="31">
        <v>33.9</v>
      </c>
    </row>
    <row r="286" spans="1:40" s="11" customFormat="1" ht="37.5" customHeight="1" x14ac:dyDescent="0.25">
      <c r="A286" s="12" t="s">
        <v>155</v>
      </c>
      <c r="B286" s="12" t="s">
        <v>155</v>
      </c>
      <c r="C286" s="13" t="s">
        <v>155</v>
      </c>
      <c r="D286" s="3" t="s">
        <v>46</v>
      </c>
      <c r="E286" s="3" t="s">
        <v>39</v>
      </c>
      <c r="F286" s="14" t="s">
        <v>81</v>
      </c>
      <c r="G286" s="14" t="s">
        <v>82</v>
      </c>
      <c r="H286" s="14" t="s">
        <v>156</v>
      </c>
      <c r="I286" s="14" t="s">
        <v>157</v>
      </c>
      <c r="J286" s="14">
        <v>0</v>
      </c>
      <c r="K286" s="38"/>
      <c r="L286" s="14" t="str">
        <f>IFERROR(VLOOKUP(A286,[1]Sheet1!$A:$O,15,FALSE),"ok")</f>
        <v>ok</v>
      </c>
      <c r="M286" s="15">
        <v>0</v>
      </c>
      <c r="N286" s="41">
        <v>0</v>
      </c>
      <c r="O286" s="13" t="s">
        <v>44</v>
      </c>
      <c r="P286" s="17">
        <v>0</v>
      </c>
      <c r="Q286" s="13">
        <v>0</v>
      </c>
      <c r="R286" s="16" t="str">
        <f t="shared" si="37"/>
        <v>nul</v>
      </c>
      <c r="S286" s="17" t="e">
        <f t="shared" si="35"/>
        <v>#N/A</v>
      </c>
      <c r="T286" s="18">
        <v>33.137321026274797</v>
      </c>
      <c r="U286" s="18">
        <v>9.286376811594204</v>
      </c>
      <c r="V286" s="19" t="e">
        <f t="shared" si="38"/>
        <v>#N/A</v>
      </c>
      <c r="W286" s="20" t="e">
        <f t="shared" si="39"/>
        <v>#N/A</v>
      </c>
      <c r="X286" s="21" t="e">
        <f t="shared" si="40"/>
        <v>#N/A</v>
      </c>
      <c r="Y286" s="22">
        <v>61.496037405442799</v>
      </c>
      <c r="Z286" s="23">
        <v>0</v>
      </c>
      <c r="AA286" s="22"/>
      <c r="AB286" s="22"/>
      <c r="AC286" s="24" t="e">
        <v>#N/A</v>
      </c>
      <c r="AD286" s="25" t="e">
        <f t="shared" si="41"/>
        <v>#N/A</v>
      </c>
      <c r="AE286" s="22"/>
      <c r="AF286" s="26" t="e">
        <f t="shared" si="36"/>
        <v>#N/A</v>
      </c>
      <c r="AG286" s="27"/>
      <c r="AH286" s="22"/>
      <c r="AI286" s="28"/>
      <c r="AJ286" s="29" t="e">
        <f t="shared" si="42"/>
        <v>#N/A</v>
      </c>
      <c r="AK286" s="30"/>
      <c r="AL286" s="30"/>
      <c r="AM286" s="30"/>
      <c r="AN286" s="31" t="s">
        <v>896</v>
      </c>
    </row>
    <row r="287" spans="1:40" s="11" customFormat="1" ht="37.5" customHeight="1" x14ac:dyDescent="0.25">
      <c r="A287" s="12" t="s">
        <v>158</v>
      </c>
      <c r="B287" s="12" t="s">
        <v>158</v>
      </c>
      <c r="C287" s="13" t="s">
        <v>158</v>
      </c>
      <c r="D287" s="3" t="s">
        <v>46</v>
      </c>
      <c r="E287" s="3" t="s">
        <v>39</v>
      </c>
      <c r="F287" s="14" t="s">
        <v>40</v>
      </c>
      <c r="G287" s="14" t="s">
        <v>159</v>
      </c>
      <c r="H287" s="14" t="s">
        <v>160</v>
      </c>
      <c r="I287" s="14" t="s">
        <v>161</v>
      </c>
      <c r="J287" s="14">
        <v>0</v>
      </c>
      <c r="K287" s="38"/>
      <c r="L287" s="14">
        <f>IFERROR(VLOOKUP(A287,[1]Sheet1!$A:$O,15,FALSE),"ok")</f>
        <v>34.9</v>
      </c>
      <c r="M287" s="15">
        <v>0</v>
      </c>
      <c r="N287" s="41">
        <v>0</v>
      </c>
      <c r="O287" s="13">
        <v>40</v>
      </c>
      <c r="P287" s="17">
        <v>0</v>
      </c>
      <c r="Q287" s="13">
        <v>0</v>
      </c>
      <c r="R287" s="16" t="str">
        <f t="shared" si="37"/>
        <v>nul</v>
      </c>
      <c r="S287" s="17" t="e">
        <f t="shared" si="35"/>
        <v>#N/A</v>
      </c>
      <c r="T287" s="18">
        <v>35.945921235294101</v>
      </c>
      <c r="U287" s="18">
        <v>12.717487922705315</v>
      </c>
      <c r="V287" s="19" t="e">
        <f t="shared" si="38"/>
        <v>#N/A</v>
      </c>
      <c r="W287" s="20" t="e">
        <f t="shared" si="39"/>
        <v>#N/A</v>
      </c>
      <c r="X287" s="21" t="e">
        <f t="shared" si="40"/>
        <v>#N/A</v>
      </c>
      <c r="Y287" s="22">
        <v>65.515690989599292</v>
      </c>
      <c r="Z287" s="23">
        <v>0</v>
      </c>
      <c r="AA287" s="22"/>
      <c r="AB287" s="22"/>
      <c r="AC287" s="24" t="e">
        <v>#N/A</v>
      </c>
      <c r="AD287" s="25" t="e">
        <f t="shared" si="41"/>
        <v>#N/A</v>
      </c>
      <c r="AE287" s="22"/>
      <c r="AF287" s="26" t="e">
        <f t="shared" si="36"/>
        <v>#N/A</v>
      </c>
      <c r="AG287" s="27"/>
      <c r="AH287" s="22"/>
      <c r="AI287" s="28"/>
      <c r="AJ287" s="29" t="e">
        <f t="shared" si="42"/>
        <v>#N/A</v>
      </c>
      <c r="AK287" s="30"/>
      <c r="AL287" s="30"/>
      <c r="AM287" s="30"/>
      <c r="AN287" s="31" t="s">
        <v>896</v>
      </c>
    </row>
    <row r="288" spans="1:40" s="11" customFormat="1" ht="37.5" customHeight="1" x14ac:dyDescent="0.25">
      <c r="A288" s="12" t="s">
        <v>162</v>
      </c>
      <c r="B288" s="12" t="s">
        <v>162</v>
      </c>
      <c r="C288" s="13" t="s">
        <v>162</v>
      </c>
      <c r="D288" s="3" t="s">
        <v>46</v>
      </c>
      <c r="E288" s="3" t="s">
        <v>39</v>
      </c>
      <c r="F288" s="14" t="s">
        <v>114</v>
      </c>
      <c r="G288" s="14" t="s">
        <v>163</v>
      </c>
      <c r="H288" s="14" t="s">
        <v>164</v>
      </c>
      <c r="I288" s="14" t="s">
        <v>165</v>
      </c>
      <c r="J288" s="14">
        <v>0</v>
      </c>
      <c r="K288" s="38"/>
      <c r="L288" s="14" t="str">
        <f>IFERROR(VLOOKUP(A288,[1]Sheet1!$A:$O,15,FALSE),"ok")</f>
        <v>ok</v>
      </c>
      <c r="M288" s="15">
        <v>0</v>
      </c>
      <c r="N288" s="41">
        <v>0</v>
      </c>
      <c r="O288" s="13" t="s">
        <v>44</v>
      </c>
      <c r="P288" s="17">
        <v>0</v>
      </c>
      <c r="Q288" s="13">
        <v>0</v>
      </c>
      <c r="R288" s="16" t="str">
        <f t="shared" si="37"/>
        <v>nul</v>
      </c>
      <c r="S288" s="17">
        <f t="shared" si="35"/>
        <v>2.7030000000000003</v>
      </c>
      <c r="T288" s="18">
        <v>6.2676699999999999</v>
      </c>
      <c r="U288" s="18">
        <v>6.6291304347826099</v>
      </c>
      <c r="V288" s="19">
        <f t="shared" si="38"/>
        <v>15.59980043478261</v>
      </c>
      <c r="W288" s="20">
        <f t="shared" si="39"/>
        <v>22.83810783652174</v>
      </c>
      <c r="X288" s="21">
        <f t="shared" si="40"/>
        <v>18.719760521739133</v>
      </c>
      <c r="Y288" s="22">
        <v>18.719760521739133</v>
      </c>
      <c r="Z288" s="23">
        <v>22.9</v>
      </c>
      <c r="AA288" s="22"/>
      <c r="AB288" s="22"/>
      <c r="AC288" s="24">
        <v>15.9</v>
      </c>
      <c r="AD288" s="25">
        <f t="shared" si="41"/>
        <v>-0.1506301599566171</v>
      </c>
      <c r="AE288" s="22"/>
      <c r="AF288" s="26">
        <f t="shared" si="36"/>
        <v>18.719760521739133</v>
      </c>
      <c r="AG288" s="27"/>
      <c r="AH288" s="22"/>
      <c r="AI288" s="28"/>
      <c r="AJ288" s="29">
        <f t="shared" si="42"/>
        <v>-1</v>
      </c>
      <c r="AK288" s="30"/>
      <c r="AL288" s="30"/>
      <c r="AM288" s="30"/>
      <c r="AN288" s="31">
        <v>15.9</v>
      </c>
    </row>
    <row r="289" spans="1:40" s="11" customFormat="1" ht="37.5" customHeight="1" x14ac:dyDescent="0.25">
      <c r="A289" s="12" t="s">
        <v>166</v>
      </c>
      <c r="B289" s="12" t="s">
        <v>166</v>
      </c>
      <c r="C289" s="13" t="s">
        <v>166</v>
      </c>
      <c r="D289" s="3" t="s">
        <v>46</v>
      </c>
      <c r="E289" s="3" t="s">
        <v>39</v>
      </c>
      <c r="F289" s="14" t="s">
        <v>40</v>
      </c>
      <c r="G289" s="14" t="s">
        <v>55</v>
      </c>
      <c r="H289" s="14" t="s">
        <v>56</v>
      </c>
      <c r="I289" s="14" t="s">
        <v>167</v>
      </c>
      <c r="J289" s="14">
        <v>0</v>
      </c>
      <c r="K289" s="38"/>
      <c r="L289" s="14" t="str">
        <f>IFERROR(VLOOKUP(A289,[1]Sheet1!$A:$O,15,FALSE),"ok")</f>
        <v>ok</v>
      </c>
      <c r="M289" s="15">
        <v>0</v>
      </c>
      <c r="N289" s="41">
        <v>0</v>
      </c>
      <c r="O289" s="13">
        <v>77</v>
      </c>
      <c r="P289" s="17">
        <v>0</v>
      </c>
      <c r="Q289" s="13">
        <v>0</v>
      </c>
      <c r="R289" s="16" t="str">
        <f t="shared" si="37"/>
        <v>nul</v>
      </c>
      <c r="S289" s="17" t="e">
        <f t="shared" si="35"/>
        <v>#N/A</v>
      </c>
      <c r="T289" s="18">
        <v>43.947288420259703</v>
      </c>
      <c r="U289" s="18">
        <v>12.260628019323672</v>
      </c>
      <c r="V289" s="19" t="e">
        <f t="shared" si="38"/>
        <v>#N/A</v>
      </c>
      <c r="W289" s="20" t="e">
        <f t="shared" si="39"/>
        <v>#N/A</v>
      </c>
      <c r="X289" s="21" t="e">
        <f t="shared" si="40"/>
        <v>#N/A</v>
      </c>
      <c r="Y289" s="22">
        <v>81.70909972750006</v>
      </c>
      <c r="Z289" s="23">
        <v>0</v>
      </c>
      <c r="AA289" s="22"/>
      <c r="AB289" s="22"/>
      <c r="AC289" s="24" t="e">
        <v>#N/A</v>
      </c>
      <c r="AD289" s="25" t="e">
        <f t="shared" si="41"/>
        <v>#N/A</v>
      </c>
      <c r="AE289" s="22"/>
      <c r="AF289" s="26" t="e">
        <f t="shared" si="36"/>
        <v>#N/A</v>
      </c>
      <c r="AG289" s="27"/>
      <c r="AH289" s="22"/>
      <c r="AI289" s="28"/>
      <c r="AJ289" s="29" t="e">
        <f t="shared" si="42"/>
        <v>#N/A</v>
      </c>
      <c r="AK289" s="30"/>
      <c r="AL289" s="30"/>
      <c r="AM289" s="30"/>
      <c r="AN289" s="31" t="s">
        <v>896</v>
      </c>
    </row>
    <row r="290" spans="1:40" s="11" customFormat="1" ht="37.5" customHeight="1" x14ac:dyDescent="0.25">
      <c r="A290" s="12" t="s">
        <v>168</v>
      </c>
      <c r="B290" s="12" t="s">
        <v>168</v>
      </c>
      <c r="C290" s="13" t="s">
        <v>168</v>
      </c>
      <c r="D290" s="3" t="s">
        <v>46</v>
      </c>
      <c r="E290" s="3" t="s">
        <v>39</v>
      </c>
      <c r="F290" s="14" t="s">
        <v>149</v>
      </c>
      <c r="G290" s="14" t="s">
        <v>169</v>
      </c>
      <c r="H290" s="14" t="s">
        <v>170</v>
      </c>
      <c r="I290" s="14" t="s">
        <v>171</v>
      </c>
      <c r="J290" s="14">
        <v>0</v>
      </c>
      <c r="K290" s="38"/>
      <c r="L290" s="14" t="str">
        <f>IFERROR(VLOOKUP(A290,[1]Sheet1!$A:$O,15,FALSE),"ok")</f>
        <v>ok</v>
      </c>
      <c r="M290" s="15">
        <v>0</v>
      </c>
      <c r="N290" s="41">
        <v>0</v>
      </c>
      <c r="O290" s="13">
        <v>58</v>
      </c>
      <c r="P290" s="17">
        <v>0</v>
      </c>
      <c r="Q290" s="13">
        <v>0</v>
      </c>
      <c r="R290" s="16" t="str">
        <f t="shared" si="37"/>
        <v>nul</v>
      </c>
      <c r="S290" s="17" t="e">
        <f t="shared" si="35"/>
        <v>#N/A</v>
      </c>
      <c r="T290" s="18">
        <v>21.1386580928447</v>
      </c>
      <c r="U290" s="18">
        <v>10.675603864734299</v>
      </c>
      <c r="V290" s="19" t="e">
        <f t="shared" si="38"/>
        <v>#N/A</v>
      </c>
      <c r="W290" s="20" t="e">
        <f t="shared" si="39"/>
        <v>#N/A</v>
      </c>
      <c r="X290" s="21" t="e">
        <f t="shared" si="40"/>
        <v>#N/A</v>
      </c>
      <c r="Y290" s="22">
        <v>46.316714349094802</v>
      </c>
      <c r="Z290" s="23">
        <v>0</v>
      </c>
      <c r="AA290" s="22"/>
      <c r="AB290" s="22"/>
      <c r="AC290" s="24" t="e">
        <v>#N/A</v>
      </c>
      <c r="AD290" s="25" t="e">
        <f t="shared" si="41"/>
        <v>#N/A</v>
      </c>
      <c r="AE290" s="22"/>
      <c r="AF290" s="26" t="e">
        <f t="shared" si="36"/>
        <v>#N/A</v>
      </c>
      <c r="AG290" s="27"/>
      <c r="AH290" s="22"/>
      <c r="AI290" s="28"/>
      <c r="AJ290" s="29" t="e">
        <f t="shared" si="42"/>
        <v>#N/A</v>
      </c>
      <c r="AK290" s="30"/>
      <c r="AL290" s="30"/>
      <c r="AM290" s="30"/>
      <c r="AN290" s="31" t="s">
        <v>896</v>
      </c>
    </row>
    <row r="291" spans="1:40" s="11" customFormat="1" ht="37.5" customHeight="1" x14ac:dyDescent="0.25">
      <c r="A291" s="12" t="s">
        <v>172</v>
      </c>
      <c r="B291" s="12" t="s">
        <v>172</v>
      </c>
      <c r="C291" s="13" t="s">
        <v>172</v>
      </c>
      <c r="D291" s="3" t="s">
        <v>46</v>
      </c>
      <c r="E291" s="3" t="s">
        <v>39</v>
      </c>
      <c r="F291" s="14" t="s">
        <v>149</v>
      </c>
      <c r="G291" s="14" t="s">
        <v>173</v>
      </c>
      <c r="H291" s="14" t="s">
        <v>174</v>
      </c>
      <c r="I291" s="14" t="s">
        <v>175</v>
      </c>
      <c r="J291" s="14">
        <v>0</v>
      </c>
      <c r="K291" s="38"/>
      <c r="L291" s="14" t="str">
        <f>IFERROR(VLOOKUP(A291,[1]Sheet1!$A:$O,15,FALSE),"ok")</f>
        <v>ok</v>
      </c>
      <c r="M291" s="15">
        <v>0</v>
      </c>
      <c r="N291" s="41">
        <v>0</v>
      </c>
      <c r="O291" s="13" t="s">
        <v>44</v>
      </c>
      <c r="P291" s="17">
        <v>0</v>
      </c>
      <c r="Q291" s="13">
        <v>0</v>
      </c>
      <c r="R291" s="16" t="str">
        <f t="shared" si="37"/>
        <v>nul</v>
      </c>
      <c r="S291" s="17" t="e">
        <f t="shared" si="35"/>
        <v>#N/A</v>
      </c>
      <c r="T291" s="18">
        <v>26.414673949131199</v>
      </c>
      <c r="U291" s="18">
        <v>8.9600483091787435</v>
      </c>
      <c r="V291" s="19" t="e">
        <f t="shared" si="38"/>
        <v>#N/A</v>
      </c>
      <c r="W291" s="20" t="e">
        <f t="shared" si="39"/>
        <v>#N/A</v>
      </c>
      <c r="X291" s="21" t="e">
        <f t="shared" si="40"/>
        <v>#N/A</v>
      </c>
      <c r="Y291" s="22">
        <v>51.527666709971932</v>
      </c>
      <c r="Z291" s="23">
        <v>0</v>
      </c>
      <c r="AA291" s="22"/>
      <c r="AB291" s="22"/>
      <c r="AC291" s="24" t="e">
        <v>#N/A</v>
      </c>
      <c r="AD291" s="25" t="e">
        <f t="shared" si="41"/>
        <v>#N/A</v>
      </c>
      <c r="AE291" s="22"/>
      <c r="AF291" s="26" t="e">
        <f t="shared" si="36"/>
        <v>#N/A</v>
      </c>
      <c r="AG291" s="27"/>
      <c r="AH291" s="22"/>
      <c r="AI291" s="28"/>
      <c r="AJ291" s="29" t="e">
        <f t="shared" si="42"/>
        <v>#N/A</v>
      </c>
      <c r="AK291" s="30"/>
      <c r="AL291" s="30"/>
      <c r="AM291" s="30"/>
      <c r="AN291" s="31" t="s">
        <v>896</v>
      </c>
    </row>
    <row r="292" spans="1:40" s="11" customFormat="1" ht="37.5" customHeight="1" x14ac:dyDescent="0.25">
      <c r="A292" s="12" t="s">
        <v>176</v>
      </c>
      <c r="B292" s="12" t="s">
        <v>176</v>
      </c>
      <c r="C292" s="13" t="s">
        <v>176</v>
      </c>
      <c r="D292" s="3" t="s">
        <v>46</v>
      </c>
      <c r="E292" s="3" t="s">
        <v>39</v>
      </c>
      <c r="F292" s="14" t="s">
        <v>40</v>
      </c>
      <c r="G292" s="14" t="s">
        <v>41</v>
      </c>
      <c r="H292" s="14" t="s">
        <v>98</v>
      </c>
      <c r="I292" s="14" t="s">
        <v>177</v>
      </c>
      <c r="J292" s="14">
        <v>0</v>
      </c>
      <c r="K292" s="38"/>
      <c r="L292" s="14">
        <f>IFERROR(VLOOKUP(A292,[1]Sheet1!$A:$O,15,FALSE),"ok")</f>
        <v>19.899999999999999</v>
      </c>
      <c r="M292" s="15">
        <v>0</v>
      </c>
      <c r="N292" s="41">
        <v>0</v>
      </c>
      <c r="O292" s="13">
        <v>26</v>
      </c>
      <c r="P292" s="17">
        <v>0</v>
      </c>
      <c r="Q292" s="13">
        <v>0</v>
      </c>
      <c r="R292" s="16" t="str">
        <f t="shared" si="37"/>
        <v>nul</v>
      </c>
      <c r="S292" s="17" t="e">
        <f t="shared" si="35"/>
        <v>#N/A</v>
      </c>
      <c r="T292" s="18">
        <v>16.448980272627502</v>
      </c>
      <c r="U292" s="18">
        <v>7.3004347826086962</v>
      </c>
      <c r="V292" s="19" t="e">
        <f t="shared" si="38"/>
        <v>#N/A</v>
      </c>
      <c r="W292" s="20" t="e">
        <f t="shared" si="39"/>
        <v>#N/A</v>
      </c>
      <c r="X292" s="21" t="e">
        <f t="shared" si="40"/>
        <v>#N/A</v>
      </c>
      <c r="Y292" s="22">
        <v>32.558898066283433</v>
      </c>
      <c r="Z292" s="23">
        <v>0</v>
      </c>
      <c r="AA292" s="22"/>
      <c r="AB292" s="22"/>
      <c r="AC292" s="24" t="e">
        <v>#N/A</v>
      </c>
      <c r="AD292" s="25" t="e">
        <f t="shared" si="41"/>
        <v>#N/A</v>
      </c>
      <c r="AE292" s="22"/>
      <c r="AF292" s="26" t="e">
        <f t="shared" si="36"/>
        <v>#N/A</v>
      </c>
      <c r="AG292" s="27"/>
      <c r="AH292" s="22"/>
      <c r="AI292" s="28"/>
      <c r="AJ292" s="29" t="e">
        <f t="shared" si="42"/>
        <v>#N/A</v>
      </c>
      <c r="AK292" s="30"/>
      <c r="AL292" s="30"/>
      <c r="AM292" s="30"/>
      <c r="AN292" s="31" t="s">
        <v>896</v>
      </c>
    </row>
    <row r="293" spans="1:40" s="11" customFormat="1" ht="37.5" customHeight="1" x14ac:dyDescent="0.25">
      <c r="A293" s="12" t="s">
        <v>178</v>
      </c>
      <c r="B293" s="12" t="s">
        <v>178</v>
      </c>
      <c r="C293" s="13" t="s">
        <v>178</v>
      </c>
      <c r="D293" s="3" t="s">
        <v>46</v>
      </c>
      <c r="E293" s="3" t="s">
        <v>39</v>
      </c>
      <c r="F293" s="14" t="s">
        <v>40</v>
      </c>
      <c r="G293" s="14" t="s">
        <v>145</v>
      </c>
      <c r="H293" s="14" t="s">
        <v>179</v>
      </c>
      <c r="I293" s="14" t="s">
        <v>180</v>
      </c>
      <c r="J293" s="14">
        <v>0</v>
      </c>
      <c r="K293" s="38"/>
      <c r="L293" s="14" t="str">
        <f>IFERROR(VLOOKUP(A293,[1]Sheet1!$A:$O,15,FALSE),"ok")</f>
        <v>ok</v>
      </c>
      <c r="M293" s="15">
        <v>0</v>
      </c>
      <c r="N293" s="41">
        <v>0</v>
      </c>
      <c r="O293" s="13" t="s">
        <v>44</v>
      </c>
      <c r="P293" s="17">
        <v>0</v>
      </c>
      <c r="Q293" s="13">
        <v>0</v>
      </c>
      <c r="R293" s="16" t="str">
        <f t="shared" si="37"/>
        <v>nul</v>
      </c>
      <c r="S293" s="17" t="e">
        <f t="shared" si="35"/>
        <v>#N/A</v>
      </c>
      <c r="T293" s="18">
        <v>35.122650258647603</v>
      </c>
      <c r="U293" s="18">
        <v>17.08096618357488</v>
      </c>
      <c r="V293" s="19" t="e">
        <f t="shared" si="38"/>
        <v>#N/A</v>
      </c>
      <c r="W293" s="20" t="e">
        <f t="shared" si="39"/>
        <v>#N/A</v>
      </c>
      <c r="X293" s="21" t="e">
        <f t="shared" si="40"/>
        <v>#N/A</v>
      </c>
      <c r="Y293" s="22">
        <v>76.291939730666968</v>
      </c>
      <c r="Z293" s="23">
        <v>0</v>
      </c>
      <c r="AA293" s="22"/>
      <c r="AB293" s="22"/>
      <c r="AC293" s="24" t="e">
        <v>#N/A</v>
      </c>
      <c r="AD293" s="25" t="e">
        <f t="shared" si="41"/>
        <v>#N/A</v>
      </c>
      <c r="AE293" s="22"/>
      <c r="AF293" s="26" t="e">
        <f t="shared" si="36"/>
        <v>#N/A</v>
      </c>
      <c r="AG293" s="27"/>
      <c r="AH293" s="22"/>
      <c r="AI293" s="28"/>
      <c r="AJ293" s="29" t="e">
        <f t="shared" si="42"/>
        <v>#N/A</v>
      </c>
      <c r="AK293" s="30"/>
      <c r="AL293" s="30"/>
      <c r="AM293" s="30"/>
      <c r="AN293" s="31" t="s">
        <v>896</v>
      </c>
    </row>
    <row r="294" spans="1:40" s="11" customFormat="1" ht="37.5" customHeight="1" x14ac:dyDescent="0.25">
      <c r="A294" s="12" t="s">
        <v>181</v>
      </c>
      <c r="B294" s="12" t="s">
        <v>181</v>
      </c>
      <c r="C294" s="13" t="s">
        <v>181</v>
      </c>
      <c r="D294" s="3" t="s">
        <v>46</v>
      </c>
      <c r="E294" s="3" t="s">
        <v>39</v>
      </c>
      <c r="F294" s="14" t="s">
        <v>182</v>
      </c>
      <c r="G294" s="14" t="s">
        <v>183</v>
      </c>
      <c r="H294" s="14" t="s">
        <v>184</v>
      </c>
      <c r="I294" s="14" t="s">
        <v>185</v>
      </c>
      <c r="J294" s="14">
        <v>0</v>
      </c>
      <c r="K294" s="38"/>
      <c r="L294" s="14" t="str">
        <f>IFERROR(VLOOKUP(A294,[1]Sheet1!$A:$O,15,FALSE),"ok")</f>
        <v>ok</v>
      </c>
      <c r="M294" s="15">
        <v>0</v>
      </c>
      <c r="N294" s="41">
        <v>0</v>
      </c>
      <c r="O294" s="13" t="s">
        <v>44</v>
      </c>
      <c r="P294" s="17">
        <v>0</v>
      </c>
      <c r="Q294" s="13">
        <v>0</v>
      </c>
      <c r="R294" s="16" t="str">
        <f t="shared" si="37"/>
        <v>nul</v>
      </c>
      <c r="S294" s="17" t="e">
        <f t="shared" si="35"/>
        <v>#N/A</v>
      </c>
      <c r="T294" s="18">
        <v>11.49014</v>
      </c>
      <c r="U294" s="18">
        <v>6.3587439613526575</v>
      </c>
      <c r="V294" s="19" t="e">
        <f t="shared" si="38"/>
        <v>#N/A</v>
      </c>
      <c r="W294" s="20" t="e">
        <f t="shared" si="39"/>
        <v>#N/A</v>
      </c>
      <c r="X294" s="21" t="e">
        <f t="shared" si="40"/>
        <v>#N/A</v>
      </c>
      <c r="Y294" s="22">
        <v>26.090260753623191</v>
      </c>
      <c r="Z294" s="23">
        <v>0</v>
      </c>
      <c r="AA294" s="22"/>
      <c r="AB294" s="22"/>
      <c r="AC294" s="24" t="e">
        <v>#N/A</v>
      </c>
      <c r="AD294" s="25" t="e">
        <f t="shared" si="41"/>
        <v>#N/A</v>
      </c>
      <c r="AE294" s="22"/>
      <c r="AF294" s="26" t="e">
        <f t="shared" si="36"/>
        <v>#N/A</v>
      </c>
      <c r="AG294" s="27"/>
      <c r="AH294" s="22"/>
      <c r="AI294" s="28"/>
      <c r="AJ294" s="29" t="e">
        <f t="shared" si="42"/>
        <v>#N/A</v>
      </c>
      <c r="AK294" s="30"/>
      <c r="AL294" s="30"/>
      <c r="AM294" s="30"/>
      <c r="AN294" s="31" t="s">
        <v>896</v>
      </c>
    </row>
    <row r="295" spans="1:40" s="11" customFormat="1" ht="37.5" customHeight="1" x14ac:dyDescent="0.25">
      <c r="A295" s="12" t="s">
        <v>186</v>
      </c>
      <c r="B295" s="12" t="s">
        <v>186</v>
      </c>
      <c r="C295" s="13" t="s">
        <v>186</v>
      </c>
      <c r="D295" s="3" t="s">
        <v>46</v>
      </c>
      <c r="E295" s="3" t="s">
        <v>187</v>
      </c>
      <c r="F295" s="14" t="s">
        <v>114</v>
      </c>
      <c r="G295" s="14" t="s">
        <v>188</v>
      </c>
      <c r="H295" s="14" t="s">
        <v>189</v>
      </c>
      <c r="I295" s="14" t="s">
        <v>190</v>
      </c>
      <c r="J295" s="14">
        <v>0</v>
      </c>
      <c r="K295" s="38"/>
      <c r="L295" s="14" t="str">
        <f>IFERROR(VLOOKUP(A295,[1]Sheet1!$A:$O,15,FALSE),"ok")</f>
        <v>ok</v>
      </c>
      <c r="M295" s="15">
        <v>0</v>
      </c>
      <c r="N295" s="41">
        <v>102</v>
      </c>
      <c r="O295" s="13">
        <v>61</v>
      </c>
      <c r="P295" s="17">
        <v>4</v>
      </c>
      <c r="Q295" s="13">
        <v>9</v>
      </c>
      <c r="R295" s="16">
        <f t="shared" si="37"/>
        <v>178.5</v>
      </c>
      <c r="S295" s="17">
        <f t="shared" si="35"/>
        <v>39.083000000000006</v>
      </c>
      <c r="T295" s="18">
        <v>62.666646980959797</v>
      </c>
      <c r="U295" s="18">
        <v>72.137246376811603</v>
      </c>
      <c r="V295" s="19">
        <f t="shared" si="38"/>
        <v>173.88689335777138</v>
      </c>
      <c r="W295" s="20">
        <f t="shared" si="39"/>
        <v>254.5704118757773</v>
      </c>
      <c r="X295" s="21">
        <f t="shared" si="40"/>
        <v>208.66427202932564</v>
      </c>
      <c r="Y295" s="22">
        <v>208.66427202932564</v>
      </c>
      <c r="Z295" s="23">
        <v>299.89999999999998</v>
      </c>
      <c r="AA295" s="22"/>
      <c r="AB295" s="22"/>
      <c r="AC295" s="24">
        <v>229.9</v>
      </c>
      <c r="AD295" s="25">
        <f t="shared" si="41"/>
        <v>0.10176983229639758</v>
      </c>
      <c r="AE295" s="22"/>
      <c r="AF295" s="26">
        <f t="shared" si="36"/>
        <v>208.66427202932564</v>
      </c>
      <c r="AG295" s="27"/>
      <c r="AH295" s="22"/>
      <c r="AI295" s="28"/>
      <c r="AJ295" s="29">
        <f t="shared" si="42"/>
        <v>-1</v>
      </c>
      <c r="AK295" s="30"/>
      <c r="AL295" s="30"/>
      <c r="AM295" s="30"/>
      <c r="AN295" s="31">
        <v>229.9</v>
      </c>
    </row>
    <row r="296" spans="1:40" s="11" customFormat="1" ht="37.5" customHeight="1" x14ac:dyDescent="0.25">
      <c r="A296" s="12" t="s">
        <v>191</v>
      </c>
      <c r="B296" s="12" t="s">
        <v>191</v>
      </c>
      <c r="C296" s="13" t="s">
        <v>191</v>
      </c>
      <c r="D296" s="3" t="s">
        <v>46</v>
      </c>
      <c r="E296" s="3" t="s">
        <v>39</v>
      </c>
      <c r="F296" s="14" t="s">
        <v>81</v>
      </c>
      <c r="G296" s="14" t="s">
        <v>124</v>
      </c>
      <c r="H296" s="14" t="s">
        <v>125</v>
      </c>
      <c r="I296" s="14" t="s">
        <v>192</v>
      </c>
      <c r="J296" s="14">
        <v>0</v>
      </c>
      <c r="K296" s="38"/>
      <c r="L296" s="14" t="str">
        <f>IFERROR(VLOOKUP(A296,[1]Sheet1!$A:$O,15,FALSE),"ok")</f>
        <v>ok</v>
      </c>
      <c r="M296" s="15">
        <v>0</v>
      </c>
      <c r="N296" s="41">
        <v>0</v>
      </c>
      <c r="O296" s="13">
        <v>315</v>
      </c>
      <c r="P296" s="17">
        <v>0</v>
      </c>
      <c r="Q296" s="13">
        <v>0</v>
      </c>
      <c r="R296" s="16" t="str">
        <f t="shared" si="37"/>
        <v>nul</v>
      </c>
      <c r="S296" s="17" t="e">
        <f t="shared" si="35"/>
        <v>#N/A</v>
      </c>
      <c r="T296" s="18">
        <v>22.186951055104299</v>
      </c>
      <c r="U296" s="18">
        <v>8.298067632850243</v>
      </c>
      <c r="V296" s="19" t="e">
        <f t="shared" si="38"/>
        <v>#N/A</v>
      </c>
      <c r="W296" s="20" t="e">
        <f t="shared" si="39"/>
        <v>#N/A</v>
      </c>
      <c r="X296" s="21" t="e">
        <f t="shared" si="40"/>
        <v>#N/A</v>
      </c>
      <c r="Y296" s="22">
        <v>44.721622425545455</v>
      </c>
      <c r="Z296" s="23">
        <v>0</v>
      </c>
      <c r="AA296" s="22"/>
      <c r="AB296" s="22"/>
      <c r="AC296" s="24" t="e">
        <v>#N/A</v>
      </c>
      <c r="AD296" s="25" t="e">
        <f t="shared" si="41"/>
        <v>#N/A</v>
      </c>
      <c r="AE296" s="22"/>
      <c r="AF296" s="26" t="e">
        <f t="shared" si="36"/>
        <v>#N/A</v>
      </c>
      <c r="AG296" s="27"/>
      <c r="AH296" s="22"/>
      <c r="AI296" s="28"/>
      <c r="AJ296" s="29" t="e">
        <f t="shared" si="42"/>
        <v>#N/A</v>
      </c>
      <c r="AK296" s="30"/>
      <c r="AL296" s="30"/>
      <c r="AM296" s="30"/>
      <c r="AN296" s="31" t="s">
        <v>896</v>
      </c>
    </row>
    <row r="297" spans="1:40" s="11" customFormat="1" ht="37.5" customHeight="1" x14ac:dyDescent="0.25">
      <c r="A297" s="12" t="s">
        <v>193</v>
      </c>
      <c r="B297" s="12" t="s">
        <v>193</v>
      </c>
      <c r="C297" s="13" t="s">
        <v>193</v>
      </c>
      <c r="D297" s="3" t="s">
        <v>46</v>
      </c>
      <c r="E297" s="3" t="s">
        <v>39</v>
      </c>
      <c r="F297" s="14" t="s">
        <v>40</v>
      </c>
      <c r="G297" s="14" t="s">
        <v>47</v>
      </c>
      <c r="H297" s="14" t="s">
        <v>48</v>
      </c>
      <c r="I297" s="14" t="s">
        <v>194</v>
      </c>
      <c r="J297" s="14">
        <v>0</v>
      </c>
      <c r="K297" s="38"/>
      <c r="L297" s="14" t="str">
        <f>IFERROR(VLOOKUP(A297,[1]Sheet1!$A:$O,15,FALSE),"ok")</f>
        <v>ok</v>
      </c>
      <c r="M297" s="15">
        <v>0</v>
      </c>
      <c r="N297" s="41">
        <v>0</v>
      </c>
      <c r="O297" s="13" t="s">
        <v>44</v>
      </c>
      <c r="P297" s="17">
        <v>0</v>
      </c>
      <c r="Q297" s="13">
        <v>0</v>
      </c>
      <c r="R297" s="16" t="str">
        <f t="shared" si="37"/>
        <v>nul</v>
      </c>
      <c r="S297" s="17" t="e">
        <f t="shared" si="35"/>
        <v>#N/A</v>
      </c>
      <c r="T297" s="18">
        <v>26.247173138146099</v>
      </c>
      <c r="U297" s="18">
        <v>7.9717391304347833</v>
      </c>
      <c r="V297" s="19" t="e">
        <f t="shared" si="38"/>
        <v>#N/A</v>
      </c>
      <c r="W297" s="20" t="e">
        <f t="shared" si="39"/>
        <v>#N/A</v>
      </c>
      <c r="X297" s="21" t="e">
        <f t="shared" si="40"/>
        <v>#N/A</v>
      </c>
      <c r="Y297" s="22">
        <v>50.222294722297057</v>
      </c>
      <c r="Z297" s="23">
        <v>0</v>
      </c>
      <c r="AA297" s="22"/>
      <c r="AB297" s="22"/>
      <c r="AC297" s="24" t="e">
        <v>#N/A</v>
      </c>
      <c r="AD297" s="25" t="e">
        <f t="shared" si="41"/>
        <v>#N/A</v>
      </c>
      <c r="AE297" s="22"/>
      <c r="AF297" s="26" t="e">
        <f t="shared" si="36"/>
        <v>#N/A</v>
      </c>
      <c r="AG297" s="27"/>
      <c r="AH297" s="22"/>
      <c r="AI297" s="28"/>
      <c r="AJ297" s="29" t="e">
        <f t="shared" si="42"/>
        <v>#N/A</v>
      </c>
      <c r="AK297" s="30"/>
      <c r="AL297" s="30"/>
      <c r="AM297" s="30"/>
      <c r="AN297" s="31" t="s">
        <v>896</v>
      </c>
    </row>
    <row r="298" spans="1:40" s="11" customFormat="1" ht="37.5" customHeight="1" x14ac:dyDescent="0.25">
      <c r="A298" s="12" t="s">
        <v>195</v>
      </c>
      <c r="B298" s="12" t="s">
        <v>195</v>
      </c>
      <c r="C298" s="13" t="s">
        <v>195</v>
      </c>
      <c r="D298" s="3" t="s">
        <v>46</v>
      </c>
      <c r="E298" s="3" t="s">
        <v>39</v>
      </c>
      <c r="F298" s="14" t="s">
        <v>149</v>
      </c>
      <c r="G298" s="14" t="s">
        <v>173</v>
      </c>
      <c r="H298" s="14" t="s">
        <v>174</v>
      </c>
      <c r="I298" s="14" t="s">
        <v>196</v>
      </c>
      <c r="J298" s="14">
        <v>0</v>
      </c>
      <c r="K298" s="38"/>
      <c r="L298" s="14" t="str">
        <f>IFERROR(VLOOKUP(A298,[1]Sheet1!$A:$O,15,FALSE),"ok")</f>
        <v>ok</v>
      </c>
      <c r="M298" s="15">
        <v>0</v>
      </c>
      <c r="N298" s="41">
        <v>0</v>
      </c>
      <c r="O298" s="13" t="s">
        <v>44</v>
      </c>
      <c r="P298" s="17">
        <v>0</v>
      </c>
      <c r="Q298" s="13">
        <v>0</v>
      </c>
      <c r="R298" s="16" t="str">
        <f t="shared" si="37"/>
        <v>nul</v>
      </c>
      <c r="S298" s="17" t="e">
        <f t="shared" si="35"/>
        <v>#N/A</v>
      </c>
      <c r="T298" s="18">
        <v>42.094222945715003</v>
      </c>
      <c r="U298" s="18">
        <v>17.211497584541064</v>
      </c>
      <c r="V298" s="19" t="e">
        <f t="shared" si="38"/>
        <v>#N/A</v>
      </c>
      <c r="W298" s="20" t="e">
        <f t="shared" si="39"/>
        <v>#N/A</v>
      </c>
      <c r="X298" s="21" t="e">
        <f t="shared" si="40"/>
        <v>#N/A</v>
      </c>
      <c r="Y298" s="22">
        <v>87.058464636307292</v>
      </c>
      <c r="Z298" s="23">
        <v>0</v>
      </c>
      <c r="AA298" s="22"/>
      <c r="AB298" s="22"/>
      <c r="AC298" s="24" t="e">
        <v>#N/A</v>
      </c>
      <c r="AD298" s="25" t="e">
        <f t="shared" si="41"/>
        <v>#N/A</v>
      </c>
      <c r="AE298" s="22"/>
      <c r="AF298" s="26" t="e">
        <f t="shared" si="36"/>
        <v>#N/A</v>
      </c>
      <c r="AG298" s="27"/>
      <c r="AH298" s="22"/>
      <c r="AI298" s="28"/>
      <c r="AJ298" s="29" t="e">
        <f t="shared" si="42"/>
        <v>#N/A</v>
      </c>
      <c r="AK298" s="30"/>
      <c r="AL298" s="30"/>
      <c r="AM298" s="30"/>
      <c r="AN298" s="31" t="s">
        <v>896</v>
      </c>
    </row>
    <row r="299" spans="1:40" s="11" customFormat="1" ht="37.5" customHeight="1" x14ac:dyDescent="0.25">
      <c r="A299" s="12" t="s">
        <v>197</v>
      </c>
      <c r="B299" s="12" t="s">
        <v>197</v>
      </c>
      <c r="C299" s="13" t="s">
        <v>197</v>
      </c>
      <c r="D299" s="3" t="s">
        <v>46</v>
      </c>
      <c r="E299" s="3" t="s">
        <v>187</v>
      </c>
      <c r="F299" s="14" t="s">
        <v>114</v>
      </c>
      <c r="G299" s="14" t="s">
        <v>163</v>
      </c>
      <c r="H299" s="14" t="s">
        <v>198</v>
      </c>
      <c r="I299" s="14" t="s">
        <v>199</v>
      </c>
      <c r="J299" s="14">
        <v>0</v>
      </c>
      <c r="K299" s="38"/>
      <c r="L299" s="14" t="str">
        <f>IFERROR(VLOOKUP(A299,[1]Sheet1!$A:$O,15,FALSE),"ok")</f>
        <v>ok</v>
      </c>
      <c r="M299" s="15">
        <v>0</v>
      </c>
      <c r="N299" s="41">
        <v>0</v>
      </c>
      <c r="O299" s="13">
        <v>356</v>
      </c>
      <c r="P299" s="17">
        <v>0</v>
      </c>
      <c r="Q299" s="13">
        <v>0</v>
      </c>
      <c r="R299" s="16" t="str">
        <f t="shared" si="37"/>
        <v>nul</v>
      </c>
      <c r="S299" s="17">
        <f t="shared" si="35"/>
        <v>10.863000000000001</v>
      </c>
      <c r="T299" s="18">
        <v>36.327447436070898</v>
      </c>
      <c r="U299" s="18">
        <v>11.803768115942029</v>
      </c>
      <c r="V299" s="19">
        <f t="shared" si="38"/>
        <v>58.994215552012925</v>
      </c>
      <c r="W299" s="20">
        <f t="shared" si="39"/>
        <v>86.36753156814693</v>
      </c>
      <c r="X299" s="21">
        <f t="shared" si="40"/>
        <v>70.793058662415504</v>
      </c>
      <c r="Y299" s="22">
        <v>70.793058662415504</v>
      </c>
      <c r="Z299" s="23">
        <v>139.9</v>
      </c>
      <c r="AA299" s="22"/>
      <c r="AB299" s="22">
        <v>83.5</v>
      </c>
      <c r="AC299" s="24">
        <v>63.9</v>
      </c>
      <c r="AD299" s="25">
        <f t="shared" si="41"/>
        <v>-9.7369131842230727E-2</v>
      </c>
      <c r="AE299" s="22"/>
      <c r="AF299" s="26">
        <f t="shared" si="36"/>
        <v>70.793058662415504</v>
      </c>
      <c r="AG299" s="27"/>
      <c r="AH299" s="22"/>
      <c r="AI299" s="28"/>
      <c r="AJ299" s="29">
        <f t="shared" si="42"/>
        <v>-1</v>
      </c>
      <c r="AK299" s="30"/>
      <c r="AL299" s="30"/>
      <c r="AM299" s="30"/>
      <c r="AN299" s="31">
        <v>63.9</v>
      </c>
    </row>
    <row r="300" spans="1:40" s="11" customFormat="1" ht="37.5" customHeight="1" x14ac:dyDescent="0.25">
      <c r="A300" s="12" t="s">
        <v>200</v>
      </c>
      <c r="B300" s="12" t="s">
        <v>200</v>
      </c>
      <c r="C300" s="13" t="s">
        <v>200</v>
      </c>
      <c r="D300" s="3" t="s">
        <v>46</v>
      </c>
      <c r="E300" s="3" t="s">
        <v>39</v>
      </c>
      <c r="F300" s="14" t="s">
        <v>62</v>
      </c>
      <c r="G300" s="14" t="s">
        <v>94</v>
      </c>
      <c r="H300" s="14" t="s">
        <v>95</v>
      </c>
      <c r="I300" s="14" t="s">
        <v>201</v>
      </c>
      <c r="J300" s="14">
        <v>0</v>
      </c>
      <c r="K300" s="38"/>
      <c r="L300" s="14" t="str">
        <f>IFERROR(VLOOKUP(A300,[1]Sheet1!$A:$O,15,FALSE),"ok")</f>
        <v>ok</v>
      </c>
      <c r="M300" s="15">
        <v>0</v>
      </c>
      <c r="N300" s="41">
        <v>0</v>
      </c>
      <c r="O300" s="13" t="s">
        <v>44</v>
      </c>
      <c r="P300" s="17">
        <v>0</v>
      </c>
      <c r="Q300" s="13">
        <v>0</v>
      </c>
      <c r="R300" s="16" t="str">
        <f t="shared" si="37"/>
        <v>nul</v>
      </c>
      <c r="S300" s="17" t="e">
        <f t="shared" si="35"/>
        <v>#N/A</v>
      </c>
      <c r="T300" s="18">
        <v>17.574921727852399</v>
      </c>
      <c r="U300" s="18">
        <v>6.3587439613526575</v>
      </c>
      <c r="V300" s="19" t="e">
        <f t="shared" si="38"/>
        <v>#N/A</v>
      </c>
      <c r="W300" s="20" t="e">
        <f t="shared" si="39"/>
        <v>#N/A</v>
      </c>
      <c r="X300" s="21" t="e">
        <f t="shared" si="40"/>
        <v>#N/A</v>
      </c>
      <c r="Y300" s="22">
        <v>35.227998827046072</v>
      </c>
      <c r="Z300" s="23">
        <v>0</v>
      </c>
      <c r="AA300" s="22"/>
      <c r="AB300" s="22"/>
      <c r="AC300" s="24" t="e">
        <v>#N/A</v>
      </c>
      <c r="AD300" s="25" t="e">
        <f t="shared" si="41"/>
        <v>#N/A</v>
      </c>
      <c r="AE300" s="22"/>
      <c r="AF300" s="26" t="e">
        <f t="shared" si="36"/>
        <v>#N/A</v>
      </c>
      <c r="AG300" s="27"/>
      <c r="AH300" s="22"/>
      <c r="AI300" s="28"/>
      <c r="AJ300" s="29" t="e">
        <f t="shared" si="42"/>
        <v>#N/A</v>
      </c>
      <c r="AK300" s="30"/>
      <c r="AL300" s="30"/>
      <c r="AM300" s="30"/>
      <c r="AN300" s="31" t="s">
        <v>896</v>
      </c>
    </row>
    <row r="301" spans="1:40" s="11" customFormat="1" ht="37.5" customHeight="1" x14ac:dyDescent="0.25">
      <c r="A301" s="12" t="s">
        <v>202</v>
      </c>
      <c r="B301" s="12" t="s">
        <v>202</v>
      </c>
      <c r="C301" s="13" t="s">
        <v>202</v>
      </c>
      <c r="D301" s="3" t="s">
        <v>46</v>
      </c>
      <c r="E301" s="3" t="s">
        <v>39</v>
      </c>
      <c r="F301" s="14" t="s">
        <v>81</v>
      </c>
      <c r="G301" s="14" t="s">
        <v>82</v>
      </c>
      <c r="H301" s="14" t="s">
        <v>203</v>
      </c>
      <c r="I301" s="14" t="s">
        <v>204</v>
      </c>
      <c r="J301" s="14">
        <v>0</v>
      </c>
      <c r="K301" s="38"/>
      <c r="L301" s="14" t="str">
        <f>IFERROR(VLOOKUP(A301,[1]Sheet1!$A:$O,15,FALSE),"ok")</f>
        <v>ok</v>
      </c>
      <c r="M301" s="15">
        <v>0</v>
      </c>
      <c r="N301" s="41">
        <v>0</v>
      </c>
      <c r="O301" s="13">
        <v>58</v>
      </c>
      <c r="P301" s="17">
        <v>0</v>
      </c>
      <c r="Q301" s="13">
        <v>0</v>
      </c>
      <c r="R301" s="16" t="str">
        <f t="shared" si="37"/>
        <v>nul</v>
      </c>
      <c r="S301" s="17" t="e">
        <f t="shared" si="35"/>
        <v>#N/A</v>
      </c>
      <c r="T301" s="18">
        <v>19.354007186325401</v>
      </c>
      <c r="U301" s="18">
        <v>8.298067632850243</v>
      </c>
      <c r="V301" s="19" t="e">
        <f t="shared" si="38"/>
        <v>#N/A</v>
      </c>
      <c r="W301" s="20" t="e">
        <f t="shared" si="39"/>
        <v>#N/A</v>
      </c>
      <c r="X301" s="21" t="e">
        <f t="shared" si="40"/>
        <v>#N/A</v>
      </c>
      <c r="Y301" s="22">
        <v>40.710089783010766</v>
      </c>
      <c r="Z301" s="23">
        <v>0</v>
      </c>
      <c r="AA301" s="22"/>
      <c r="AB301" s="22"/>
      <c r="AC301" s="24" t="e">
        <v>#N/A</v>
      </c>
      <c r="AD301" s="25" t="e">
        <f t="shared" si="41"/>
        <v>#N/A</v>
      </c>
      <c r="AE301" s="22"/>
      <c r="AF301" s="26" t="e">
        <f t="shared" si="36"/>
        <v>#N/A</v>
      </c>
      <c r="AG301" s="27"/>
      <c r="AH301" s="22"/>
      <c r="AI301" s="28"/>
      <c r="AJ301" s="29" t="e">
        <f t="shared" si="42"/>
        <v>#N/A</v>
      </c>
      <c r="AK301" s="30"/>
      <c r="AL301" s="30"/>
      <c r="AM301" s="30"/>
      <c r="AN301" s="31" t="s">
        <v>896</v>
      </c>
    </row>
    <row r="302" spans="1:40" s="11" customFormat="1" ht="37.5" customHeight="1" x14ac:dyDescent="0.25">
      <c r="A302" s="12" t="s">
        <v>205</v>
      </c>
      <c r="B302" s="12" t="s">
        <v>205</v>
      </c>
      <c r="C302" s="13" t="s">
        <v>205</v>
      </c>
      <c r="D302" s="3"/>
      <c r="E302" s="3" t="s">
        <v>39</v>
      </c>
      <c r="F302" s="14" t="s">
        <v>107</v>
      </c>
      <c r="G302" s="14" t="s">
        <v>128</v>
      </c>
      <c r="H302" s="14" t="s">
        <v>129</v>
      </c>
      <c r="I302" s="14" t="s">
        <v>206</v>
      </c>
      <c r="J302" s="14">
        <v>0</v>
      </c>
      <c r="K302" s="38"/>
      <c r="L302" s="14" t="str">
        <f>IFERROR(VLOOKUP(A302,[1]Sheet1!$A:$O,15,FALSE),"ok")</f>
        <v>ok</v>
      </c>
      <c r="M302" s="15">
        <v>0</v>
      </c>
      <c r="N302" s="41">
        <v>0</v>
      </c>
      <c r="O302" s="13">
        <v>209</v>
      </c>
      <c r="P302" s="17">
        <v>0</v>
      </c>
      <c r="Q302" s="13">
        <v>0</v>
      </c>
      <c r="R302" s="16" t="str">
        <f t="shared" si="37"/>
        <v>nul</v>
      </c>
      <c r="S302" s="17">
        <f t="shared" si="35"/>
        <v>6.1029999999999998</v>
      </c>
      <c r="T302" s="18">
        <v>19.515923999999998</v>
      </c>
      <c r="U302" s="18">
        <v>7.1139613526570056</v>
      </c>
      <c r="V302" s="19">
        <f t="shared" si="38"/>
        <v>32.732885352657007</v>
      </c>
      <c r="W302" s="20">
        <f t="shared" si="39"/>
        <v>47.920944156289856</v>
      </c>
      <c r="X302" s="21">
        <f t="shared" si="40"/>
        <v>39.279462423188406</v>
      </c>
      <c r="Y302" s="22">
        <v>39.279462423188406</v>
      </c>
      <c r="Z302" s="23">
        <v>59.9</v>
      </c>
      <c r="AA302" s="22"/>
      <c r="AB302" s="22"/>
      <c r="AC302" s="24">
        <v>35.9</v>
      </c>
      <c r="AD302" s="25">
        <f t="shared" si="41"/>
        <v>-8.6036371546504675E-2</v>
      </c>
      <c r="AE302" s="22"/>
      <c r="AF302" s="26">
        <f t="shared" si="36"/>
        <v>39.279462423188406</v>
      </c>
      <c r="AG302" s="27"/>
      <c r="AH302" s="22"/>
      <c r="AI302" s="28"/>
      <c r="AJ302" s="29">
        <f t="shared" si="42"/>
        <v>-1</v>
      </c>
      <c r="AK302" s="30"/>
      <c r="AL302" s="30"/>
      <c r="AM302" s="30"/>
      <c r="AN302" s="31">
        <v>35.9</v>
      </c>
    </row>
    <row r="303" spans="1:40" s="11" customFormat="1" ht="37.5" customHeight="1" x14ac:dyDescent="0.25">
      <c r="A303" s="12" t="s">
        <v>207</v>
      </c>
      <c r="B303" s="12" t="s">
        <v>207</v>
      </c>
      <c r="C303" s="13" t="s">
        <v>207</v>
      </c>
      <c r="D303" s="3" t="s">
        <v>46</v>
      </c>
      <c r="E303" s="3" t="s">
        <v>39</v>
      </c>
      <c r="F303" s="14" t="s">
        <v>40</v>
      </c>
      <c r="G303" s="14" t="s">
        <v>159</v>
      </c>
      <c r="H303" s="14" t="s">
        <v>208</v>
      </c>
      <c r="I303" s="14" t="s">
        <v>209</v>
      </c>
      <c r="J303" s="14">
        <v>0</v>
      </c>
      <c r="K303" s="38"/>
      <c r="L303" s="14" t="str">
        <f>IFERROR(VLOOKUP(A303,[1]Sheet1!$A:$O,15,FALSE),"ok")</f>
        <v>ok</v>
      </c>
      <c r="M303" s="15">
        <v>0</v>
      </c>
      <c r="N303" s="41">
        <v>0</v>
      </c>
      <c r="O303" s="13" t="s">
        <v>46</v>
      </c>
      <c r="P303" s="17">
        <v>0</v>
      </c>
      <c r="Q303" s="13">
        <v>0</v>
      </c>
      <c r="R303" s="16" t="str">
        <f t="shared" si="37"/>
        <v>nul</v>
      </c>
      <c r="S303" s="17" t="e">
        <f t="shared" si="35"/>
        <v>#N/A</v>
      </c>
      <c r="T303" s="18">
        <v>55.9875850777183</v>
      </c>
      <c r="U303" s="18">
        <v>15.225555555555554</v>
      </c>
      <c r="V303" s="19" t="e">
        <f t="shared" si="38"/>
        <v>#N/A</v>
      </c>
      <c r="W303" s="20" t="e">
        <f t="shared" si="39"/>
        <v>#N/A</v>
      </c>
      <c r="X303" s="21" t="e">
        <f t="shared" si="40"/>
        <v>#N/A</v>
      </c>
      <c r="Y303" s="22">
        <v>105.01936875992864</v>
      </c>
      <c r="Z303" s="23">
        <v>0</v>
      </c>
      <c r="AA303" s="22"/>
      <c r="AB303" s="22"/>
      <c r="AC303" s="24" t="e">
        <v>#N/A</v>
      </c>
      <c r="AD303" s="25" t="e">
        <f t="shared" si="41"/>
        <v>#N/A</v>
      </c>
      <c r="AE303" s="22"/>
      <c r="AF303" s="26" t="e">
        <f t="shared" si="36"/>
        <v>#N/A</v>
      </c>
      <c r="AG303" s="27"/>
      <c r="AH303" s="22"/>
      <c r="AI303" s="28"/>
      <c r="AJ303" s="29" t="e">
        <f t="shared" si="42"/>
        <v>#N/A</v>
      </c>
      <c r="AK303" s="30"/>
      <c r="AL303" s="30"/>
      <c r="AM303" s="30"/>
      <c r="AN303" s="31" t="s">
        <v>896</v>
      </c>
    </row>
    <row r="304" spans="1:40" s="11" customFormat="1" ht="37.5" customHeight="1" x14ac:dyDescent="0.25">
      <c r="A304" s="12" t="s">
        <v>205</v>
      </c>
      <c r="B304" s="12" t="s">
        <v>205</v>
      </c>
      <c r="C304" s="13" t="s">
        <v>205</v>
      </c>
      <c r="D304" s="3"/>
      <c r="E304" s="3" t="s">
        <v>39</v>
      </c>
      <c r="F304" s="14" t="s">
        <v>107</v>
      </c>
      <c r="G304" s="14" t="s">
        <v>128</v>
      </c>
      <c r="H304" s="14" t="s">
        <v>129</v>
      </c>
      <c r="I304" s="14" t="s">
        <v>206</v>
      </c>
      <c r="J304" s="14">
        <v>0</v>
      </c>
      <c r="K304" s="38"/>
      <c r="L304" s="14" t="str">
        <f>IFERROR(VLOOKUP(A304,[1]Sheet1!$A:$O,15,FALSE),"ok")</f>
        <v>ok</v>
      </c>
      <c r="M304" s="15">
        <v>0</v>
      </c>
      <c r="N304" s="41">
        <v>0</v>
      </c>
      <c r="O304" s="13">
        <v>209</v>
      </c>
      <c r="P304" s="17">
        <v>0</v>
      </c>
      <c r="Q304" s="13">
        <v>0</v>
      </c>
      <c r="R304" s="16" t="str">
        <f t="shared" si="37"/>
        <v>nul</v>
      </c>
      <c r="S304" s="17">
        <f t="shared" si="35"/>
        <v>6.1029999999999998</v>
      </c>
      <c r="T304" s="18">
        <v>19.515923999999998</v>
      </c>
      <c r="U304" s="18">
        <v>7.1139613526570056</v>
      </c>
      <c r="V304" s="19">
        <f t="shared" si="38"/>
        <v>32.732885352657007</v>
      </c>
      <c r="W304" s="20">
        <f t="shared" si="39"/>
        <v>47.920944156289856</v>
      </c>
      <c r="X304" s="21">
        <f t="shared" si="40"/>
        <v>39.279462423188406</v>
      </c>
      <c r="Y304" s="22">
        <v>39.279462423188406</v>
      </c>
      <c r="Z304" s="23">
        <v>59.9</v>
      </c>
      <c r="AA304" s="22"/>
      <c r="AB304" s="22"/>
      <c r="AC304" s="24">
        <v>35.9</v>
      </c>
      <c r="AD304" s="25">
        <f t="shared" si="41"/>
        <v>-8.6036371546504675E-2</v>
      </c>
      <c r="AE304" s="22"/>
      <c r="AF304" s="26">
        <f t="shared" si="36"/>
        <v>39.279462423188406</v>
      </c>
      <c r="AG304" s="27"/>
      <c r="AH304" s="22"/>
      <c r="AI304" s="28"/>
      <c r="AJ304" s="29">
        <f t="shared" si="42"/>
        <v>-1</v>
      </c>
      <c r="AK304" s="30"/>
      <c r="AL304" s="30"/>
      <c r="AM304" s="30"/>
      <c r="AN304" s="31">
        <v>35.9</v>
      </c>
    </row>
    <row r="305" spans="1:42" s="11" customFormat="1" ht="37.5" customHeight="1" x14ac:dyDescent="0.25">
      <c r="A305" s="12" t="s">
        <v>210</v>
      </c>
      <c r="B305" s="12" t="s">
        <v>210</v>
      </c>
      <c r="C305" s="13" t="s">
        <v>210</v>
      </c>
      <c r="D305" s="3" t="s">
        <v>46</v>
      </c>
      <c r="E305" s="3" t="s">
        <v>39</v>
      </c>
      <c r="F305" s="14" t="s">
        <v>40</v>
      </c>
      <c r="G305" s="14" t="s">
        <v>55</v>
      </c>
      <c r="H305" s="14" t="s">
        <v>211</v>
      </c>
      <c r="I305" s="14" t="s">
        <v>212</v>
      </c>
      <c r="J305" s="14">
        <v>0</v>
      </c>
      <c r="K305" s="38"/>
      <c r="L305" s="14" t="str">
        <f>IFERROR(VLOOKUP(A305,[1]Sheet1!$A:$O,15,FALSE),"ok")</f>
        <v>ok</v>
      </c>
      <c r="M305" s="15">
        <v>0</v>
      </c>
      <c r="N305" s="41">
        <v>0</v>
      </c>
      <c r="O305" s="13" t="s">
        <v>44</v>
      </c>
      <c r="P305" s="17">
        <v>0</v>
      </c>
      <c r="Q305" s="13">
        <v>0</v>
      </c>
      <c r="R305" s="16" t="str">
        <f t="shared" si="37"/>
        <v>nul</v>
      </c>
      <c r="S305" s="17" t="e">
        <f t="shared" si="35"/>
        <v>#N/A</v>
      </c>
      <c r="T305" s="18">
        <v>48.7686917988906</v>
      </c>
      <c r="U305" s="18">
        <v>12.260628019323672</v>
      </c>
      <c r="V305" s="19" t="e">
        <f t="shared" si="38"/>
        <v>#N/A</v>
      </c>
      <c r="W305" s="20" t="e">
        <f t="shared" si="39"/>
        <v>#N/A</v>
      </c>
      <c r="X305" s="21" t="e">
        <f t="shared" si="40"/>
        <v>#N/A</v>
      </c>
      <c r="Y305" s="22">
        <v>90.146783781857138</v>
      </c>
      <c r="Z305" s="23">
        <v>0</v>
      </c>
      <c r="AA305" s="22"/>
      <c r="AB305" s="22"/>
      <c r="AC305" s="24" t="e">
        <v>#N/A</v>
      </c>
      <c r="AD305" s="25" t="e">
        <f t="shared" si="41"/>
        <v>#N/A</v>
      </c>
      <c r="AE305" s="22"/>
      <c r="AF305" s="26" t="e">
        <f t="shared" si="36"/>
        <v>#N/A</v>
      </c>
      <c r="AG305" s="27"/>
      <c r="AH305" s="22"/>
      <c r="AI305" s="28"/>
      <c r="AJ305" s="29" t="e">
        <f t="shared" si="42"/>
        <v>#N/A</v>
      </c>
      <c r="AK305" s="30"/>
      <c r="AL305" s="30"/>
      <c r="AM305" s="30"/>
      <c r="AN305" s="31" t="s">
        <v>896</v>
      </c>
    </row>
    <row r="306" spans="1:42" s="11" customFormat="1" ht="37.5" customHeight="1" x14ac:dyDescent="0.25">
      <c r="A306" s="12" t="s">
        <v>213</v>
      </c>
      <c r="B306" s="12" t="s">
        <v>213</v>
      </c>
      <c r="C306" s="13" t="s">
        <v>213</v>
      </c>
      <c r="D306" s="3" t="s">
        <v>46</v>
      </c>
      <c r="E306" s="3" t="s">
        <v>39</v>
      </c>
      <c r="F306" s="14" t="s">
        <v>114</v>
      </c>
      <c r="G306" s="14" t="s">
        <v>163</v>
      </c>
      <c r="H306" s="14" t="s">
        <v>214</v>
      </c>
      <c r="I306" s="14" t="s">
        <v>215</v>
      </c>
      <c r="J306" s="14">
        <v>0</v>
      </c>
      <c r="K306" s="38"/>
      <c r="L306" s="14" t="str">
        <f>IFERROR(VLOOKUP(A306,[1]Sheet1!$A:$O,15,FALSE),"ok")</f>
        <v>ok</v>
      </c>
      <c r="M306" s="15">
        <v>0</v>
      </c>
      <c r="N306" s="41">
        <v>0</v>
      </c>
      <c r="O306" s="13">
        <v>60</v>
      </c>
      <c r="P306" s="17">
        <v>0</v>
      </c>
      <c r="Q306" s="13">
        <v>0</v>
      </c>
      <c r="R306" s="16" t="str">
        <f t="shared" si="37"/>
        <v>nul</v>
      </c>
      <c r="S306" s="17">
        <f t="shared" si="35"/>
        <v>33.983000000000004</v>
      </c>
      <c r="T306" s="18">
        <v>79.470366324092694</v>
      </c>
      <c r="U306" s="18">
        <v>66.999903381642511</v>
      </c>
      <c r="V306" s="19">
        <f t="shared" si="38"/>
        <v>180.45326970573521</v>
      </c>
      <c r="W306" s="20">
        <f t="shared" si="39"/>
        <v>264.18358684919633</v>
      </c>
      <c r="X306" s="21">
        <f t="shared" si="40"/>
        <v>216.54392364688223</v>
      </c>
      <c r="Y306" s="22">
        <v>216.54392364688223</v>
      </c>
      <c r="Z306" s="23">
        <v>289.89999999999998</v>
      </c>
      <c r="AA306" s="22"/>
      <c r="AB306" s="22"/>
      <c r="AC306" s="24">
        <v>199.9</v>
      </c>
      <c r="AD306" s="25">
        <f t="shared" si="41"/>
        <v>-7.6861651745183335E-2</v>
      </c>
      <c r="AE306" s="22"/>
      <c r="AF306" s="26">
        <f t="shared" si="36"/>
        <v>216.54392364688223</v>
      </c>
      <c r="AG306" s="27"/>
      <c r="AH306" s="22"/>
      <c r="AI306" s="28"/>
      <c r="AJ306" s="29">
        <f t="shared" si="42"/>
        <v>-1</v>
      </c>
      <c r="AK306" s="30"/>
      <c r="AL306" s="30"/>
      <c r="AM306" s="30"/>
      <c r="AN306" s="31">
        <v>199.9</v>
      </c>
    </row>
    <row r="307" spans="1:42" s="11" customFormat="1" ht="37.5" customHeight="1" x14ac:dyDescent="0.25">
      <c r="A307" s="12" t="s">
        <v>216</v>
      </c>
      <c r="B307" s="12" t="s">
        <v>217</v>
      </c>
      <c r="C307" s="13" t="s">
        <v>218</v>
      </c>
      <c r="D307" s="3" t="s">
        <v>46</v>
      </c>
      <c r="E307" s="3" t="s">
        <v>187</v>
      </c>
      <c r="F307" s="14" t="s">
        <v>114</v>
      </c>
      <c r="G307" s="14" t="s">
        <v>163</v>
      </c>
      <c r="H307" s="14" t="s">
        <v>219</v>
      </c>
      <c r="I307" s="14" t="s">
        <v>220</v>
      </c>
      <c r="J307" s="14">
        <v>0</v>
      </c>
      <c r="K307" s="38"/>
      <c r="L307" s="14">
        <f>IFERROR(VLOOKUP(A307,[1]Sheet1!$A:$O,15,FALSE),"ok")</f>
        <v>329.9</v>
      </c>
      <c r="M307" s="15">
        <v>0</v>
      </c>
      <c r="N307" s="41">
        <v>21</v>
      </c>
      <c r="O307" s="13" t="s">
        <v>44</v>
      </c>
      <c r="P307" s="17">
        <v>0</v>
      </c>
      <c r="Q307" s="13">
        <v>0</v>
      </c>
      <c r="R307" s="16" t="str">
        <f t="shared" si="37"/>
        <v>nul</v>
      </c>
      <c r="S307" s="17">
        <f t="shared" si="35"/>
        <v>62.883000000000003</v>
      </c>
      <c r="T307" s="18">
        <v>144.48313393127199</v>
      </c>
      <c r="U307" s="18">
        <v>62.188888888888897</v>
      </c>
      <c r="V307" s="19">
        <f t="shared" si="38"/>
        <v>269.5550228201609</v>
      </c>
      <c r="W307" s="20">
        <f t="shared" si="39"/>
        <v>394.6285534087155</v>
      </c>
      <c r="X307" s="21">
        <f t="shared" si="40"/>
        <v>323.46602738419307</v>
      </c>
      <c r="Y307" s="22">
        <v>323.46602738419307</v>
      </c>
      <c r="Z307" s="23">
        <v>719.9</v>
      </c>
      <c r="AA307" s="22"/>
      <c r="AB307" s="22"/>
      <c r="AC307" s="24">
        <v>369.9</v>
      </c>
      <c r="AD307" s="25">
        <f t="shared" si="41"/>
        <v>0.1435513119918943</v>
      </c>
      <c r="AE307" s="22"/>
      <c r="AF307" s="26">
        <f t="shared" si="36"/>
        <v>323.46602738419307</v>
      </c>
      <c r="AG307" s="27"/>
      <c r="AH307" s="22"/>
      <c r="AI307" s="28"/>
      <c r="AJ307" s="29">
        <f t="shared" si="42"/>
        <v>-1</v>
      </c>
      <c r="AK307" s="46">
        <v>43234</v>
      </c>
      <c r="AL307" s="51">
        <v>43254</v>
      </c>
      <c r="AM307" s="46" t="s">
        <v>3483</v>
      </c>
      <c r="AN307" s="47">
        <v>369.9</v>
      </c>
      <c r="AO307" s="44" t="s">
        <v>3484</v>
      </c>
      <c r="AP307" s="52" t="s">
        <v>3485</v>
      </c>
    </row>
    <row r="308" spans="1:42" s="11" customFormat="1" ht="37.5" customHeight="1" x14ac:dyDescent="0.25">
      <c r="A308" s="12" t="s">
        <v>221</v>
      </c>
      <c r="B308" s="12" t="s">
        <v>221</v>
      </c>
      <c r="C308" s="13" t="s">
        <v>221</v>
      </c>
      <c r="D308" s="3" t="s">
        <v>46</v>
      </c>
      <c r="E308" s="3" t="s">
        <v>39</v>
      </c>
      <c r="F308" s="14" t="s">
        <v>40</v>
      </c>
      <c r="G308" s="14" t="s">
        <v>41</v>
      </c>
      <c r="H308" s="14" t="s">
        <v>42</v>
      </c>
      <c r="I308" s="14" t="s">
        <v>222</v>
      </c>
      <c r="J308" s="14">
        <v>0</v>
      </c>
      <c r="K308" s="38"/>
      <c r="L308" s="14" t="str">
        <f>IFERROR(VLOOKUP(A308,[1]Sheet1!$A:$O,15,FALSE),"ok")</f>
        <v>ok</v>
      </c>
      <c r="M308" s="15">
        <v>0</v>
      </c>
      <c r="N308" s="41">
        <v>0</v>
      </c>
      <c r="O308" s="13">
        <v>121</v>
      </c>
      <c r="P308" s="17">
        <v>0</v>
      </c>
      <c r="Q308" s="13">
        <v>0</v>
      </c>
      <c r="R308" s="16" t="str">
        <f t="shared" si="37"/>
        <v>nul</v>
      </c>
      <c r="S308" s="17" t="e">
        <f t="shared" si="35"/>
        <v>#N/A</v>
      </c>
      <c r="T308" s="18">
        <v>35.921002982323898</v>
      </c>
      <c r="U308" s="18">
        <v>18.526135265700486</v>
      </c>
      <c r="V308" s="19" t="e">
        <f t="shared" si="38"/>
        <v>#N/A</v>
      </c>
      <c r="W308" s="20" t="e">
        <f t="shared" si="39"/>
        <v>#N/A</v>
      </c>
      <c r="X308" s="21" t="e">
        <f t="shared" si="40"/>
        <v>#N/A</v>
      </c>
      <c r="Y308" s="22">
        <v>80.616165897629273</v>
      </c>
      <c r="Z308" s="23">
        <v>0</v>
      </c>
      <c r="AA308" s="22"/>
      <c r="AB308" s="22"/>
      <c r="AC308" s="24" t="e">
        <v>#N/A</v>
      </c>
      <c r="AD308" s="25" t="e">
        <f t="shared" si="41"/>
        <v>#N/A</v>
      </c>
      <c r="AE308" s="22"/>
      <c r="AF308" s="26" t="e">
        <f t="shared" si="36"/>
        <v>#N/A</v>
      </c>
      <c r="AG308" s="27"/>
      <c r="AH308" s="22"/>
      <c r="AI308" s="28"/>
      <c r="AJ308" s="29" t="e">
        <f t="shared" si="42"/>
        <v>#N/A</v>
      </c>
      <c r="AK308" s="30"/>
      <c r="AL308" s="30"/>
      <c r="AM308" s="30"/>
      <c r="AN308" s="31" t="s">
        <v>896</v>
      </c>
    </row>
    <row r="309" spans="1:42" s="11" customFormat="1" ht="37.5" customHeight="1" x14ac:dyDescent="0.25">
      <c r="A309" s="12" t="s">
        <v>223</v>
      </c>
      <c r="B309" s="12" t="s">
        <v>223</v>
      </c>
      <c r="C309" s="13" t="s">
        <v>223</v>
      </c>
      <c r="D309" s="3"/>
      <c r="E309" s="3" t="s">
        <v>39</v>
      </c>
      <c r="F309" s="14" t="s">
        <v>107</v>
      </c>
      <c r="G309" s="14" t="s">
        <v>128</v>
      </c>
      <c r="H309" s="14" t="s">
        <v>129</v>
      </c>
      <c r="I309" s="14" t="s">
        <v>224</v>
      </c>
      <c r="J309" s="14">
        <v>0</v>
      </c>
      <c r="K309" s="38"/>
      <c r="L309" s="14" t="str">
        <f>IFERROR(VLOOKUP(A309,[1]Sheet1!$A:$O,15,FALSE),"ok")</f>
        <v>ok</v>
      </c>
      <c r="M309" s="15">
        <v>0</v>
      </c>
      <c r="N309" s="41">
        <v>0</v>
      </c>
      <c r="O309" s="13">
        <v>273</v>
      </c>
      <c r="P309" s="17">
        <v>0</v>
      </c>
      <c r="Q309" s="13">
        <v>1</v>
      </c>
      <c r="R309" s="16" t="str">
        <f t="shared" si="37"/>
        <v>nul</v>
      </c>
      <c r="S309" s="17">
        <f t="shared" si="35"/>
        <v>6.1029999999999998</v>
      </c>
      <c r="T309" s="18">
        <v>18.951879999999999</v>
      </c>
      <c r="U309" s="18">
        <v>7.1139613526570056</v>
      </c>
      <c r="V309" s="19">
        <f t="shared" si="38"/>
        <v>32.168841352657005</v>
      </c>
      <c r="W309" s="20">
        <f t="shared" si="39"/>
        <v>47.095183740289855</v>
      </c>
      <c r="X309" s="21">
        <f t="shared" si="40"/>
        <v>38.602609623188407</v>
      </c>
      <c r="Y309" s="22">
        <v>38.602609623188407</v>
      </c>
      <c r="Z309" s="23">
        <v>59.9</v>
      </c>
      <c r="AA309" s="22"/>
      <c r="AB309" s="22"/>
      <c r="AC309" s="24">
        <v>35.9</v>
      </c>
      <c r="AD309" s="25">
        <f t="shared" si="41"/>
        <v>-7.0011060121825675E-2</v>
      </c>
      <c r="AE309" s="22"/>
      <c r="AF309" s="26">
        <f t="shared" si="36"/>
        <v>38.602609623188407</v>
      </c>
      <c r="AG309" s="27"/>
      <c r="AH309" s="22"/>
      <c r="AI309" s="28"/>
      <c r="AJ309" s="29">
        <f t="shared" si="42"/>
        <v>-1</v>
      </c>
      <c r="AK309" s="30"/>
      <c r="AL309" s="30"/>
      <c r="AM309" s="30"/>
      <c r="AN309" s="31">
        <v>35.9</v>
      </c>
    </row>
    <row r="310" spans="1:42" s="11" customFormat="1" ht="37.5" customHeight="1" x14ac:dyDescent="0.25">
      <c r="A310" s="12" t="s">
        <v>223</v>
      </c>
      <c r="B310" s="12" t="s">
        <v>223</v>
      </c>
      <c r="C310" s="13" t="s">
        <v>223</v>
      </c>
      <c r="D310" s="3"/>
      <c r="E310" s="3" t="s">
        <v>39</v>
      </c>
      <c r="F310" s="14" t="s">
        <v>107</v>
      </c>
      <c r="G310" s="14" t="s">
        <v>128</v>
      </c>
      <c r="H310" s="14" t="s">
        <v>129</v>
      </c>
      <c r="I310" s="14" t="s">
        <v>224</v>
      </c>
      <c r="J310" s="14">
        <v>0</v>
      </c>
      <c r="K310" s="38"/>
      <c r="L310" s="14" t="str">
        <f>IFERROR(VLOOKUP(A310,[1]Sheet1!$A:$O,15,FALSE),"ok")</f>
        <v>ok</v>
      </c>
      <c r="M310" s="15">
        <v>0</v>
      </c>
      <c r="N310" s="41">
        <v>0</v>
      </c>
      <c r="O310" s="13">
        <v>273</v>
      </c>
      <c r="P310" s="17">
        <v>0</v>
      </c>
      <c r="Q310" s="13">
        <v>1</v>
      </c>
      <c r="R310" s="16" t="str">
        <f t="shared" si="37"/>
        <v>nul</v>
      </c>
      <c r="S310" s="17">
        <f t="shared" si="35"/>
        <v>6.1029999999999998</v>
      </c>
      <c r="T310" s="18">
        <v>18.951879999999999</v>
      </c>
      <c r="U310" s="18">
        <v>7.1139613526570056</v>
      </c>
      <c r="V310" s="19">
        <f t="shared" si="38"/>
        <v>32.168841352657005</v>
      </c>
      <c r="W310" s="20">
        <f t="shared" si="39"/>
        <v>47.095183740289855</v>
      </c>
      <c r="X310" s="21">
        <f t="shared" si="40"/>
        <v>38.602609623188407</v>
      </c>
      <c r="Y310" s="22">
        <v>38.602609623188407</v>
      </c>
      <c r="Z310" s="23">
        <v>59.9</v>
      </c>
      <c r="AA310" s="22"/>
      <c r="AB310" s="22"/>
      <c r="AC310" s="24">
        <v>35.9</v>
      </c>
      <c r="AD310" s="25">
        <f t="shared" si="41"/>
        <v>-7.0011060121825675E-2</v>
      </c>
      <c r="AE310" s="22"/>
      <c r="AF310" s="26">
        <f t="shared" si="36"/>
        <v>38.602609623188407</v>
      </c>
      <c r="AG310" s="27"/>
      <c r="AH310" s="22"/>
      <c r="AI310" s="28"/>
      <c r="AJ310" s="29">
        <f t="shared" si="42"/>
        <v>-1</v>
      </c>
      <c r="AK310" s="30"/>
      <c r="AL310" s="30"/>
      <c r="AM310" s="30"/>
      <c r="AN310" s="31">
        <v>35.9</v>
      </c>
    </row>
    <row r="311" spans="1:42" s="11" customFormat="1" ht="37.5" customHeight="1" x14ac:dyDescent="0.25">
      <c r="A311" s="12" t="s">
        <v>225</v>
      </c>
      <c r="B311" s="12" t="s">
        <v>225</v>
      </c>
      <c r="C311" s="13" t="s">
        <v>225</v>
      </c>
      <c r="D311" s="3" t="s">
        <v>46</v>
      </c>
      <c r="E311" s="3" t="s">
        <v>39</v>
      </c>
      <c r="F311" s="14" t="s">
        <v>40</v>
      </c>
      <c r="G311" s="14" t="s">
        <v>47</v>
      </c>
      <c r="H311" s="14" t="s">
        <v>48</v>
      </c>
      <c r="I311" s="14" t="s">
        <v>226</v>
      </c>
      <c r="J311" s="14">
        <v>0</v>
      </c>
      <c r="K311" s="38"/>
      <c r="L311" s="14" t="str">
        <f>IFERROR(VLOOKUP(A311,[1]Sheet1!$A:$O,15,FALSE),"ok")</f>
        <v>ok</v>
      </c>
      <c r="M311" s="15">
        <v>0</v>
      </c>
      <c r="N311" s="41">
        <v>0</v>
      </c>
      <c r="O311" s="13" t="s">
        <v>44</v>
      </c>
      <c r="P311" s="17">
        <v>0</v>
      </c>
      <c r="Q311" s="13">
        <v>0</v>
      </c>
      <c r="R311" s="16" t="str">
        <f t="shared" si="37"/>
        <v>nul</v>
      </c>
      <c r="S311" s="17" t="e">
        <f t="shared" si="35"/>
        <v>#N/A</v>
      </c>
      <c r="T311" s="18">
        <v>42.382274801544803</v>
      </c>
      <c r="U311" s="18">
        <v>8.9600483091787435</v>
      </c>
      <c r="V311" s="19" t="e">
        <f t="shared" si="38"/>
        <v>#N/A</v>
      </c>
      <c r="W311" s="20" t="e">
        <f t="shared" si="39"/>
        <v>#N/A</v>
      </c>
      <c r="X311" s="21" t="e">
        <f t="shared" si="40"/>
        <v>#N/A</v>
      </c>
      <c r="Y311" s="22">
        <v>76.07438773286826</v>
      </c>
      <c r="Z311" s="23">
        <v>0</v>
      </c>
      <c r="AA311" s="22"/>
      <c r="AB311" s="22"/>
      <c r="AC311" s="24" t="e">
        <v>#N/A</v>
      </c>
      <c r="AD311" s="25" t="e">
        <f t="shared" si="41"/>
        <v>#N/A</v>
      </c>
      <c r="AE311" s="22"/>
      <c r="AF311" s="26" t="e">
        <f t="shared" si="36"/>
        <v>#N/A</v>
      </c>
      <c r="AG311" s="27"/>
      <c r="AH311" s="22"/>
      <c r="AI311" s="28"/>
      <c r="AJ311" s="29" t="e">
        <f t="shared" si="42"/>
        <v>#N/A</v>
      </c>
      <c r="AK311" s="30"/>
      <c r="AL311" s="30"/>
      <c r="AM311" s="30"/>
      <c r="AN311" s="31" t="s">
        <v>896</v>
      </c>
    </row>
    <row r="312" spans="1:42" s="11" customFormat="1" ht="37.5" customHeight="1" x14ac:dyDescent="0.25">
      <c r="A312" s="12" t="s">
        <v>227</v>
      </c>
      <c r="B312" s="12" t="s">
        <v>227</v>
      </c>
      <c r="C312" s="13" t="s">
        <v>227</v>
      </c>
      <c r="D312" s="3" t="s">
        <v>46</v>
      </c>
      <c r="E312" s="3" t="s">
        <v>39</v>
      </c>
      <c r="F312" s="14" t="s">
        <v>40</v>
      </c>
      <c r="G312" s="14" t="s">
        <v>47</v>
      </c>
      <c r="H312" s="14" t="s">
        <v>48</v>
      </c>
      <c r="I312" s="14" t="s">
        <v>228</v>
      </c>
      <c r="J312" s="14">
        <v>0</v>
      </c>
      <c r="K312" s="38"/>
      <c r="L312" s="14" t="str">
        <f>IFERROR(VLOOKUP(A312,[1]Sheet1!$A:$O,15,FALSE),"ok")</f>
        <v>ok</v>
      </c>
      <c r="M312" s="15">
        <v>0</v>
      </c>
      <c r="N312" s="41">
        <v>0</v>
      </c>
      <c r="O312" s="13">
        <v>55</v>
      </c>
      <c r="P312" s="17">
        <v>0</v>
      </c>
      <c r="Q312" s="13">
        <v>0</v>
      </c>
      <c r="R312" s="16" t="str">
        <f t="shared" si="37"/>
        <v>nul</v>
      </c>
      <c r="S312" s="17" t="e">
        <f t="shared" si="35"/>
        <v>#N/A</v>
      </c>
      <c r="T312" s="18">
        <v>24.501692757319599</v>
      </c>
      <c r="U312" s="18">
        <v>7.9717391304347833</v>
      </c>
      <c r="V312" s="19" t="e">
        <f t="shared" si="38"/>
        <v>#N/A</v>
      </c>
      <c r="W312" s="20" t="e">
        <f t="shared" si="39"/>
        <v>#N/A</v>
      </c>
      <c r="X312" s="21" t="e">
        <f t="shared" si="40"/>
        <v>#N/A</v>
      </c>
      <c r="Y312" s="22">
        <v>48.127718265305255</v>
      </c>
      <c r="Z312" s="23">
        <v>0</v>
      </c>
      <c r="AA312" s="22"/>
      <c r="AB312" s="22"/>
      <c r="AC312" s="24" t="e">
        <v>#N/A</v>
      </c>
      <c r="AD312" s="25" t="e">
        <f t="shared" si="41"/>
        <v>#N/A</v>
      </c>
      <c r="AE312" s="22"/>
      <c r="AF312" s="26" t="e">
        <f t="shared" si="36"/>
        <v>#N/A</v>
      </c>
      <c r="AG312" s="27"/>
      <c r="AH312" s="22"/>
      <c r="AI312" s="28"/>
      <c r="AJ312" s="29" t="e">
        <f t="shared" si="42"/>
        <v>#N/A</v>
      </c>
      <c r="AK312" s="30"/>
      <c r="AL312" s="30"/>
      <c r="AM312" s="30"/>
      <c r="AN312" s="31" t="s">
        <v>896</v>
      </c>
    </row>
    <row r="313" spans="1:42" s="11" customFormat="1" ht="37.5" customHeight="1" x14ac:dyDescent="0.25">
      <c r="A313" s="12" t="s">
        <v>229</v>
      </c>
      <c r="B313" s="12" t="s">
        <v>229</v>
      </c>
      <c r="C313" s="13" t="s">
        <v>229</v>
      </c>
      <c r="D313" s="3" t="s">
        <v>46</v>
      </c>
      <c r="E313" s="3" t="s">
        <v>39</v>
      </c>
      <c r="F313" s="14" t="s">
        <v>149</v>
      </c>
      <c r="G313" s="14" t="s">
        <v>107</v>
      </c>
      <c r="H313" s="14" t="s">
        <v>230</v>
      </c>
      <c r="I313" s="14" t="s">
        <v>231</v>
      </c>
      <c r="J313" s="14">
        <v>0</v>
      </c>
      <c r="K313" s="38"/>
      <c r="L313" s="14" t="str">
        <f>IFERROR(VLOOKUP(A313,[1]Sheet1!$A:$O,15,FALSE),"ok")</f>
        <v>ok</v>
      </c>
      <c r="M313" s="15">
        <v>0</v>
      </c>
      <c r="N313" s="41">
        <v>0</v>
      </c>
      <c r="O313" s="13" t="s">
        <v>44</v>
      </c>
      <c r="P313" s="17">
        <v>0</v>
      </c>
      <c r="Q313" s="13">
        <v>0</v>
      </c>
      <c r="R313" s="16" t="str">
        <f t="shared" si="37"/>
        <v>nul</v>
      </c>
      <c r="S313" s="17" t="e">
        <f t="shared" si="35"/>
        <v>#N/A</v>
      </c>
      <c r="T313" s="18">
        <v>35.001093947862799</v>
      </c>
      <c r="U313" s="18">
        <v>14.768695652173912</v>
      </c>
      <c r="V313" s="19" t="e">
        <f t="shared" si="38"/>
        <v>#N/A</v>
      </c>
      <c r="W313" s="20" t="e">
        <f t="shared" si="39"/>
        <v>#N/A</v>
      </c>
      <c r="X313" s="21" t="e">
        <f t="shared" si="40"/>
        <v>#N/A</v>
      </c>
      <c r="Y313" s="22">
        <v>73.779347520044055</v>
      </c>
      <c r="Z313" s="23">
        <v>0</v>
      </c>
      <c r="AA313" s="22"/>
      <c r="AB313" s="22"/>
      <c r="AC313" s="24" t="e">
        <v>#N/A</v>
      </c>
      <c r="AD313" s="25" t="e">
        <f t="shared" si="41"/>
        <v>#N/A</v>
      </c>
      <c r="AE313" s="22"/>
      <c r="AF313" s="26" t="e">
        <f t="shared" si="36"/>
        <v>#N/A</v>
      </c>
      <c r="AG313" s="27"/>
      <c r="AH313" s="22"/>
      <c r="AI313" s="28"/>
      <c r="AJ313" s="29" t="e">
        <f t="shared" si="42"/>
        <v>#N/A</v>
      </c>
      <c r="AK313" s="30"/>
      <c r="AL313" s="30"/>
      <c r="AM313" s="30"/>
      <c r="AN313" s="31" t="s">
        <v>896</v>
      </c>
    </row>
    <row r="314" spans="1:42" s="11" customFormat="1" ht="37.5" customHeight="1" x14ac:dyDescent="0.25">
      <c r="A314" s="12" t="s">
        <v>232</v>
      </c>
      <c r="B314" s="12" t="s">
        <v>232</v>
      </c>
      <c r="C314" s="13" t="s">
        <v>232</v>
      </c>
      <c r="D314" s="3" t="s">
        <v>46</v>
      </c>
      <c r="E314" s="3" t="s">
        <v>39</v>
      </c>
      <c r="F314" s="14" t="s">
        <v>233</v>
      </c>
      <c r="G314" s="14" t="s">
        <v>234</v>
      </c>
      <c r="H314" s="14" t="s">
        <v>235</v>
      </c>
      <c r="I314" s="14" t="s">
        <v>236</v>
      </c>
      <c r="J314" s="14">
        <v>0</v>
      </c>
      <c r="K314" s="38"/>
      <c r="L314" s="14" t="str">
        <f>IFERROR(VLOOKUP(A314,[1]Sheet1!$A:$O,15,FALSE),"ok")</f>
        <v>ok</v>
      </c>
      <c r="M314" s="15">
        <v>0</v>
      </c>
      <c r="N314" s="41">
        <v>0</v>
      </c>
      <c r="O314" s="13" t="s">
        <v>44</v>
      </c>
      <c r="P314" s="17">
        <v>0</v>
      </c>
      <c r="Q314" s="13">
        <v>0</v>
      </c>
      <c r="R314" s="16" t="str">
        <f t="shared" si="37"/>
        <v>nul</v>
      </c>
      <c r="S314" s="17" t="e">
        <f t="shared" ref="S314:S377" si="43">(AC314*0.17)</f>
        <v>#N/A</v>
      </c>
      <c r="T314" s="18">
        <v>30.626854904830701</v>
      </c>
      <c r="U314" s="18">
        <v>6.852898550724638</v>
      </c>
      <c r="V314" s="19" t="e">
        <f t="shared" si="38"/>
        <v>#N/A</v>
      </c>
      <c r="W314" s="20" t="e">
        <f t="shared" si="39"/>
        <v>#N/A</v>
      </c>
      <c r="X314" s="21" t="e">
        <f t="shared" si="40"/>
        <v>#N/A</v>
      </c>
      <c r="Y314" s="22">
        <v>55.563304146666404</v>
      </c>
      <c r="Z314" s="23">
        <v>0</v>
      </c>
      <c r="AA314" s="22"/>
      <c r="AB314" s="22"/>
      <c r="AC314" s="24" t="e">
        <v>#N/A</v>
      </c>
      <c r="AD314" s="25" t="e">
        <f t="shared" si="41"/>
        <v>#N/A</v>
      </c>
      <c r="AE314" s="22"/>
      <c r="AF314" s="26" t="e">
        <f t="shared" si="36"/>
        <v>#N/A</v>
      </c>
      <c r="AG314" s="27"/>
      <c r="AH314" s="22"/>
      <c r="AI314" s="28"/>
      <c r="AJ314" s="29" t="e">
        <f t="shared" si="42"/>
        <v>#N/A</v>
      </c>
      <c r="AK314" s="30"/>
      <c r="AL314" s="30"/>
      <c r="AM314" s="30"/>
      <c r="AN314" s="31" t="s">
        <v>896</v>
      </c>
    </row>
    <row r="315" spans="1:42" s="11" customFormat="1" ht="37.5" customHeight="1" x14ac:dyDescent="0.25">
      <c r="A315" s="12" t="s">
        <v>237</v>
      </c>
      <c r="B315" s="12" t="s">
        <v>237</v>
      </c>
      <c r="C315" s="13" t="s">
        <v>237</v>
      </c>
      <c r="D315" s="3" t="s">
        <v>46</v>
      </c>
      <c r="E315" s="3" t="s">
        <v>39</v>
      </c>
      <c r="F315" s="14" t="e">
        <v>#N/A</v>
      </c>
      <c r="G315" s="14" t="e">
        <v>#N/A</v>
      </c>
      <c r="H315" s="14" t="e">
        <v>#N/A</v>
      </c>
      <c r="I315" s="14" t="e">
        <v>#N/A</v>
      </c>
      <c r="J315" s="14">
        <v>0</v>
      </c>
      <c r="K315" s="38"/>
      <c r="L315" s="14" t="str">
        <f>IFERROR(VLOOKUP(A315,[1]Sheet1!$A:$O,15,FALSE),"ok")</f>
        <v>ok</v>
      </c>
      <c r="M315" s="15">
        <v>0</v>
      </c>
      <c r="N315" s="41">
        <v>0</v>
      </c>
      <c r="O315" s="13">
        <v>27</v>
      </c>
      <c r="P315" s="17">
        <v>0</v>
      </c>
      <c r="Q315" s="13">
        <v>0</v>
      </c>
      <c r="R315" s="16" t="str">
        <f t="shared" si="37"/>
        <v>nul</v>
      </c>
      <c r="S315" s="17" t="e">
        <f t="shared" si="43"/>
        <v>#N/A</v>
      </c>
      <c r="T315" s="18">
        <v>61.241225056264803</v>
      </c>
      <c r="U315" s="18">
        <v>25.257826086956523</v>
      </c>
      <c r="V315" s="19" t="e">
        <f t="shared" si="38"/>
        <v>#N/A</v>
      </c>
      <c r="W315" s="20" t="e">
        <f t="shared" si="39"/>
        <v>#N/A</v>
      </c>
      <c r="X315" s="21" t="e">
        <f t="shared" si="40"/>
        <v>#N/A</v>
      </c>
      <c r="Y315" s="22" t="e">
        <v>#N/A</v>
      </c>
      <c r="Z315" s="23">
        <v>0</v>
      </c>
      <c r="AA315" s="22"/>
      <c r="AB315" s="22"/>
      <c r="AC315" s="24" t="e">
        <v>#N/A</v>
      </c>
      <c r="AD315" s="25" t="e">
        <f t="shared" si="41"/>
        <v>#N/A</v>
      </c>
      <c r="AE315" s="22"/>
      <c r="AF315" s="26" t="e">
        <f t="shared" si="36"/>
        <v>#N/A</v>
      </c>
      <c r="AG315" s="27"/>
      <c r="AH315" s="22"/>
      <c r="AI315" s="28"/>
      <c r="AJ315" s="29" t="e">
        <f t="shared" si="42"/>
        <v>#N/A</v>
      </c>
      <c r="AK315" s="30"/>
      <c r="AL315" s="30"/>
      <c r="AM315" s="30"/>
      <c r="AN315" s="31" t="s">
        <v>896</v>
      </c>
    </row>
    <row r="316" spans="1:42" s="11" customFormat="1" ht="37.5" customHeight="1" x14ac:dyDescent="0.25">
      <c r="A316" s="12" t="s">
        <v>238</v>
      </c>
      <c r="B316" s="12" t="s">
        <v>238</v>
      </c>
      <c r="C316" s="13" t="s">
        <v>238</v>
      </c>
      <c r="D316" s="3" t="s">
        <v>46</v>
      </c>
      <c r="E316" s="3" t="s">
        <v>39</v>
      </c>
      <c r="F316" s="14" t="s">
        <v>40</v>
      </c>
      <c r="G316" s="14" t="s">
        <v>47</v>
      </c>
      <c r="H316" s="14" t="s">
        <v>48</v>
      </c>
      <c r="I316" s="14" t="s">
        <v>239</v>
      </c>
      <c r="J316" s="14">
        <v>0</v>
      </c>
      <c r="K316" s="38"/>
      <c r="L316" s="14" t="str">
        <f>IFERROR(VLOOKUP(A316,[1]Sheet1!$A:$O,15,FALSE),"ok")</f>
        <v>ok</v>
      </c>
      <c r="M316" s="15">
        <v>0</v>
      </c>
      <c r="N316" s="41">
        <v>0</v>
      </c>
      <c r="O316" s="13" t="s">
        <v>44</v>
      </c>
      <c r="P316" s="17">
        <v>0</v>
      </c>
      <c r="Q316" s="13">
        <v>0</v>
      </c>
      <c r="R316" s="16" t="str">
        <f t="shared" si="37"/>
        <v>nul</v>
      </c>
      <c r="S316" s="17" t="e">
        <f t="shared" si="43"/>
        <v>#N/A</v>
      </c>
      <c r="T316" s="18">
        <v>38.695166303190902</v>
      </c>
      <c r="U316" s="18">
        <v>15.225555555555554</v>
      </c>
      <c r="V316" s="19" t="e">
        <f t="shared" si="38"/>
        <v>#N/A</v>
      </c>
      <c r="W316" s="20" t="e">
        <f t="shared" si="39"/>
        <v>#N/A</v>
      </c>
      <c r="X316" s="21" t="e">
        <f t="shared" si="40"/>
        <v>#N/A</v>
      </c>
      <c r="Y316" s="22">
        <v>79.984466230495755</v>
      </c>
      <c r="Z316" s="23">
        <v>0</v>
      </c>
      <c r="AA316" s="22"/>
      <c r="AB316" s="22"/>
      <c r="AC316" s="24" t="e">
        <v>#N/A</v>
      </c>
      <c r="AD316" s="25" t="e">
        <f t="shared" si="41"/>
        <v>#N/A</v>
      </c>
      <c r="AE316" s="22"/>
      <c r="AF316" s="26" t="e">
        <f t="shared" si="36"/>
        <v>#N/A</v>
      </c>
      <c r="AG316" s="27"/>
      <c r="AH316" s="22"/>
      <c r="AI316" s="28"/>
      <c r="AJ316" s="29" t="e">
        <f t="shared" si="42"/>
        <v>#N/A</v>
      </c>
      <c r="AK316" s="30"/>
      <c r="AL316" s="30"/>
      <c r="AM316" s="30"/>
      <c r="AN316" s="31" t="s">
        <v>896</v>
      </c>
    </row>
    <row r="317" spans="1:42" s="11" customFormat="1" ht="37.5" customHeight="1" x14ac:dyDescent="0.25">
      <c r="A317" s="12" t="s">
        <v>240</v>
      </c>
      <c r="B317" s="12" t="s">
        <v>240</v>
      </c>
      <c r="C317" s="13" t="s">
        <v>240</v>
      </c>
      <c r="D317" s="3" t="s">
        <v>46</v>
      </c>
      <c r="E317" s="3" t="s">
        <v>39</v>
      </c>
      <c r="F317" s="14" t="s">
        <v>114</v>
      </c>
      <c r="G317" s="14" t="s">
        <v>163</v>
      </c>
      <c r="H317" s="14" t="s">
        <v>241</v>
      </c>
      <c r="I317" s="14" t="s">
        <v>242</v>
      </c>
      <c r="J317" s="14">
        <v>0</v>
      </c>
      <c r="K317" s="38"/>
      <c r="L317" s="14" t="str">
        <f>IFERROR(VLOOKUP(A317,[1]Sheet1!$A:$O,15,FALSE),"ok")</f>
        <v>ok</v>
      </c>
      <c r="M317" s="15">
        <v>0</v>
      </c>
      <c r="N317" s="41">
        <v>0</v>
      </c>
      <c r="O317" s="13">
        <v>62</v>
      </c>
      <c r="P317" s="17">
        <v>0</v>
      </c>
      <c r="Q317" s="13">
        <v>0</v>
      </c>
      <c r="R317" s="16" t="str">
        <f t="shared" si="37"/>
        <v>nul</v>
      </c>
      <c r="S317" s="17">
        <f t="shared" si="43"/>
        <v>8.4150000000000009</v>
      </c>
      <c r="T317" s="18">
        <v>27.001449898087301</v>
      </c>
      <c r="U317" s="18">
        <v>8.298067632850243</v>
      </c>
      <c r="V317" s="19">
        <f t="shared" si="38"/>
        <v>43.714517530937542</v>
      </c>
      <c r="W317" s="20">
        <f t="shared" si="39"/>
        <v>63.998053665292559</v>
      </c>
      <c r="X317" s="21">
        <f t="shared" si="40"/>
        <v>52.457421037125052</v>
      </c>
      <c r="Y317" s="22">
        <v>52.457421037125052</v>
      </c>
      <c r="Z317" s="23">
        <v>129.9</v>
      </c>
      <c r="AA317" s="22"/>
      <c r="AB317" s="22">
        <v>54.9</v>
      </c>
      <c r="AC317" s="24">
        <v>49.5</v>
      </c>
      <c r="AD317" s="25">
        <f t="shared" si="41"/>
        <v>-5.637755304501213E-2</v>
      </c>
      <c r="AE317" s="22"/>
      <c r="AF317" s="26">
        <f t="shared" si="36"/>
        <v>52.457421037125052</v>
      </c>
      <c r="AG317" s="27"/>
      <c r="AH317" s="22"/>
      <c r="AI317" s="28"/>
      <c r="AJ317" s="29">
        <f t="shared" si="42"/>
        <v>-1</v>
      </c>
      <c r="AK317" s="30"/>
      <c r="AL317" s="30"/>
      <c r="AM317" s="30"/>
      <c r="AN317" s="31">
        <v>49.5</v>
      </c>
    </row>
    <row r="318" spans="1:42" s="11" customFormat="1" ht="37.5" customHeight="1" x14ac:dyDescent="0.25">
      <c r="A318" s="12" t="s">
        <v>243</v>
      </c>
      <c r="B318" s="12" t="s">
        <v>243</v>
      </c>
      <c r="C318" s="13" t="s">
        <v>243</v>
      </c>
      <c r="D318" s="3" t="s">
        <v>46</v>
      </c>
      <c r="E318" s="3" t="s">
        <v>39</v>
      </c>
      <c r="F318" s="14" t="s">
        <v>40</v>
      </c>
      <c r="G318" s="14" t="s">
        <v>41</v>
      </c>
      <c r="H318" s="14" t="s">
        <v>244</v>
      </c>
      <c r="I318" s="14" t="s">
        <v>245</v>
      </c>
      <c r="J318" s="14">
        <v>0</v>
      </c>
      <c r="K318" s="38"/>
      <c r="L318" s="14" t="str">
        <f>IFERROR(VLOOKUP(A318,[1]Sheet1!$A:$O,15,FALSE),"ok")</f>
        <v>ok</v>
      </c>
      <c r="M318" s="15">
        <v>0</v>
      </c>
      <c r="N318" s="41">
        <v>0</v>
      </c>
      <c r="O318" s="13" t="s">
        <v>44</v>
      </c>
      <c r="P318" s="17">
        <v>0</v>
      </c>
      <c r="Q318" s="13">
        <v>0</v>
      </c>
      <c r="R318" s="16" t="str">
        <f t="shared" si="37"/>
        <v>nul</v>
      </c>
      <c r="S318" s="17" t="e">
        <f t="shared" si="43"/>
        <v>#N/A</v>
      </c>
      <c r="T318" s="18">
        <v>14.930831649361799</v>
      </c>
      <c r="U318" s="18">
        <v>11.337584541062801</v>
      </c>
      <c r="V318" s="19" t="e">
        <f t="shared" si="38"/>
        <v>#N/A</v>
      </c>
      <c r="W318" s="20" t="e">
        <f t="shared" si="39"/>
        <v>#N/A</v>
      </c>
      <c r="X318" s="21" t="e">
        <f t="shared" si="40"/>
        <v>#N/A</v>
      </c>
      <c r="Y318" s="22">
        <v>39.04969942850952</v>
      </c>
      <c r="Z318" s="23">
        <v>0</v>
      </c>
      <c r="AA318" s="22"/>
      <c r="AB318" s="22"/>
      <c r="AC318" s="24" t="e">
        <v>#N/A</v>
      </c>
      <c r="AD318" s="25" t="e">
        <f t="shared" si="41"/>
        <v>#N/A</v>
      </c>
      <c r="AE318" s="22"/>
      <c r="AF318" s="26" t="e">
        <f t="shared" si="36"/>
        <v>#N/A</v>
      </c>
      <c r="AG318" s="27"/>
      <c r="AH318" s="22"/>
      <c r="AI318" s="28"/>
      <c r="AJ318" s="29" t="e">
        <f t="shared" si="42"/>
        <v>#N/A</v>
      </c>
      <c r="AK318" s="30"/>
      <c r="AL318" s="30"/>
      <c r="AM318" s="30"/>
      <c r="AN318" s="31" t="s">
        <v>896</v>
      </c>
    </row>
    <row r="319" spans="1:42" s="11" customFormat="1" ht="37.5" customHeight="1" x14ac:dyDescent="0.25">
      <c r="A319" s="12" t="s">
        <v>246</v>
      </c>
      <c r="B319" s="12" t="s">
        <v>246</v>
      </c>
      <c r="C319" s="13" t="s">
        <v>246</v>
      </c>
      <c r="D319" s="3" t="s">
        <v>46</v>
      </c>
      <c r="E319" s="3" t="s">
        <v>187</v>
      </c>
      <c r="F319" s="14" t="s">
        <v>114</v>
      </c>
      <c r="G319" s="14" t="s">
        <v>163</v>
      </c>
      <c r="H319" s="14" t="s">
        <v>247</v>
      </c>
      <c r="I319" s="14" t="s">
        <v>248</v>
      </c>
      <c r="J319" s="14">
        <v>0</v>
      </c>
      <c r="K319" s="38"/>
      <c r="L319" s="14" t="str">
        <f>IFERROR(VLOOKUP(A319,[1]Sheet1!$A:$O,15,FALSE),"ok")</f>
        <v>ok</v>
      </c>
      <c r="M319" s="15">
        <v>0</v>
      </c>
      <c r="N319" s="41">
        <v>0</v>
      </c>
      <c r="O319" s="13">
        <v>320</v>
      </c>
      <c r="P319" s="17">
        <v>0</v>
      </c>
      <c r="Q319" s="13">
        <v>0</v>
      </c>
      <c r="R319" s="16" t="str">
        <f t="shared" si="37"/>
        <v>nul</v>
      </c>
      <c r="S319" s="17">
        <f t="shared" si="43"/>
        <v>20.383000000000003</v>
      </c>
      <c r="T319" s="18">
        <v>47.701235809183999</v>
      </c>
      <c r="U319" s="18">
        <v>18.992318840579713</v>
      </c>
      <c r="V319" s="19">
        <f t="shared" si="38"/>
        <v>87.076554649763722</v>
      </c>
      <c r="W319" s="20">
        <f t="shared" si="39"/>
        <v>127.48007600725407</v>
      </c>
      <c r="X319" s="21">
        <f t="shared" si="40"/>
        <v>104.49186557971646</v>
      </c>
      <c r="Y319" s="22">
        <v>104.49186557971646</v>
      </c>
      <c r="Z319" s="23">
        <v>199.9</v>
      </c>
      <c r="AA319" s="22"/>
      <c r="AB319" s="22"/>
      <c r="AC319" s="24">
        <v>119.9</v>
      </c>
      <c r="AD319" s="25">
        <f t="shared" si="41"/>
        <v>0.14745774070354534</v>
      </c>
      <c r="AE319" s="22"/>
      <c r="AF319" s="26">
        <f t="shared" ref="AF319:AF382" si="44">X319*(1+AG319)</f>
        <v>104.49186557971646</v>
      </c>
      <c r="AG319" s="27"/>
      <c r="AH319" s="22"/>
      <c r="AI319" s="28"/>
      <c r="AJ319" s="29">
        <f t="shared" si="42"/>
        <v>-1</v>
      </c>
      <c r="AK319" s="30"/>
      <c r="AL319" s="30"/>
      <c r="AM319" s="30"/>
      <c r="AN319" s="31">
        <v>119.9</v>
      </c>
    </row>
    <row r="320" spans="1:42" s="11" customFormat="1" ht="37.5" customHeight="1" x14ac:dyDescent="0.25">
      <c r="A320" s="12" t="s">
        <v>249</v>
      </c>
      <c r="B320" s="12" t="s">
        <v>249</v>
      </c>
      <c r="C320" s="13" t="s">
        <v>249</v>
      </c>
      <c r="D320" s="3" t="s">
        <v>46</v>
      </c>
      <c r="E320" s="3" t="s">
        <v>39</v>
      </c>
      <c r="F320" s="14" t="s">
        <v>40</v>
      </c>
      <c r="G320" s="14" t="s">
        <v>159</v>
      </c>
      <c r="H320" s="14" t="s">
        <v>250</v>
      </c>
      <c r="I320" s="14" t="s">
        <v>251</v>
      </c>
      <c r="J320" s="14" t="s">
        <v>3362</v>
      </c>
      <c r="K320" s="38"/>
      <c r="L320" s="14" t="str">
        <f>IFERROR(VLOOKUP(A320,[1]Sheet1!$A:$O,15,FALSE),"ok")</f>
        <v>ok</v>
      </c>
      <c r="M320" s="15">
        <v>0</v>
      </c>
      <c r="N320" s="41">
        <v>0</v>
      </c>
      <c r="O320" s="13">
        <v>212</v>
      </c>
      <c r="P320" s="17">
        <v>0</v>
      </c>
      <c r="Q320" s="13">
        <v>0</v>
      </c>
      <c r="R320" s="16" t="str">
        <f t="shared" si="37"/>
        <v>nul</v>
      </c>
      <c r="S320" s="17">
        <f t="shared" si="43"/>
        <v>32.283000000000001</v>
      </c>
      <c r="T320" s="18">
        <v>94.403078369660193</v>
      </c>
      <c r="U320" s="18">
        <v>40.427439613526573</v>
      </c>
      <c r="V320" s="19">
        <f t="shared" si="38"/>
        <v>167.11351798318677</v>
      </c>
      <c r="W320" s="20">
        <f t="shared" si="39"/>
        <v>244.65419032738541</v>
      </c>
      <c r="X320" s="21">
        <f t="shared" si="40"/>
        <v>200.53622157982412</v>
      </c>
      <c r="Y320" s="22">
        <v>200.53622157982412</v>
      </c>
      <c r="Z320" s="23">
        <v>329.9</v>
      </c>
      <c r="AA320" s="22"/>
      <c r="AB320" s="22"/>
      <c r="AC320" s="24">
        <v>189.9</v>
      </c>
      <c r="AD320" s="25">
        <f t="shared" si="41"/>
        <v>-5.3038904872306669E-2</v>
      </c>
      <c r="AE320" s="22"/>
      <c r="AF320" s="26">
        <f t="shared" si="44"/>
        <v>200.53622157982412</v>
      </c>
      <c r="AG320" s="27"/>
      <c r="AH320" s="22"/>
      <c r="AI320" s="28"/>
      <c r="AJ320" s="29">
        <f t="shared" si="42"/>
        <v>-1</v>
      </c>
      <c r="AK320" s="30"/>
      <c r="AL320" s="30"/>
      <c r="AM320" s="30"/>
      <c r="AN320" s="31">
        <v>189.9</v>
      </c>
    </row>
    <row r="321" spans="1:40" s="11" customFormat="1" ht="37.5" customHeight="1" x14ac:dyDescent="0.25">
      <c r="A321" s="12" t="s">
        <v>252</v>
      </c>
      <c r="B321" s="12" t="s">
        <v>252</v>
      </c>
      <c r="C321" s="13" t="s">
        <v>252</v>
      </c>
      <c r="D321" s="3" t="s">
        <v>46</v>
      </c>
      <c r="E321" s="3" t="s">
        <v>39</v>
      </c>
      <c r="F321" s="14" t="s">
        <v>40</v>
      </c>
      <c r="G321" s="14" t="s">
        <v>41</v>
      </c>
      <c r="H321" s="14" t="s">
        <v>42</v>
      </c>
      <c r="I321" s="14" t="s">
        <v>253</v>
      </c>
      <c r="J321" s="14">
        <v>0</v>
      </c>
      <c r="K321" s="38"/>
      <c r="L321" s="14" t="str">
        <f>IFERROR(VLOOKUP(A321,[1]Sheet1!$A:$O,15,FALSE),"ok")</f>
        <v>ok</v>
      </c>
      <c r="M321" s="15">
        <v>0</v>
      </c>
      <c r="N321" s="41">
        <v>0</v>
      </c>
      <c r="O321" s="13" t="s">
        <v>44</v>
      </c>
      <c r="P321" s="17">
        <v>0</v>
      </c>
      <c r="Q321" s="13">
        <v>0</v>
      </c>
      <c r="R321" s="16" t="str">
        <f t="shared" si="37"/>
        <v>nul</v>
      </c>
      <c r="S321" s="17" t="e">
        <f t="shared" si="43"/>
        <v>#N/A</v>
      </c>
      <c r="T321" s="18">
        <v>33.217857688095499</v>
      </c>
      <c r="U321" s="18">
        <v>18.526135265700486</v>
      </c>
      <c r="V321" s="19" t="e">
        <f t="shared" si="38"/>
        <v>#N/A</v>
      </c>
      <c r="W321" s="20" t="e">
        <f t="shared" si="39"/>
        <v>#N/A</v>
      </c>
      <c r="X321" s="21" t="e">
        <f t="shared" si="40"/>
        <v>#N/A</v>
      </c>
      <c r="Y321" s="22">
        <v>76.96439154455517</v>
      </c>
      <c r="Z321" s="23">
        <v>0</v>
      </c>
      <c r="AA321" s="22"/>
      <c r="AB321" s="22"/>
      <c r="AC321" s="24" t="e">
        <v>#N/A</v>
      </c>
      <c r="AD321" s="25" t="e">
        <f t="shared" si="41"/>
        <v>#N/A</v>
      </c>
      <c r="AE321" s="22"/>
      <c r="AF321" s="26" t="e">
        <f t="shared" si="44"/>
        <v>#N/A</v>
      </c>
      <c r="AG321" s="27"/>
      <c r="AH321" s="22"/>
      <c r="AI321" s="28"/>
      <c r="AJ321" s="29" t="e">
        <f t="shared" si="42"/>
        <v>#N/A</v>
      </c>
      <c r="AK321" s="30"/>
      <c r="AL321" s="30"/>
      <c r="AM321" s="30"/>
      <c r="AN321" s="31" t="s">
        <v>896</v>
      </c>
    </row>
    <row r="322" spans="1:40" s="11" customFormat="1" ht="37.5" customHeight="1" x14ac:dyDescent="0.25">
      <c r="A322" s="12" t="s">
        <v>254</v>
      </c>
      <c r="B322" s="12" t="s">
        <v>254</v>
      </c>
      <c r="C322" s="13" t="s">
        <v>254</v>
      </c>
      <c r="D322" s="3" t="s">
        <v>46</v>
      </c>
      <c r="E322" s="3" t="s">
        <v>39</v>
      </c>
      <c r="F322" s="14" t="s">
        <v>40</v>
      </c>
      <c r="G322" s="14" t="s">
        <v>47</v>
      </c>
      <c r="H322" s="14" t="s">
        <v>48</v>
      </c>
      <c r="I322" s="14" t="s">
        <v>255</v>
      </c>
      <c r="J322" s="14">
        <v>0</v>
      </c>
      <c r="K322" s="38"/>
      <c r="L322" s="14" t="str">
        <f>IFERROR(VLOOKUP(A322,[1]Sheet1!$A:$O,15,FALSE),"ok")</f>
        <v>ok</v>
      </c>
      <c r="M322" s="15">
        <v>0</v>
      </c>
      <c r="N322" s="41">
        <v>0</v>
      </c>
      <c r="O322" s="13" t="s">
        <v>44</v>
      </c>
      <c r="P322" s="17">
        <v>0</v>
      </c>
      <c r="Q322" s="13">
        <v>0</v>
      </c>
      <c r="R322" s="16" t="str">
        <f t="shared" ref="R322:R385" si="45">IFERROR((N322/(P322/7)),"nul")</f>
        <v>nul</v>
      </c>
      <c r="S322" s="17" t="e">
        <f t="shared" si="43"/>
        <v>#N/A</v>
      </c>
      <c r="T322" s="18">
        <v>27.4281468320805</v>
      </c>
      <c r="U322" s="18">
        <v>7.9717391304347833</v>
      </c>
      <c r="V322" s="19" t="e">
        <f t="shared" ref="V322:V385" si="46">SUM(S322:U322)</f>
        <v>#N/A</v>
      </c>
      <c r="W322" s="20" t="e">
        <f t="shared" ref="W322:W385" si="47">V322*1.22*1.2</f>
        <v>#N/A</v>
      </c>
      <c r="X322" s="21" t="e">
        <f t="shared" ref="X322:X385" si="48">V322*1.2</f>
        <v>#N/A</v>
      </c>
      <c r="Y322" s="22">
        <v>52.659463155018344</v>
      </c>
      <c r="Z322" s="23">
        <v>0</v>
      </c>
      <c r="AA322" s="22"/>
      <c r="AB322" s="22"/>
      <c r="AC322" s="24" t="e">
        <v>#N/A</v>
      </c>
      <c r="AD322" s="25" t="e">
        <f t="shared" ref="AD322:AD385" si="49">(AC322/X322)-1</f>
        <v>#N/A</v>
      </c>
      <c r="AE322" s="22"/>
      <c r="AF322" s="26" t="e">
        <f t="shared" si="44"/>
        <v>#N/A</v>
      </c>
      <c r="AG322" s="27"/>
      <c r="AH322" s="22"/>
      <c r="AI322" s="28"/>
      <c r="AJ322" s="29" t="e">
        <f t="shared" si="42"/>
        <v>#N/A</v>
      </c>
      <c r="AK322" s="30"/>
      <c r="AL322" s="30"/>
      <c r="AM322" s="30"/>
      <c r="AN322" s="31" t="s">
        <v>896</v>
      </c>
    </row>
    <row r="323" spans="1:40" s="11" customFormat="1" ht="37.5" customHeight="1" x14ac:dyDescent="0.25">
      <c r="A323" s="12" t="s">
        <v>256</v>
      </c>
      <c r="B323" s="12" t="s">
        <v>256</v>
      </c>
      <c r="C323" s="13" t="s">
        <v>256</v>
      </c>
      <c r="D323" s="3" t="s">
        <v>46</v>
      </c>
      <c r="E323" s="3" t="s">
        <v>39</v>
      </c>
      <c r="F323" s="14" t="s">
        <v>257</v>
      </c>
      <c r="G323" s="14" t="s">
        <v>258</v>
      </c>
      <c r="H323" s="14" t="s">
        <v>259</v>
      </c>
      <c r="I323" s="14" t="s">
        <v>260</v>
      </c>
      <c r="J323" s="14">
        <v>0</v>
      </c>
      <c r="K323" s="38"/>
      <c r="L323" s="14" t="str">
        <f>IFERROR(VLOOKUP(A323,[1]Sheet1!$A:$O,15,FALSE),"ok")</f>
        <v>ok</v>
      </c>
      <c r="M323" s="15">
        <v>0</v>
      </c>
      <c r="N323" s="41">
        <v>0</v>
      </c>
      <c r="O323" s="13" t="s">
        <v>44</v>
      </c>
      <c r="P323" s="17">
        <v>0</v>
      </c>
      <c r="Q323" s="13">
        <v>0</v>
      </c>
      <c r="R323" s="16" t="str">
        <f t="shared" si="45"/>
        <v>nul</v>
      </c>
      <c r="S323" s="17" t="e">
        <f t="shared" si="43"/>
        <v>#N/A</v>
      </c>
      <c r="T323" s="18">
        <v>5.3368917189587401</v>
      </c>
      <c r="U323" s="18">
        <v>6.6291304347826099</v>
      </c>
      <c r="V323" s="19" t="e">
        <f t="shared" si="46"/>
        <v>#N/A</v>
      </c>
      <c r="W323" s="20" t="e">
        <f t="shared" si="47"/>
        <v>#N/A</v>
      </c>
      <c r="X323" s="21" t="e">
        <f t="shared" si="48"/>
        <v>#N/A</v>
      </c>
      <c r="Y323" s="22">
        <v>17.80682658448962</v>
      </c>
      <c r="Z323" s="23">
        <v>0</v>
      </c>
      <c r="AA323" s="22"/>
      <c r="AB323" s="22"/>
      <c r="AC323" s="24" t="e">
        <v>#N/A</v>
      </c>
      <c r="AD323" s="25" t="e">
        <f t="shared" si="49"/>
        <v>#N/A</v>
      </c>
      <c r="AE323" s="22"/>
      <c r="AF323" s="26" t="e">
        <f t="shared" si="44"/>
        <v>#N/A</v>
      </c>
      <c r="AG323" s="27"/>
      <c r="AH323" s="22"/>
      <c r="AI323" s="28"/>
      <c r="AJ323" s="29" t="e">
        <f t="shared" si="42"/>
        <v>#N/A</v>
      </c>
      <c r="AK323" s="30"/>
      <c r="AL323" s="30"/>
      <c r="AM323" s="30"/>
      <c r="AN323" s="31" t="s">
        <v>896</v>
      </c>
    </row>
    <row r="324" spans="1:40" s="11" customFormat="1" ht="37.5" customHeight="1" x14ac:dyDescent="0.25">
      <c r="A324" s="12" t="s">
        <v>261</v>
      </c>
      <c r="B324" s="12" t="s">
        <v>261</v>
      </c>
      <c r="C324" s="13" t="s">
        <v>261</v>
      </c>
      <c r="D324" s="3" t="s">
        <v>46</v>
      </c>
      <c r="E324" s="3" t="s">
        <v>39</v>
      </c>
      <c r="F324" s="14" t="s">
        <v>114</v>
      </c>
      <c r="G324" s="14" t="s">
        <v>163</v>
      </c>
      <c r="H324" s="14" t="s">
        <v>262</v>
      </c>
      <c r="I324" s="14" t="s">
        <v>263</v>
      </c>
      <c r="J324" s="14">
        <v>0</v>
      </c>
      <c r="K324" s="38"/>
      <c r="L324" s="14">
        <f>IFERROR(VLOOKUP(A324,[1]Sheet1!$A:$O,15,FALSE),"ok")</f>
        <v>119.9</v>
      </c>
      <c r="M324" s="15">
        <v>0</v>
      </c>
      <c r="N324" s="41">
        <v>0</v>
      </c>
      <c r="O324" s="13">
        <v>44</v>
      </c>
      <c r="P324" s="17">
        <v>0</v>
      </c>
      <c r="Q324" s="13">
        <v>0</v>
      </c>
      <c r="R324" s="16" t="str">
        <f t="shared" si="45"/>
        <v>nul</v>
      </c>
      <c r="S324" s="17" t="e">
        <f t="shared" si="43"/>
        <v>#N/A</v>
      </c>
      <c r="T324" s="18">
        <v>100.93304856548301</v>
      </c>
      <c r="U324" s="18">
        <v>40.427439613526573</v>
      </c>
      <c r="V324" s="19" t="e">
        <f t="shared" si="46"/>
        <v>#N/A</v>
      </c>
      <c r="W324" s="20" t="e">
        <f t="shared" si="47"/>
        <v>#N/A</v>
      </c>
      <c r="X324" s="21" t="e">
        <f t="shared" si="48"/>
        <v>#N/A</v>
      </c>
      <c r="Y324" s="22">
        <v>194.09218581481153</v>
      </c>
      <c r="Z324" s="23">
        <v>0</v>
      </c>
      <c r="AA324" s="22"/>
      <c r="AB324" s="22"/>
      <c r="AC324" s="24" t="e">
        <v>#N/A</v>
      </c>
      <c r="AD324" s="25" t="e">
        <f t="shared" si="49"/>
        <v>#N/A</v>
      </c>
      <c r="AE324" s="22"/>
      <c r="AF324" s="26" t="e">
        <f t="shared" si="44"/>
        <v>#N/A</v>
      </c>
      <c r="AG324" s="27"/>
      <c r="AH324" s="22"/>
      <c r="AI324" s="28"/>
      <c r="AJ324" s="29" t="e">
        <f t="shared" si="42"/>
        <v>#N/A</v>
      </c>
      <c r="AK324" s="30"/>
      <c r="AL324" s="30"/>
      <c r="AM324" s="30"/>
      <c r="AN324" s="31" t="s">
        <v>896</v>
      </c>
    </row>
    <row r="325" spans="1:40" s="11" customFormat="1" ht="37.5" customHeight="1" x14ac:dyDescent="0.25">
      <c r="A325" s="12" t="s">
        <v>264</v>
      </c>
      <c r="B325" s="12" t="s">
        <v>264</v>
      </c>
      <c r="C325" s="13" t="s">
        <v>264</v>
      </c>
      <c r="D325" s="3" t="s">
        <v>46</v>
      </c>
      <c r="E325" s="3" t="s">
        <v>39</v>
      </c>
      <c r="F325" s="14" t="s">
        <v>265</v>
      </c>
      <c r="G325" s="14" t="s">
        <v>266</v>
      </c>
      <c r="H325" s="14" t="s">
        <v>267</v>
      </c>
      <c r="I325" s="14" t="s">
        <v>268</v>
      </c>
      <c r="J325" s="14">
        <v>0</v>
      </c>
      <c r="K325" s="38"/>
      <c r="L325" s="14" t="str">
        <f>IFERROR(VLOOKUP(A325,[1]Sheet1!$A:$O,15,FALSE),"ok")</f>
        <v>ok</v>
      </c>
      <c r="M325" s="15">
        <v>0</v>
      </c>
      <c r="N325" s="41">
        <v>0</v>
      </c>
      <c r="O325" s="13" t="s">
        <v>44</v>
      </c>
      <c r="P325" s="17">
        <v>0</v>
      </c>
      <c r="Q325" s="13">
        <v>0</v>
      </c>
      <c r="R325" s="16" t="str">
        <f t="shared" si="45"/>
        <v>nul</v>
      </c>
      <c r="S325" s="17" t="e">
        <f t="shared" si="43"/>
        <v>#N/A</v>
      </c>
      <c r="T325" s="18">
        <v>20.867477859798701</v>
      </c>
      <c r="U325" s="18">
        <v>7.3004347826086962</v>
      </c>
      <c r="V325" s="19" t="e">
        <f t="shared" si="46"/>
        <v>#N/A</v>
      </c>
      <c r="W325" s="20" t="e">
        <f t="shared" si="47"/>
        <v>#N/A</v>
      </c>
      <c r="X325" s="21" t="e">
        <f t="shared" si="48"/>
        <v>#N/A</v>
      </c>
      <c r="Y325" s="22">
        <v>41.941095170888872</v>
      </c>
      <c r="Z325" s="23">
        <v>0</v>
      </c>
      <c r="AA325" s="22"/>
      <c r="AB325" s="22"/>
      <c r="AC325" s="24" t="e">
        <v>#N/A</v>
      </c>
      <c r="AD325" s="25" t="e">
        <f t="shared" si="49"/>
        <v>#N/A</v>
      </c>
      <c r="AE325" s="22"/>
      <c r="AF325" s="26" t="e">
        <f t="shared" si="44"/>
        <v>#N/A</v>
      </c>
      <c r="AG325" s="27"/>
      <c r="AH325" s="22"/>
      <c r="AI325" s="28"/>
      <c r="AJ325" s="29" t="e">
        <f t="shared" si="42"/>
        <v>#N/A</v>
      </c>
      <c r="AK325" s="30"/>
      <c r="AL325" s="30"/>
      <c r="AM325" s="30"/>
      <c r="AN325" s="31" t="s">
        <v>896</v>
      </c>
    </row>
    <row r="326" spans="1:40" s="11" customFormat="1" ht="37.5" customHeight="1" x14ac:dyDescent="0.25">
      <c r="A326" s="12" t="s">
        <v>269</v>
      </c>
      <c r="B326" s="12" t="s">
        <v>269</v>
      </c>
      <c r="C326" s="13" t="s">
        <v>269</v>
      </c>
      <c r="D326" s="3" t="s">
        <v>46</v>
      </c>
      <c r="E326" s="3" t="s">
        <v>39</v>
      </c>
      <c r="F326" s="14" t="s">
        <v>107</v>
      </c>
      <c r="G326" s="14" t="s">
        <v>270</v>
      </c>
      <c r="H326" s="14" t="s">
        <v>271</v>
      </c>
      <c r="I326" s="14" t="s">
        <v>272</v>
      </c>
      <c r="J326" s="14">
        <v>0</v>
      </c>
      <c r="K326" s="38"/>
      <c r="L326" s="14" t="str">
        <f>IFERROR(VLOOKUP(A326,[1]Sheet1!$A:$O,15,FALSE),"ok")</f>
        <v>ok</v>
      </c>
      <c r="M326" s="15">
        <v>0</v>
      </c>
      <c r="N326" s="41">
        <v>0</v>
      </c>
      <c r="O326" s="13" t="s">
        <v>44</v>
      </c>
      <c r="P326" s="17">
        <v>0</v>
      </c>
      <c r="Q326" s="13">
        <v>0</v>
      </c>
      <c r="R326" s="16" t="str">
        <f t="shared" si="45"/>
        <v>nul</v>
      </c>
      <c r="S326" s="17" t="e">
        <f t="shared" si="43"/>
        <v>#N/A</v>
      </c>
      <c r="T326" s="18">
        <v>36.978411766642502</v>
      </c>
      <c r="U326" s="18">
        <v>17.211497584541064</v>
      </c>
      <c r="V326" s="19" t="e">
        <f t="shared" si="46"/>
        <v>#N/A</v>
      </c>
      <c r="W326" s="20" t="e">
        <f t="shared" si="47"/>
        <v>#N/A</v>
      </c>
      <c r="X326" s="21" t="e">
        <f t="shared" si="48"/>
        <v>#N/A</v>
      </c>
      <c r="Y326" s="22">
        <v>80.71549122142028</v>
      </c>
      <c r="Z326" s="23">
        <v>0</v>
      </c>
      <c r="AA326" s="22"/>
      <c r="AB326" s="22"/>
      <c r="AC326" s="24" t="e">
        <v>#N/A</v>
      </c>
      <c r="AD326" s="25" t="e">
        <f t="shared" si="49"/>
        <v>#N/A</v>
      </c>
      <c r="AE326" s="22"/>
      <c r="AF326" s="26" t="e">
        <f t="shared" si="44"/>
        <v>#N/A</v>
      </c>
      <c r="AG326" s="27"/>
      <c r="AH326" s="22"/>
      <c r="AI326" s="28"/>
      <c r="AJ326" s="29" t="e">
        <f t="shared" si="42"/>
        <v>#N/A</v>
      </c>
      <c r="AK326" s="30"/>
      <c r="AL326" s="30"/>
      <c r="AM326" s="30"/>
      <c r="AN326" s="31" t="s">
        <v>896</v>
      </c>
    </row>
    <row r="327" spans="1:40" s="11" customFormat="1" ht="37.5" customHeight="1" x14ac:dyDescent="0.25">
      <c r="A327" s="12" t="s">
        <v>127</v>
      </c>
      <c r="B327" s="12" t="s">
        <v>127</v>
      </c>
      <c r="C327" s="13" t="s">
        <v>127</v>
      </c>
      <c r="D327" s="3"/>
      <c r="E327" s="3" t="s">
        <v>39</v>
      </c>
      <c r="F327" s="14" t="s">
        <v>107</v>
      </c>
      <c r="G327" s="14" t="s">
        <v>128</v>
      </c>
      <c r="H327" s="14" t="s">
        <v>129</v>
      </c>
      <c r="I327" s="14" t="s">
        <v>130</v>
      </c>
      <c r="J327" s="14">
        <v>0</v>
      </c>
      <c r="K327" s="38"/>
      <c r="L327" s="14" t="str">
        <f>IFERROR(VLOOKUP(A327,[1]Sheet1!$A:$O,15,FALSE),"ok")</f>
        <v>ok</v>
      </c>
      <c r="M327" s="15">
        <v>0</v>
      </c>
      <c r="N327" s="41">
        <v>0</v>
      </c>
      <c r="O327" s="13">
        <v>96</v>
      </c>
      <c r="P327" s="17">
        <v>0</v>
      </c>
      <c r="Q327" s="13">
        <v>0</v>
      </c>
      <c r="R327" s="16" t="str">
        <f t="shared" si="45"/>
        <v>nul</v>
      </c>
      <c r="S327" s="17">
        <f t="shared" si="43"/>
        <v>6.1029999999999998</v>
      </c>
      <c r="T327" s="18">
        <v>18.394559999999998</v>
      </c>
      <c r="U327" s="18">
        <v>6.852898550724638</v>
      </c>
      <c r="V327" s="19">
        <f t="shared" si="46"/>
        <v>31.350458550724639</v>
      </c>
      <c r="W327" s="20">
        <f t="shared" si="47"/>
        <v>45.897071318260863</v>
      </c>
      <c r="X327" s="21">
        <f t="shared" si="48"/>
        <v>37.620550260869564</v>
      </c>
      <c r="Y327" s="22">
        <v>37.620550260869564</v>
      </c>
      <c r="Z327" s="23">
        <v>59.9</v>
      </c>
      <c r="AA327" s="22"/>
      <c r="AB327" s="22"/>
      <c r="AC327" s="24">
        <v>35.9</v>
      </c>
      <c r="AD327" s="25">
        <f t="shared" si="49"/>
        <v>-4.5734319379670763E-2</v>
      </c>
      <c r="AE327" s="22"/>
      <c r="AF327" s="26">
        <f t="shared" si="44"/>
        <v>37.620550260869564</v>
      </c>
      <c r="AG327" s="27"/>
      <c r="AH327" s="22"/>
      <c r="AI327" s="28"/>
      <c r="AJ327" s="29">
        <f t="shared" si="42"/>
        <v>-1</v>
      </c>
      <c r="AK327" s="30"/>
      <c r="AL327" s="30"/>
      <c r="AM327" s="30"/>
      <c r="AN327" s="31">
        <v>35.9</v>
      </c>
    </row>
    <row r="328" spans="1:40" s="11" customFormat="1" ht="37.5" customHeight="1" x14ac:dyDescent="0.25">
      <c r="A328" s="12" t="s">
        <v>273</v>
      </c>
      <c r="B328" s="12" t="s">
        <v>273</v>
      </c>
      <c r="C328" s="13" t="s">
        <v>273</v>
      </c>
      <c r="D328" s="3" t="s">
        <v>46</v>
      </c>
      <c r="E328" s="3" t="s">
        <v>39</v>
      </c>
      <c r="F328" s="14" t="s">
        <v>149</v>
      </c>
      <c r="G328" s="14" t="s">
        <v>107</v>
      </c>
      <c r="H328" s="14" t="s">
        <v>230</v>
      </c>
      <c r="I328" s="14" t="s">
        <v>274</v>
      </c>
      <c r="J328" s="14">
        <v>0</v>
      </c>
      <c r="K328" s="38"/>
      <c r="L328" s="14" t="str">
        <f>IFERROR(VLOOKUP(A328,[1]Sheet1!$A:$O,15,FALSE),"ok")</f>
        <v>ok</v>
      </c>
      <c r="M328" s="15">
        <v>0</v>
      </c>
      <c r="N328" s="41">
        <v>0</v>
      </c>
      <c r="O328" s="13" t="s">
        <v>44</v>
      </c>
      <c r="P328" s="17">
        <v>0</v>
      </c>
      <c r="Q328" s="13">
        <v>0</v>
      </c>
      <c r="R328" s="16" t="str">
        <f t="shared" si="45"/>
        <v>nul</v>
      </c>
      <c r="S328" s="17" t="e">
        <f t="shared" si="43"/>
        <v>#N/A</v>
      </c>
      <c r="T328" s="18">
        <v>12.468066489647899</v>
      </c>
      <c r="U328" s="18">
        <v>6.852898550724638</v>
      </c>
      <c r="V328" s="19" t="e">
        <f t="shared" si="46"/>
        <v>#N/A</v>
      </c>
      <c r="W328" s="20" t="e">
        <f t="shared" si="47"/>
        <v>#N/A</v>
      </c>
      <c r="X328" s="21" t="e">
        <f t="shared" si="48"/>
        <v>#N/A</v>
      </c>
      <c r="Y328" s="22">
        <v>28.795158048447046</v>
      </c>
      <c r="Z328" s="23">
        <v>0</v>
      </c>
      <c r="AA328" s="22"/>
      <c r="AB328" s="22"/>
      <c r="AC328" s="24" t="e">
        <v>#N/A</v>
      </c>
      <c r="AD328" s="25" t="e">
        <f t="shared" si="49"/>
        <v>#N/A</v>
      </c>
      <c r="AE328" s="22"/>
      <c r="AF328" s="26" t="e">
        <f t="shared" si="44"/>
        <v>#N/A</v>
      </c>
      <c r="AG328" s="27"/>
      <c r="AH328" s="22"/>
      <c r="AI328" s="28"/>
      <c r="AJ328" s="29" t="e">
        <f t="shared" si="42"/>
        <v>#N/A</v>
      </c>
      <c r="AK328" s="30"/>
      <c r="AL328" s="30"/>
      <c r="AM328" s="30"/>
      <c r="AN328" s="31" t="s">
        <v>896</v>
      </c>
    </row>
    <row r="329" spans="1:40" s="11" customFormat="1" ht="37.5" customHeight="1" x14ac:dyDescent="0.25">
      <c r="A329" s="12" t="s">
        <v>275</v>
      </c>
      <c r="B329" s="12" t="s">
        <v>275</v>
      </c>
      <c r="C329" s="13" t="s">
        <v>275</v>
      </c>
      <c r="D329" s="3" t="s">
        <v>46</v>
      </c>
      <c r="E329" s="3" t="s">
        <v>39</v>
      </c>
      <c r="F329" s="14" t="s">
        <v>81</v>
      </c>
      <c r="G329" s="14" t="s">
        <v>82</v>
      </c>
      <c r="H329" s="14" t="s">
        <v>276</v>
      </c>
      <c r="I329" s="14" t="s">
        <v>277</v>
      </c>
      <c r="J329" s="14">
        <v>0</v>
      </c>
      <c r="K329" s="38"/>
      <c r="L329" s="14" t="str">
        <f>IFERROR(VLOOKUP(A329,[1]Sheet1!$A:$O,15,FALSE),"ok")</f>
        <v>ok</v>
      </c>
      <c r="M329" s="15">
        <v>0</v>
      </c>
      <c r="N329" s="41">
        <v>0</v>
      </c>
      <c r="O329" s="13" t="s">
        <v>44</v>
      </c>
      <c r="P329" s="17">
        <v>0</v>
      </c>
      <c r="Q329" s="13">
        <v>0</v>
      </c>
      <c r="R329" s="16" t="str">
        <f t="shared" si="45"/>
        <v>nul</v>
      </c>
      <c r="S329" s="17" t="e">
        <f t="shared" si="43"/>
        <v>#N/A</v>
      </c>
      <c r="T329" s="18">
        <v>115.68604315528999</v>
      </c>
      <c r="U329" s="18">
        <v>21.174057971014495</v>
      </c>
      <c r="V329" s="19" t="e">
        <f t="shared" si="46"/>
        <v>#N/A</v>
      </c>
      <c r="W329" s="20" t="e">
        <f t="shared" si="47"/>
        <v>#N/A</v>
      </c>
      <c r="X329" s="21" t="e">
        <f t="shared" si="48"/>
        <v>#N/A</v>
      </c>
      <c r="Y329" s="22">
        <v>203.99172135156536</v>
      </c>
      <c r="Z329" s="23">
        <v>0</v>
      </c>
      <c r="AA329" s="22"/>
      <c r="AB329" s="22"/>
      <c r="AC329" s="24" t="e">
        <v>#N/A</v>
      </c>
      <c r="AD329" s="25" t="e">
        <f t="shared" si="49"/>
        <v>#N/A</v>
      </c>
      <c r="AE329" s="22"/>
      <c r="AF329" s="26" t="e">
        <f t="shared" si="44"/>
        <v>#N/A</v>
      </c>
      <c r="AG329" s="27"/>
      <c r="AH329" s="22"/>
      <c r="AI329" s="28"/>
      <c r="AJ329" s="29" t="e">
        <f t="shared" si="42"/>
        <v>#N/A</v>
      </c>
      <c r="AK329" s="30"/>
      <c r="AL329" s="30"/>
      <c r="AM329" s="30"/>
      <c r="AN329" s="31" t="s">
        <v>896</v>
      </c>
    </row>
    <row r="330" spans="1:40" s="11" customFormat="1" ht="37.5" customHeight="1" x14ac:dyDescent="0.25">
      <c r="A330" s="12" t="s">
        <v>278</v>
      </c>
      <c r="B330" s="12" t="s">
        <v>278</v>
      </c>
      <c r="C330" s="13" t="s">
        <v>278</v>
      </c>
      <c r="D330" s="3" t="s">
        <v>46</v>
      </c>
      <c r="E330" s="3" t="s">
        <v>39</v>
      </c>
      <c r="F330" s="14" t="s">
        <v>40</v>
      </c>
      <c r="G330" s="14" t="s">
        <v>159</v>
      </c>
      <c r="H330" s="14" t="s">
        <v>279</v>
      </c>
      <c r="I330" s="14" t="s">
        <v>280</v>
      </c>
      <c r="J330" s="14">
        <v>0</v>
      </c>
      <c r="K330" s="38"/>
      <c r="L330" s="14" t="str">
        <f>IFERROR(VLOOKUP(A330,[1]Sheet1!$A:$O,15,FALSE),"ok")</f>
        <v>ok</v>
      </c>
      <c r="M330" s="15">
        <v>0</v>
      </c>
      <c r="N330" s="41">
        <v>0</v>
      </c>
      <c r="O330" s="13" t="s">
        <v>44</v>
      </c>
      <c r="P330" s="17">
        <v>0</v>
      </c>
      <c r="Q330" s="13">
        <v>0</v>
      </c>
      <c r="R330" s="16" t="str">
        <f t="shared" si="45"/>
        <v>nul</v>
      </c>
      <c r="S330" s="17" t="e">
        <f t="shared" si="43"/>
        <v>#N/A</v>
      </c>
      <c r="T330" s="18">
        <v>53.297149763971802</v>
      </c>
      <c r="U330" s="18">
        <v>9.7525603864734318</v>
      </c>
      <c r="V330" s="19" t="e">
        <f t="shared" si="46"/>
        <v>#N/A</v>
      </c>
      <c r="W330" s="20" t="e">
        <f t="shared" si="47"/>
        <v>#N/A</v>
      </c>
      <c r="X330" s="21" t="e">
        <f t="shared" si="48"/>
        <v>#N/A</v>
      </c>
      <c r="Y330" s="22">
        <v>93.999252180534285</v>
      </c>
      <c r="Z330" s="23">
        <v>0</v>
      </c>
      <c r="AA330" s="22"/>
      <c r="AB330" s="22"/>
      <c r="AC330" s="24" t="e">
        <v>#N/A</v>
      </c>
      <c r="AD330" s="25" t="e">
        <f t="shared" si="49"/>
        <v>#N/A</v>
      </c>
      <c r="AE330" s="22"/>
      <c r="AF330" s="26" t="e">
        <f t="shared" si="44"/>
        <v>#N/A</v>
      </c>
      <c r="AG330" s="27"/>
      <c r="AH330" s="22"/>
      <c r="AI330" s="28"/>
      <c r="AJ330" s="29" t="e">
        <f t="shared" si="42"/>
        <v>#N/A</v>
      </c>
      <c r="AK330" s="30"/>
      <c r="AL330" s="30"/>
      <c r="AM330" s="30"/>
      <c r="AN330" s="31" t="s">
        <v>896</v>
      </c>
    </row>
    <row r="331" spans="1:40" s="11" customFormat="1" ht="37.5" customHeight="1" x14ac:dyDescent="0.25">
      <c r="A331" s="12" t="s">
        <v>281</v>
      </c>
      <c r="B331" s="12" t="s">
        <v>281</v>
      </c>
      <c r="C331" s="13" t="s">
        <v>281</v>
      </c>
      <c r="D331" s="3" t="s">
        <v>46</v>
      </c>
      <c r="E331" s="3" t="s">
        <v>39</v>
      </c>
      <c r="F331" s="14" t="s">
        <v>114</v>
      </c>
      <c r="G331" s="14" t="s">
        <v>163</v>
      </c>
      <c r="H331" s="14" t="s">
        <v>282</v>
      </c>
      <c r="I331" s="14" t="s">
        <v>283</v>
      </c>
      <c r="J331" s="14">
        <v>0</v>
      </c>
      <c r="K331" s="38"/>
      <c r="L331" s="14" t="str">
        <f>IFERROR(VLOOKUP(A331,[1]Sheet1!$A:$O,15,FALSE),"ok")</f>
        <v>ok</v>
      </c>
      <c r="M331" s="15">
        <v>0</v>
      </c>
      <c r="N331" s="41">
        <v>0</v>
      </c>
      <c r="O331" s="13" t="s">
        <v>44</v>
      </c>
      <c r="P331" s="17">
        <v>0</v>
      </c>
      <c r="Q331" s="13">
        <v>0</v>
      </c>
      <c r="R331" s="16" t="str">
        <f t="shared" si="45"/>
        <v>nul</v>
      </c>
      <c r="S331" s="17" t="e">
        <f t="shared" si="43"/>
        <v>#N/A</v>
      </c>
      <c r="T331" s="18">
        <v>121.74416404679</v>
      </c>
      <c r="U331" s="18">
        <v>66.999903381642511</v>
      </c>
      <c r="V331" s="19" t="e">
        <f t="shared" si="46"/>
        <v>#N/A</v>
      </c>
      <c r="W331" s="20" t="e">
        <f t="shared" si="47"/>
        <v>#N/A</v>
      </c>
      <c r="X331" s="21" t="e">
        <f t="shared" si="48"/>
        <v>#N/A</v>
      </c>
      <c r="Y331" s="22">
        <v>281.55248091411897</v>
      </c>
      <c r="Z331" s="23">
        <v>0</v>
      </c>
      <c r="AA331" s="22"/>
      <c r="AB331" s="22"/>
      <c r="AC331" s="24" t="e">
        <v>#N/A</v>
      </c>
      <c r="AD331" s="25" t="e">
        <f t="shared" si="49"/>
        <v>#N/A</v>
      </c>
      <c r="AE331" s="22"/>
      <c r="AF331" s="26" t="e">
        <f t="shared" si="44"/>
        <v>#N/A</v>
      </c>
      <c r="AG331" s="27"/>
      <c r="AH331" s="22"/>
      <c r="AI331" s="28"/>
      <c r="AJ331" s="29" t="e">
        <f t="shared" ref="AJ331:AJ394" si="50">(AI331/X331)-1</f>
        <v>#N/A</v>
      </c>
      <c r="AK331" s="30"/>
      <c r="AL331" s="30"/>
      <c r="AM331" s="30"/>
      <c r="AN331" s="31" t="s">
        <v>896</v>
      </c>
    </row>
    <row r="332" spans="1:40" s="11" customFormat="1" ht="37.5" customHeight="1" x14ac:dyDescent="0.25">
      <c r="A332" s="12" t="s">
        <v>284</v>
      </c>
      <c r="B332" s="12" t="s">
        <v>284</v>
      </c>
      <c r="C332" s="13" t="s">
        <v>284</v>
      </c>
      <c r="D332" s="3" t="s">
        <v>46</v>
      </c>
      <c r="E332" s="3" t="s">
        <v>39</v>
      </c>
      <c r="F332" s="14" t="s">
        <v>114</v>
      </c>
      <c r="G332" s="14" t="s">
        <v>163</v>
      </c>
      <c r="H332" s="14" t="s">
        <v>160</v>
      </c>
      <c r="I332" s="14" t="s">
        <v>285</v>
      </c>
      <c r="J332" s="14">
        <v>0</v>
      </c>
      <c r="K332" s="38"/>
      <c r="L332" s="14" t="str">
        <f>IFERROR(VLOOKUP(A332,[1]Sheet1!$A:$O,15,FALSE),"ok")</f>
        <v>ok</v>
      </c>
      <c r="M332" s="15">
        <v>0</v>
      </c>
      <c r="N332" s="41">
        <v>2</v>
      </c>
      <c r="O332" s="13">
        <v>35</v>
      </c>
      <c r="P332" s="17">
        <v>1</v>
      </c>
      <c r="Q332" s="13">
        <v>1</v>
      </c>
      <c r="R332" s="16">
        <f t="shared" si="45"/>
        <v>14</v>
      </c>
      <c r="S332" s="17">
        <f t="shared" si="43"/>
        <v>7.9560000000000004</v>
      </c>
      <c r="T332" s="18">
        <v>25.613440000000001</v>
      </c>
      <c r="U332" s="18">
        <v>7.1139613526570056</v>
      </c>
      <c r="V332" s="19">
        <f t="shared" si="46"/>
        <v>40.683401352657008</v>
      </c>
      <c r="W332" s="20">
        <f t="shared" si="47"/>
        <v>59.560499580289857</v>
      </c>
      <c r="X332" s="21">
        <f t="shared" si="48"/>
        <v>48.820081623188408</v>
      </c>
      <c r="Y332" s="22">
        <v>48.820081623188408</v>
      </c>
      <c r="Z332" s="23">
        <v>69.900000000000006</v>
      </c>
      <c r="AA332" s="22"/>
      <c r="AB332" s="22"/>
      <c r="AC332" s="24">
        <v>46.8</v>
      </c>
      <c r="AD332" s="25">
        <f t="shared" si="49"/>
        <v>-4.1378087787319884E-2</v>
      </c>
      <c r="AE332" s="22"/>
      <c r="AF332" s="26">
        <f t="shared" si="44"/>
        <v>48.820081623188408</v>
      </c>
      <c r="AG332" s="27"/>
      <c r="AH332" s="22"/>
      <c r="AI332" s="28"/>
      <c r="AJ332" s="29">
        <f t="shared" si="50"/>
        <v>-1</v>
      </c>
      <c r="AK332" s="30"/>
      <c r="AL332" s="30"/>
      <c r="AM332" s="30"/>
      <c r="AN332" s="31">
        <v>46.8</v>
      </c>
    </row>
    <row r="333" spans="1:40" s="11" customFormat="1" ht="37.5" customHeight="1" x14ac:dyDescent="0.25">
      <c r="A333" s="12" t="s">
        <v>286</v>
      </c>
      <c r="B333" s="12" t="s">
        <v>286</v>
      </c>
      <c r="C333" s="13" t="s">
        <v>286</v>
      </c>
      <c r="D333" s="3" t="s">
        <v>46</v>
      </c>
      <c r="E333" s="3" t="s">
        <v>39</v>
      </c>
      <c r="F333" s="14" t="s">
        <v>149</v>
      </c>
      <c r="G333" s="14" t="s">
        <v>287</v>
      </c>
      <c r="H333" s="14" t="s">
        <v>288</v>
      </c>
      <c r="I333" s="14" t="s">
        <v>289</v>
      </c>
      <c r="J333" s="14">
        <v>0</v>
      </c>
      <c r="K333" s="38"/>
      <c r="L333" s="14" t="str">
        <f>IFERROR(VLOOKUP(A333,[1]Sheet1!$A:$O,15,FALSE),"ok")</f>
        <v>ok</v>
      </c>
      <c r="M333" s="15">
        <v>0</v>
      </c>
      <c r="N333" s="41">
        <v>0</v>
      </c>
      <c r="O333" s="13">
        <v>27</v>
      </c>
      <c r="P333" s="17">
        <v>0</v>
      </c>
      <c r="Q333" s="13">
        <v>0</v>
      </c>
      <c r="R333" s="16" t="str">
        <f t="shared" si="45"/>
        <v>nul</v>
      </c>
      <c r="S333" s="17" t="e">
        <f t="shared" si="43"/>
        <v>#N/A</v>
      </c>
      <c r="T333" s="18">
        <v>34.382627995908997</v>
      </c>
      <c r="U333" s="18">
        <v>7.3004347826086962</v>
      </c>
      <c r="V333" s="19" t="e">
        <f t="shared" si="46"/>
        <v>#N/A</v>
      </c>
      <c r="W333" s="20" t="e">
        <f t="shared" si="47"/>
        <v>#N/A</v>
      </c>
      <c r="X333" s="21" t="e">
        <f t="shared" si="48"/>
        <v>#N/A</v>
      </c>
      <c r="Y333" s="22">
        <v>62.239275334221233</v>
      </c>
      <c r="Z333" s="23">
        <v>0</v>
      </c>
      <c r="AA333" s="22"/>
      <c r="AB333" s="22"/>
      <c r="AC333" s="24" t="e">
        <v>#N/A</v>
      </c>
      <c r="AD333" s="25" t="e">
        <f t="shared" si="49"/>
        <v>#N/A</v>
      </c>
      <c r="AE333" s="22"/>
      <c r="AF333" s="26" t="e">
        <f t="shared" si="44"/>
        <v>#N/A</v>
      </c>
      <c r="AG333" s="27"/>
      <c r="AH333" s="22"/>
      <c r="AI333" s="28"/>
      <c r="AJ333" s="29" t="e">
        <f t="shared" si="50"/>
        <v>#N/A</v>
      </c>
      <c r="AK333" s="30"/>
      <c r="AL333" s="30"/>
      <c r="AM333" s="30"/>
      <c r="AN333" s="31" t="s">
        <v>896</v>
      </c>
    </row>
    <row r="334" spans="1:40" s="11" customFormat="1" ht="37.5" customHeight="1" x14ac:dyDescent="0.25">
      <c r="A334" s="12" t="s">
        <v>290</v>
      </c>
      <c r="B334" s="12" t="s">
        <v>290</v>
      </c>
      <c r="C334" s="13" t="s">
        <v>290</v>
      </c>
      <c r="D334" s="3" t="s">
        <v>46</v>
      </c>
      <c r="E334" s="3" t="s">
        <v>39</v>
      </c>
      <c r="F334" s="14" t="s">
        <v>40</v>
      </c>
      <c r="G334" s="14" t="s">
        <v>291</v>
      </c>
      <c r="H334" s="14" t="s">
        <v>292</v>
      </c>
      <c r="I334" s="14" t="s">
        <v>293</v>
      </c>
      <c r="J334" s="14">
        <v>0</v>
      </c>
      <c r="K334" s="38"/>
      <c r="L334" s="14">
        <f>IFERROR(VLOOKUP(A334,[1]Sheet1!$A:$O,15,FALSE),"ok")</f>
        <v>54.9</v>
      </c>
      <c r="M334" s="15">
        <v>0</v>
      </c>
      <c r="N334" s="41">
        <v>0</v>
      </c>
      <c r="O334" s="13">
        <v>57</v>
      </c>
      <c r="P334" s="17">
        <v>0</v>
      </c>
      <c r="Q334" s="13">
        <v>0</v>
      </c>
      <c r="R334" s="16" t="str">
        <f t="shared" si="45"/>
        <v>nul</v>
      </c>
      <c r="S334" s="17">
        <f t="shared" si="43"/>
        <v>9.3330000000000002</v>
      </c>
      <c r="T334" s="18">
        <v>43.525744133556699</v>
      </c>
      <c r="U334" s="18">
        <v>10.675603864734299</v>
      </c>
      <c r="V334" s="19">
        <f t="shared" si="46"/>
        <v>63.534347998290997</v>
      </c>
      <c r="W334" s="33">
        <f t="shared" si="47"/>
        <v>93.01428546949802</v>
      </c>
      <c r="X334" s="21">
        <f t="shared" si="48"/>
        <v>76.241217597949188</v>
      </c>
      <c r="Y334" s="22">
        <v>76.241217597949188</v>
      </c>
      <c r="Z334" s="23">
        <v>119.9</v>
      </c>
      <c r="AA334" s="22"/>
      <c r="AB334" s="22"/>
      <c r="AC334" s="24">
        <v>54.9</v>
      </c>
      <c r="AD334" s="25">
        <f t="shared" si="49"/>
        <v>-0.27991706153605878</v>
      </c>
      <c r="AE334" s="22"/>
      <c r="AF334" s="26">
        <f t="shared" si="44"/>
        <v>76.241217597949188</v>
      </c>
      <c r="AG334" s="27"/>
      <c r="AH334" s="22"/>
      <c r="AI334" s="28"/>
      <c r="AJ334" s="29">
        <f t="shared" si="50"/>
        <v>-1</v>
      </c>
      <c r="AK334" s="30"/>
      <c r="AL334" s="30"/>
      <c r="AM334" s="30"/>
      <c r="AN334" s="31">
        <v>54.9</v>
      </c>
    </row>
    <row r="335" spans="1:40" s="11" customFormat="1" ht="37.5" customHeight="1" x14ac:dyDescent="0.25">
      <c r="A335" s="12" t="s">
        <v>294</v>
      </c>
      <c r="B335" s="12" t="s">
        <v>294</v>
      </c>
      <c r="C335" s="13" t="s">
        <v>294</v>
      </c>
      <c r="D335" s="3" t="s">
        <v>46</v>
      </c>
      <c r="E335" s="3" t="s">
        <v>39</v>
      </c>
      <c r="F335" s="14" t="s">
        <v>62</v>
      </c>
      <c r="G335" s="14" t="s">
        <v>94</v>
      </c>
      <c r="H335" s="14" t="s">
        <v>95</v>
      </c>
      <c r="I335" s="14" t="s">
        <v>295</v>
      </c>
      <c r="J335" s="14">
        <v>0</v>
      </c>
      <c r="K335" s="38"/>
      <c r="L335" s="14" t="str">
        <f>IFERROR(VLOOKUP(A335,[1]Sheet1!$A:$O,15,FALSE),"ok")</f>
        <v>ok</v>
      </c>
      <c r="M335" s="15">
        <v>0</v>
      </c>
      <c r="N335" s="41">
        <v>0</v>
      </c>
      <c r="O335" s="13" t="s">
        <v>44</v>
      </c>
      <c r="P335" s="17">
        <v>0</v>
      </c>
      <c r="Q335" s="13">
        <v>0</v>
      </c>
      <c r="R335" s="16" t="str">
        <f t="shared" si="45"/>
        <v>nul</v>
      </c>
      <c r="S335" s="17" t="e">
        <f t="shared" si="43"/>
        <v>#N/A</v>
      </c>
      <c r="T335" s="18">
        <v>17.919839372040599</v>
      </c>
      <c r="U335" s="18">
        <v>6.3587439613526575</v>
      </c>
      <c r="V335" s="19" t="e">
        <f t="shared" si="46"/>
        <v>#N/A</v>
      </c>
      <c r="W335" s="20" t="e">
        <f t="shared" si="47"/>
        <v>#N/A</v>
      </c>
      <c r="X335" s="21" t="e">
        <f t="shared" si="48"/>
        <v>#N/A</v>
      </c>
      <c r="Y335" s="22">
        <v>36.253900000071908</v>
      </c>
      <c r="Z335" s="23">
        <v>0</v>
      </c>
      <c r="AA335" s="22"/>
      <c r="AB335" s="22"/>
      <c r="AC335" s="24" t="e">
        <v>#N/A</v>
      </c>
      <c r="AD335" s="25" t="e">
        <f t="shared" si="49"/>
        <v>#N/A</v>
      </c>
      <c r="AE335" s="22"/>
      <c r="AF335" s="26" t="e">
        <f t="shared" si="44"/>
        <v>#N/A</v>
      </c>
      <c r="AG335" s="27"/>
      <c r="AH335" s="22"/>
      <c r="AI335" s="28"/>
      <c r="AJ335" s="29" t="e">
        <f t="shared" si="50"/>
        <v>#N/A</v>
      </c>
      <c r="AK335" s="30"/>
      <c r="AL335" s="30"/>
      <c r="AM335" s="30"/>
      <c r="AN335" s="31" t="s">
        <v>896</v>
      </c>
    </row>
    <row r="336" spans="1:40" s="11" customFormat="1" ht="37.5" customHeight="1" x14ac:dyDescent="0.25">
      <c r="A336" s="12" t="s">
        <v>296</v>
      </c>
      <c r="B336" s="12" t="s">
        <v>296</v>
      </c>
      <c r="C336" s="13" t="s">
        <v>296</v>
      </c>
      <c r="D336" s="3" t="s">
        <v>46</v>
      </c>
      <c r="E336" s="3" t="s">
        <v>187</v>
      </c>
      <c r="F336" s="14" t="s">
        <v>114</v>
      </c>
      <c r="G336" s="14" t="s">
        <v>163</v>
      </c>
      <c r="H336" s="14" t="s">
        <v>198</v>
      </c>
      <c r="I336" s="14" t="s">
        <v>297</v>
      </c>
      <c r="J336" s="14" t="s">
        <v>3362</v>
      </c>
      <c r="K336" s="38"/>
      <c r="L336" s="14" t="str">
        <f>IFERROR(VLOOKUP(A336,[1]Sheet1!$A:$O,15,FALSE),"ok")</f>
        <v>ok</v>
      </c>
      <c r="M336" s="15">
        <v>0</v>
      </c>
      <c r="N336" s="41">
        <v>0</v>
      </c>
      <c r="O336" s="13" t="s">
        <v>44</v>
      </c>
      <c r="P336" s="17">
        <v>0</v>
      </c>
      <c r="Q336" s="13">
        <v>0</v>
      </c>
      <c r="R336" s="16" t="str">
        <f t="shared" si="45"/>
        <v>nul</v>
      </c>
      <c r="S336" s="17">
        <f t="shared" si="43"/>
        <v>7.2930000000000001</v>
      </c>
      <c r="T336" s="18">
        <v>21.1850918113037</v>
      </c>
      <c r="U336" s="18">
        <v>8.6337198067632848</v>
      </c>
      <c r="V336" s="19">
        <f t="shared" si="46"/>
        <v>37.11181161806698</v>
      </c>
      <c r="W336" s="20">
        <f t="shared" si="47"/>
        <v>54.331692208850058</v>
      </c>
      <c r="X336" s="21">
        <f t="shared" si="48"/>
        <v>44.534173941680372</v>
      </c>
      <c r="Y336" s="22">
        <v>44.534173941680372</v>
      </c>
      <c r="Z336" s="23">
        <v>99.9</v>
      </c>
      <c r="AA336" s="22"/>
      <c r="AB336" s="22">
        <v>54.9</v>
      </c>
      <c r="AC336" s="24">
        <v>42.9</v>
      </c>
      <c r="AD336" s="25">
        <f t="shared" si="49"/>
        <v>-3.6694829993263234E-2</v>
      </c>
      <c r="AE336" s="22"/>
      <c r="AF336" s="26">
        <f t="shared" si="44"/>
        <v>44.534173941680372</v>
      </c>
      <c r="AG336" s="27"/>
      <c r="AH336" s="22"/>
      <c r="AI336" s="28"/>
      <c r="AJ336" s="29">
        <f t="shared" si="50"/>
        <v>-1</v>
      </c>
      <c r="AK336" s="30"/>
      <c r="AL336" s="30"/>
      <c r="AM336" s="30"/>
      <c r="AN336" s="31">
        <v>42.9</v>
      </c>
    </row>
    <row r="337" spans="1:40" s="11" customFormat="1" ht="37.5" customHeight="1" x14ac:dyDescent="0.25">
      <c r="A337" s="12" t="s">
        <v>298</v>
      </c>
      <c r="B337" s="12" t="s">
        <v>298</v>
      </c>
      <c r="C337" s="13" t="s">
        <v>298</v>
      </c>
      <c r="D337" s="3" t="s">
        <v>46</v>
      </c>
      <c r="E337" s="3" t="s">
        <v>39</v>
      </c>
      <c r="F337" s="14" t="s">
        <v>81</v>
      </c>
      <c r="G337" s="14" t="s">
        <v>299</v>
      </c>
      <c r="H337" s="14" t="s">
        <v>300</v>
      </c>
      <c r="I337" s="14" t="s">
        <v>301</v>
      </c>
      <c r="J337" s="14">
        <v>0</v>
      </c>
      <c r="K337" s="38"/>
      <c r="L337" s="14" t="str">
        <f>IFERROR(VLOOKUP(A337,[1]Sheet1!$A:$O,15,FALSE),"ok")</f>
        <v>ok</v>
      </c>
      <c r="M337" s="15">
        <v>0</v>
      </c>
      <c r="N337" s="41">
        <v>0</v>
      </c>
      <c r="O337" s="13" t="s">
        <v>44</v>
      </c>
      <c r="P337" s="17">
        <v>0</v>
      </c>
      <c r="Q337" s="13">
        <v>0</v>
      </c>
      <c r="R337" s="16" t="str">
        <f t="shared" si="45"/>
        <v>nul</v>
      </c>
      <c r="S337" s="17" t="e">
        <f t="shared" si="43"/>
        <v>#N/A</v>
      </c>
      <c r="T337" s="18">
        <v>46.243019609306103</v>
      </c>
      <c r="U337" s="18">
        <v>12.717487922705315</v>
      </c>
      <c r="V337" s="19" t="e">
        <f t="shared" si="46"/>
        <v>#N/A</v>
      </c>
      <c r="W337" s="20" t="e">
        <f t="shared" si="47"/>
        <v>#N/A</v>
      </c>
      <c r="X337" s="21" t="e">
        <f t="shared" si="48"/>
        <v>#N/A</v>
      </c>
      <c r="Y337" s="22">
        <v>88.072209038413689</v>
      </c>
      <c r="Z337" s="23">
        <v>0</v>
      </c>
      <c r="AA337" s="22"/>
      <c r="AB337" s="22"/>
      <c r="AC337" s="24" t="e">
        <v>#N/A</v>
      </c>
      <c r="AD337" s="25" t="e">
        <f t="shared" si="49"/>
        <v>#N/A</v>
      </c>
      <c r="AE337" s="22"/>
      <c r="AF337" s="26" t="e">
        <f t="shared" si="44"/>
        <v>#N/A</v>
      </c>
      <c r="AG337" s="27"/>
      <c r="AH337" s="22"/>
      <c r="AI337" s="28"/>
      <c r="AJ337" s="29" t="e">
        <f t="shared" si="50"/>
        <v>#N/A</v>
      </c>
      <c r="AK337" s="30"/>
      <c r="AL337" s="30"/>
      <c r="AM337" s="30"/>
      <c r="AN337" s="31" t="s">
        <v>896</v>
      </c>
    </row>
    <row r="338" spans="1:40" s="11" customFormat="1" ht="37.5" customHeight="1" x14ac:dyDescent="0.25">
      <c r="A338" s="12" t="s">
        <v>302</v>
      </c>
      <c r="B338" s="12" t="s">
        <v>302</v>
      </c>
      <c r="C338" s="13" t="s">
        <v>302</v>
      </c>
      <c r="D338" s="3" t="s">
        <v>46</v>
      </c>
      <c r="E338" s="3" t="s">
        <v>39</v>
      </c>
      <c r="F338" s="14" t="s">
        <v>40</v>
      </c>
      <c r="G338" s="14" t="s">
        <v>145</v>
      </c>
      <c r="H338" s="14" t="s">
        <v>146</v>
      </c>
      <c r="I338" s="14" t="s">
        <v>303</v>
      </c>
      <c r="J338" s="14">
        <v>0</v>
      </c>
      <c r="K338" s="38"/>
      <c r="L338" s="14">
        <f>IFERROR(VLOOKUP(A338,[1]Sheet1!$A:$O,15,FALSE),"ok")</f>
        <v>69.900000000000006</v>
      </c>
      <c r="M338" s="15">
        <v>0</v>
      </c>
      <c r="N338" s="41">
        <v>0</v>
      </c>
      <c r="O338" s="13">
        <v>61</v>
      </c>
      <c r="P338" s="17">
        <v>0</v>
      </c>
      <c r="Q338" s="13">
        <v>0</v>
      </c>
      <c r="R338" s="16" t="str">
        <f t="shared" si="45"/>
        <v>nul</v>
      </c>
      <c r="S338" s="17" t="e">
        <f t="shared" si="43"/>
        <v>#N/A</v>
      </c>
      <c r="T338" s="18">
        <v>55.974790845854102</v>
      </c>
      <c r="U338" s="18">
        <v>11.141787439613527</v>
      </c>
      <c r="V338" s="19" t="e">
        <f t="shared" si="46"/>
        <v>#N/A</v>
      </c>
      <c r="W338" s="20" t="e">
        <f t="shared" si="47"/>
        <v>#N/A</v>
      </c>
      <c r="X338" s="21" t="e">
        <f t="shared" si="48"/>
        <v>#N/A</v>
      </c>
      <c r="Y338" s="22">
        <v>94.799493942561156</v>
      </c>
      <c r="Z338" s="23">
        <v>0</v>
      </c>
      <c r="AA338" s="22"/>
      <c r="AB338" s="22"/>
      <c r="AC338" s="24" t="e">
        <v>#N/A</v>
      </c>
      <c r="AD338" s="25" t="e">
        <f t="shared" si="49"/>
        <v>#N/A</v>
      </c>
      <c r="AE338" s="22"/>
      <c r="AF338" s="26" t="e">
        <f t="shared" si="44"/>
        <v>#N/A</v>
      </c>
      <c r="AG338" s="27"/>
      <c r="AH338" s="22"/>
      <c r="AI338" s="28"/>
      <c r="AJ338" s="29" t="e">
        <f t="shared" si="50"/>
        <v>#N/A</v>
      </c>
      <c r="AK338" s="30"/>
      <c r="AL338" s="30"/>
      <c r="AM338" s="30"/>
      <c r="AN338" s="31" t="s">
        <v>896</v>
      </c>
    </row>
    <row r="339" spans="1:40" s="11" customFormat="1" ht="37.5" customHeight="1" x14ac:dyDescent="0.25">
      <c r="A339" s="12" t="s">
        <v>307</v>
      </c>
      <c r="B339" s="12" t="s">
        <v>307</v>
      </c>
      <c r="C339" s="13" t="s">
        <v>307</v>
      </c>
      <c r="D339" s="3" t="s">
        <v>46</v>
      </c>
      <c r="E339" s="3" t="s">
        <v>39</v>
      </c>
      <c r="F339" s="14" t="s">
        <v>149</v>
      </c>
      <c r="G339" s="14" t="s">
        <v>169</v>
      </c>
      <c r="H339" s="14" t="s">
        <v>308</v>
      </c>
      <c r="I339" s="14" t="s">
        <v>309</v>
      </c>
      <c r="J339" s="14">
        <v>0</v>
      </c>
      <c r="K339" s="38"/>
      <c r="L339" s="14" t="str">
        <f>IFERROR(VLOOKUP(A339,[1]Sheet1!$A:$O,15,FALSE),"ok")</f>
        <v>ok</v>
      </c>
      <c r="M339" s="15">
        <v>0</v>
      </c>
      <c r="N339" s="41">
        <v>0</v>
      </c>
      <c r="O339" s="13">
        <v>40</v>
      </c>
      <c r="P339" s="17">
        <v>0</v>
      </c>
      <c r="Q339" s="13">
        <v>0</v>
      </c>
      <c r="R339" s="16" t="str">
        <f t="shared" si="45"/>
        <v>nul</v>
      </c>
      <c r="S339" s="17" t="e">
        <f t="shared" si="43"/>
        <v>#N/A</v>
      </c>
      <c r="T339" s="18">
        <v>96.587695371764895</v>
      </c>
      <c r="U339" s="18">
        <v>33.695748792270535</v>
      </c>
      <c r="V339" s="19" t="e">
        <f t="shared" si="46"/>
        <v>#N/A</v>
      </c>
      <c r="W339" s="20" t="e">
        <f t="shared" si="47"/>
        <v>#N/A</v>
      </c>
      <c r="X339" s="21" t="e">
        <f t="shared" si="48"/>
        <v>#N/A</v>
      </c>
      <c r="Y339" s="22">
        <v>194.87573299684252</v>
      </c>
      <c r="Z339" s="23">
        <v>0</v>
      </c>
      <c r="AA339" s="22"/>
      <c r="AB339" s="22"/>
      <c r="AC339" s="24" t="e">
        <v>#N/A</v>
      </c>
      <c r="AD339" s="25" t="e">
        <f t="shared" si="49"/>
        <v>#N/A</v>
      </c>
      <c r="AE339" s="22"/>
      <c r="AF339" s="26" t="e">
        <f t="shared" si="44"/>
        <v>#N/A</v>
      </c>
      <c r="AG339" s="27"/>
      <c r="AH339" s="22"/>
      <c r="AI339" s="28"/>
      <c r="AJ339" s="29" t="e">
        <f t="shared" si="50"/>
        <v>#N/A</v>
      </c>
      <c r="AK339" s="30"/>
      <c r="AL339" s="30"/>
      <c r="AM339" s="30"/>
      <c r="AN339" s="31" t="s">
        <v>896</v>
      </c>
    </row>
    <row r="340" spans="1:40" s="11" customFormat="1" ht="37.5" customHeight="1" x14ac:dyDescent="0.25">
      <c r="A340" s="12" t="s">
        <v>310</v>
      </c>
      <c r="B340" s="12" t="s">
        <v>310</v>
      </c>
      <c r="C340" s="13" t="s">
        <v>310</v>
      </c>
      <c r="D340" s="3" t="s">
        <v>46</v>
      </c>
      <c r="E340" s="3" t="s">
        <v>39</v>
      </c>
      <c r="F340" s="14" t="s">
        <v>40</v>
      </c>
      <c r="G340" s="14" t="s">
        <v>311</v>
      </c>
      <c r="H340" s="14" t="s">
        <v>312</v>
      </c>
      <c r="I340" s="14" t="s">
        <v>313</v>
      </c>
      <c r="J340" s="14">
        <v>0</v>
      </c>
      <c r="K340" s="38"/>
      <c r="L340" s="14" t="str">
        <f>IFERROR(VLOOKUP(A340,[1]Sheet1!$A:$O,15,FALSE),"ok")</f>
        <v>ok</v>
      </c>
      <c r="M340" s="15">
        <v>0</v>
      </c>
      <c r="N340" s="41">
        <v>0</v>
      </c>
      <c r="O340" s="13">
        <v>63</v>
      </c>
      <c r="P340" s="17">
        <v>0</v>
      </c>
      <c r="Q340" s="13">
        <v>0</v>
      </c>
      <c r="R340" s="16" t="str">
        <f t="shared" si="45"/>
        <v>nul</v>
      </c>
      <c r="S340" s="17" t="e">
        <f t="shared" si="43"/>
        <v>#N/A</v>
      </c>
      <c r="T340" s="18">
        <v>25.035545117302</v>
      </c>
      <c r="U340" s="18">
        <v>8.6337198067632848</v>
      </c>
      <c r="V340" s="19" t="e">
        <f t="shared" si="46"/>
        <v>#N/A</v>
      </c>
      <c r="W340" s="20" t="e">
        <f t="shared" si="47"/>
        <v>#N/A</v>
      </c>
      <c r="X340" s="21" t="e">
        <f t="shared" si="48"/>
        <v>#N/A</v>
      </c>
      <c r="Y340" s="22">
        <v>50.37871790887835</v>
      </c>
      <c r="Z340" s="23">
        <v>0</v>
      </c>
      <c r="AA340" s="22"/>
      <c r="AB340" s="22"/>
      <c r="AC340" s="24" t="e">
        <v>#N/A</v>
      </c>
      <c r="AD340" s="25" t="e">
        <f t="shared" si="49"/>
        <v>#N/A</v>
      </c>
      <c r="AE340" s="22"/>
      <c r="AF340" s="26" t="e">
        <f t="shared" si="44"/>
        <v>#N/A</v>
      </c>
      <c r="AG340" s="27"/>
      <c r="AH340" s="22"/>
      <c r="AI340" s="28"/>
      <c r="AJ340" s="29" t="e">
        <f t="shared" si="50"/>
        <v>#N/A</v>
      </c>
      <c r="AK340" s="30"/>
      <c r="AL340" s="30"/>
      <c r="AM340" s="30"/>
      <c r="AN340" s="31" t="s">
        <v>896</v>
      </c>
    </row>
    <row r="341" spans="1:40" s="11" customFormat="1" ht="37.5" customHeight="1" x14ac:dyDescent="0.25">
      <c r="A341" s="12" t="s">
        <v>314</v>
      </c>
      <c r="B341" s="12" t="s">
        <v>314</v>
      </c>
      <c r="C341" s="13" t="s">
        <v>314</v>
      </c>
      <c r="D341" s="3" t="s">
        <v>46</v>
      </c>
      <c r="E341" s="3" t="s">
        <v>39</v>
      </c>
      <c r="F341" s="14" t="s">
        <v>81</v>
      </c>
      <c r="G341" s="14" t="s">
        <v>82</v>
      </c>
      <c r="H341" s="14" t="s">
        <v>276</v>
      </c>
      <c r="I341" s="14" t="s">
        <v>315</v>
      </c>
      <c r="J341" s="14">
        <v>0</v>
      </c>
      <c r="K341" s="38"/>
      <c r="L341" s="14" t="str">
        <f>IFERROR(VLOOKUP(A341,[1]Sheet1!$A:$O,15,FALSE),"ok")</f>
        <v>ok</v>
      </c>
      <c r="M341" s="15">
        <v>0</v>
      </c>
      <c r="N341" s="41">
        <v>0</v>
      </c>
      <c r="O341" s="13">
        <v>70</v>
      </c>
      <c r="P341" s="17">
        <v>0</v>
      </c>
      <c r="Q341" s="13">
        <v>0</v>
      </c>
      <c r="R341" s="16" t="str">
        <f t="shared" si="45"/>
        <v>nul</v>
      </c>
      <c r="S341" s="17">
        <f t="shared" si="43"/>
        <v>37.213000000000001</v>
      </c>
      <c r="T341" s="18">
        <v>112.987092629286</v>
      </c>
      <c r="U341" s="18">
        <v>37.658309178743963</v>
      </c>
      <c r="V341" s="19">
        <f t="shared" si="46"/>
        <v>187.85840180802995</v>
      </c>
      <c r="W341" s="20">
        <f t="shared" si="47"/>
        <v>275.02470024695583</v>
      </c>
      <c r="X341" s="21">
        <f t="shared" si="48"/>
        <v>225.43008216963594</v>
      </c>
      <c r="Y341" s="22">
        <v>225.43008216963594</v>
      </c>
      <c r="Z341" s="23">
        <v>309.89999999999998</v>
      </c>
      <c r="AA341" s="22"/>
      <c r="AB341" s="22"/>
      <c r="AC341" s="24">
        <v>218.9</v>
      </c>
      <c r="AD341" s="25">
        <f t="shared" si="49"/>
        <v>-2.896721727103857E-2</v>
      </c>
      <c r="AE341" s="22"/>
      <c r="AF341" s="26">
        <f t="shared" si="44"/>
        <v>225.43008216963594</v>
      </c>
      <c r="AG341" s="27"/>
      <c r="AH341" s="22"/>
      <c r="AI341" s="28"/>
      <c r="AJ341" s="29">
        <f t="shared" si="50"/>
        <v>-1</v>
      </c>
      <c r="AK341" s="30"/>
      <c r="AL341" s="30"/>
      <c r="AM341" s="30"/>
      <c r="AN341" s="31">
        <v>218.9</v>
      </c>
    </row>
    <row r="342" spans="1:40" s="11" customFormat="1" ht="37.5" customHeight="1" x14ac:dyDescent="0.25">
      <c r="A342" s="12" t="s">
        <v>316</v>
      </c>
      <c r="B342" s="12" t="s">
        <v>316</v>
      </c>
      <c r="C342" s="13" t="s">
        <v>316</v>
      </c>
      <c r="D342" s="3" t="s">
        <v>46</v>
      </c>
      <c r="E342" s="3" t="s">
        <v>39</v>
      </c>
      <c r="F342" s="14" t="s">
        <v>136</v>
      </c>
      <c r="G342" s="14" t="s">
        <v>317</v>
      </c>
      <c r="H342" s="14" t="s">
        <v>318</v>
      </c>
      <c r="I342" s="14" t="s">
        <v>319</v>
      </c>
      <c r="J342" s="14">
        <v>0</v>
      </c>
      <c r="K342" s="38"/>
      <c r="L342" s="14" t="str">
        <f>IFERROR(VLOOKUP(A342,[1]Sheet1!$A:$O,15,FALSE),"ok")</f>
        <v>ok</v>
      </c>
      <c r="M342" s="15">
        <v>0</v>
      </c>
      <c r="N342" s="41">
        <v>0</v>
      </c>
      <c r="O342" s="13" t="s">
        <v>44</v>
      </c>
      <c r="P342" s="17">
        <v>0</v>
      </c>
      <c r="Q342" s="13">
        <v>0</v>
      </c>
      <c r="R342" s="16" t="str">
        <f t="shared" si="45"/>
        <v>nul</v>
      </c>
      <c r="S342" s="17" t="e">
        <f t="shared" si="43"/>
        <v>#N/A</v>
      </c>
      <c r="T342" s="18">
        <v>12.164157528270801</v>
      </c>
      <c r="U342" s="18">
        <v>8.298067632850243</v>
      </c>
      <c r="V342" s="19" t="e">
        <f t="shared" si="46"/>
        <v>#N/A</v>
      </c>
      <c r="W342" s="20" t="e">
        <f t="shared" si="47"/>
        <v>#N/A</v>
      </c>
      <c r="X342" s="21" t="e">
        <f t="shared" si="48"/>
        <v>#N/A</v>
      </c>
      <c r="Y342" s="22">
        <v>30.623670193345252</v>
      </c>
      <c r="Z342" s="23">
        <v>0</v>
      </c>
      <c r="AA342" s="22"/>
      <c r="AB342" s="22"/>
      <c r="AC342" s="24" t="e">
        <v>#N/A</v>
      </c>
      <c r="AD342" s="25" t="e">
        <f t="shared" si="49"/>
        <v>#N/A</v>
      </c>
      <c r="AE342" s="22"/>
      <c r="AF342" s="26" t="e">
        <f t="shared" si="44"/>
        <v>#N/A</v>
      </c>
      <c r="AG342" s="27"/>
      <c r="AH342" s="22"/>
      <c r="AI342" s="28"/>
      <c r="AJ342" s="29" t="e">
        <f t="shared" si="50"/>
        <v>#N/A</v>
      </c>
      <c r="AK342" s="30"/>
      <c r="AL342" s="30"/>
      <c r="AM342" s="30"/>
      <c r="AN342" s="31" t="s">
        <v>896</v>
      </c>
    </row>
    <row r="343" spans="1:40" s="11" customFormat="1" ht="37.5" customHeight="1" x14ac:dyDescent="0.25">
      <c r="A343" s="12" t="s">
        <v>320</v>
      </c>
      <c r="B343" s="12" t="s">
        <v>320</v>
      </c>
      <c r="C343" s="13" t="s">
        <v>320</v>
      </c>
      <c r="D343" s="3" t="s">
        <v>46</v>
      </c>
      <c r="E343" s="3" t="s">
        <v>39</v>
      </c>
      <c r="F343" s="14" t="s">
        <v>81</v>
      </c>
      <c r="G343" s="14" t="s">
        <v>82</v>
      </c>
      <c r="H343" s="14" t="s">
        <v>276</v>
      </c>
      <c r="I343" s="14" t="s">
        <v>321</v>
      </c>
      <c r="J343" s="14">
        <v>0</v>
      </c>
      <c r="K343" s="38"/>
      <c r="L343" s="14" t="str">
        <f>IFERROR(VLOOKUP(A343,[1]Sheet1!$A:$O,15,FALSE),"ok")</f>
        <v>ok</v>
      </c>
      <c r="M343" s="15">
        <v>0</v>
      </c>
      <c r="N343" s="41">
        <v>0</v>
      </c>
      <c r="O343" s="13">
        <v>58</v>
      </c>
      <c r="P343" s="17">
        <v>0</v>
      </c>
      <c r="Q343" s="13">
        <v>0</v>
      </c>
      <c r="R343" s="16" t="str">
        <f t="shared" si="45"/>
        <v>nul</v>
      </c>
      <c r="S343" s="17" t="e">
        <f t="shared" si="43"/>
        <v>#N/A</v>
      </c>
      <c r="T343" s="18">
        <v>105.864552569027</v>
      </c>
      <c r="U343" s="18">
        <v>21.174057971014495</v>
      </c>
      <c r="V343" s="19" t="e">
        <f t="shared" si="46"/>
        <v>#N/A</v>
      </c>
      <c r="W343" s="20" t="e">
        <f t="shared" si="47"/>
        <v>#N/A</v>
      </c>
      <c r="X343" s="21" t="e">
        <f t="shared" si="48"/>
        <v>#N/A</v>
      </c>
      <c r="Y343" s="22">
        <v>190.16593264804979</v>
      </c>
      <c r="Z343" s="23">
        <v>0</v>
      </c>
      <c r="AA343" s="22"/>
      <c r="AB343" s="22"/>
      <c r="AC343" s="24" t="e">
        <v>#N/A</v>
      </c>
      <c r="AD343" s="25" t="e">
        <f t="shared" si="49"/>
        <v>#N/A</v>
      </c>
      <c r="AE343" s="22"/>
      <c r="AF343" s="26" t="e">
        <f t="shared" si="44"/>
        <v>#N/A</v>
      </c>
      <c r="AG343" s="27"/>
      <c r="AH343" s="22"/>
      <c r="AI343" s="28"/>
      <c r="AJ343" s="29" t="e">
        <f t="shared" si="50"/>
        <v>#N/A</v>
      </c>
      <c r="AK343" s="30"/>
      <c r="AL343" s="30"/>
      <c r="AM343" s="30"/>
      <c r="AN343" s="31" t="s">
        <v>896</v>
      </c>
    </row>
    <row r="344" spans="1:40" s="11" customFormat="1" ht="37.5" customHeight="1" x14ac:dyDescent="0.25">
      <c r="A344" s="12" t="s">
        <v>322</v>
      </c>
      <c r="B344" s="12" t="s">
        <v>322</v>
      </c>
      <c r="C344" s="13" t="s">
        <v>322</v>
      </c>
      <c r="D344" s="3" t="s">
        <v>46</v>
      </c>
      <c r="E344" s="3" t="s">
        <v>39</v>
      </c>
      <c r="F344" s="14" t="s">
        <v>62</v>
      </c>
      <c r="G344" s="14" t="s">
        <v>141</v>
      </c>
      <c r="H344" s="14" t="s">
        <v>142</v>
      </c>
      <c r="I344" s="14" t="s">
        <v>323</v>
      </c>
      <c r="J344" s="14">
        <v>0</v>
      </c>
      <c r="K344" s="38"/>
      <c r="L344" s="14" t="str">
        <f>IFERROR(VLOOKUP(A344,[1]Sheet1!$A:$O,15,FALSE),"ok")</f>
        <v>ok</v>
      </c>
      <c r="M344" s="15">
        <v>0</v>
      </c>
      <c r="N344" s="41">
        <v>0</v>
      </c>
      <c r="O344" s="13" t="s">
        <v>44</v>
      </c>
      <c r="P344" s="17">
        <v>0</v>
      </c>
      <c r="Q344" s="13">
        <v>0</v>
      </c>
      <c r="R344" s="16" t="str">
        <f t="shared" si="45"/>
        <v>nul</v>
      </c>
      <c r="S344" s="17" t="e">
        <f t="shared" si="43"/>
        <v>#N/A</v>
      </c>
      <c r="T344" s="18">
        <v>50.566320418696399</v>
      </c>
      <c r="U344" s="18">
        <v>11.141787439613527</v>
      </c>
      <c r="V344" s="19" t="e">
        <f t="shared" si="46"/>
        <v>#N/A</v>
      </c>
      <c r="W344" s="20" t="e">
        <f t="shared" si="47"/>
        <v>#N/A</v>
      </c>
      <c r="X344" s="21" t="e">
        <f t="shared" si="48"/>
        <v>#N/A</v>
      </c>
      <c r="Y344" s="22">
        <v>92.389329429971909</v>
      </c>
      <c r="Z344" s="23">
        <v>0</v>
      </c>
      <c r="AA344" s="22"/>
      <c r="AB344" s="22"/>
      <c r="AC344" s="24" t="e">
        <v>#N/A</v>
      </c>
      <c r="AD344" s="25" t="e">
        <f t="shared" si="49"/>
        <v>#N/A</v>
      </c>
      <c r="AE344" s="22"/>
      <c r="AF344" s="26" t="e">
        <f t="shared" si="44"/>
        <v>#N/A</v>
      </c>
      <c r="AG344" s="27"/>
      <c r="AH344" s="22"/>
      <c r="AI344" s="28"/>
      <c r="AJ344" s="29" t="e">
        <f t="shared" si="50"/>
        <v>#N/A</v>
      </c>
      <c r="AK344" s="30"/>
      <c r="AL344" s="30"/>
      <c r="AM344" s="30"/>
      <c r="AN344" s="31" t="s">
        <v>896</v>
      </c>
    </row>
    <row r="345" spans="1:40" s="11" customFormat="1" ht="37.5" customHeight="1" x14ac:dyDescent="0.25">
      <c r="A345" s="12" t="s">
        <v>324</v>
      </c>
      <c r="B345" s="12" t="s">
        <v>324</v>
      </c>
      <c r="C345" s="13" t="s">
        <v>324</v>
      </c>
      <c r="D345" s="3" t="s">
        <v>46</v>
      </c>
      <c r="E345" s="3" t="s">
        <v>39</v>
      </c>
      <c r="F345" s="14" t="s">
        <v>114</v>
      </c>
      <c r="G345" s="14" t="s">
        <v>163</v>
      </c>
      <c r="H345" s="14" t="s">
        <v>164</v>
      </c>
      <c r="I345" s="14" t="s">
        <v>325</v>
      </c>
      <c r="J345" s="14" t="s">
        <v>3362</v>
      </c>
      <c r="K345" s="38"/>
      <c r="L345" s="14" t="str">
        <f>IFERROR(VLOOKUP(A345,[1]Sheet1!$A:$O,15,FALSE),"ok")</f>
        <v>ok</v>
      </c>
      <c r="M345" s="15">
        <v>0</v>
      </c>
      <c r="N345" s="41">
        <v>0</v>
      </c>
      <c r="O345" s="13">
        <v>69</v>
      </c>
      <c r="P345" s="17">
        <v>0</v>
      </c>
      <c r="Q345" s="13">
        <v>0</v>
      </c>
      <c r="R345" s="16" t="str">
        <f t="shared" si="45"/>
        <v>nul</v>
      </c>
      <c r="S345" s="17">
        <f t="shared" si="43"/>
        <v>5.0830000000000002</v>
      </c>
      <c r="T345" s="18">
        <v>13.660521378432399</v>
      </c>
      <c r="U345" s="18">
        <v>6.852898550724638</v>
      </c>
      <c r="V345" s="19">
        <f t="shared" si="46"/>
        <v>25.596419929157037</v>
      </c>
      <c r="W345" s="20">
        <f t="shared" si="47"/>
        <v>37.473158776285899</v>
      </c>
      <c r="X345" s="21">
        <f t="shared" si="48"/>
        <v>30.715703914988442</v>
      </c>
      <c r="Y345" s="22">
        <v>30.715703914988442</v>
      </c>
      <c r="Z345" s="23">
        <v>79.900000000000006</v>
      </c>
      <c r="AA345" s="22"/>
      <c r="AB345" s="22"/>
      <c r="AC345" s="24">
        <v>29.9</v>
      </c>
      <c r="AD345" s="25">
        <f t="shared" si="49"/>
        <v>-2.655657566064773E-2</v>
      </c>
      <c r="AE345" s="22"/>
      <c r="AF345" s="26">
        <f t="shared" si="44"/>
        <v>30.715703914988442</v>
      </c>
      <c r="AG345" s="27"/>
      <c r="AH345" s="22"/>
      <c r="AI345" s="28"/>
      <c r="AJ345" s="29">
        <f t="shared" si="50"/>
        <v>-1</v>
      </c>
      <c r="AK345" s="30"/>
      <c r="AL345" s="30"/>
      <c r="AM345" s="30"/>
      <c r="AN345" s="31">
        <v>29.9</v>
      </c>
    </row>
    <row r="346" spans="1:40" s="11" customFormat="1" ht="37.5" customHeight="1" x14ac:dyDescent="0.25">
      <c r="A346" s="12" t="s">
        <v>326</v>
      </c>
      <c r="B346" s="12" t="s">
        <v>326</v>
      </c>
      <c r="C346" s="13" t="s">
        <v>326</v>
      </c>
      <c r="D346" s="3" t="s">
        <v>46</v>
      </c>
      <c r="E346" s="3" t="s">
        <v>39</v>
      </c>
      <c r="F346" s="14" t="s">
        <v>114</v>
      </c>
      <c r="G346" s="14" t="s">
        <v>163</v>
      </c>
      <c r="H346" s="14" t="s">
        <v>305</v>
      </c>
      <c r="I346" s="14" t="s">
        <v>327</v>
      </c>
      <c r="J346" s="14">
        <v>0</v>
      </c>
      <c r="K346" s="38"/>
      <c r="L346" s="14" t="str">
        <f>IFERROR(VLOOKUP(A346,[1]Sheet1!$A:$O,15,FALSE),"ok")</f>
        <v>ok</v>
      </c>
      <c r="M346" s="15">
        <v>0</v>
      </c>
      <c r="N346" s="41">
        <v>0</v>
      </c>
      <c r="O346" s="13">
        <v>44</v>
      </c>
      <c r="P346" s="17">
        <v>0</v>
      </c>
      <c r="Q346" s="13">
        <v>0</v>
      </c>
      <c r="R346" s="16" t="str">
        <f t="shared" si="45"/>
        <v>nul</v>
      </c>
      <c r="S346" s="17" t="e">
        <f t="shared" si="43"/>
        <v>#N/A</v>
      </c>
      <c r="T346" s="18">
        <v>60.799717194274798</v>
      </c>
      <c r="U346" s="18">
        <v>61.881207729468599</v>
      </c>
      <c r="V346" s="19" t="e">
        <f t="shared" si="46"/>
        <v>#N/A</v>
      </c>
      <c r="W346" s="20" t="e">
        <f t="shared" si="47"/>
        <v>#N/A</v>
      </c>
      <c r="X346" s="21" t="e">
        <f t="shared" si="48"/>
        <v>#N/A</v>
      </c>
      <c r="Y346" s="22">
        <v>183.71270990849209</v>
      </c>
      <c r="Z346" s="23">
        <v>0</v>
      </c>
      <c r="AA346" s="22"/>
      <c r="AB346" s="22"/>
      <c r="AC346" s="24" t="e">
        <v>#N/A</v>
      </c>
      <c r="AD346" s="25" t="e">
        <f t="shared" si="49"/>
        <v>#N/A</v>
      </c>
      <c r="AE346" s="22"/>
      <c r="AF346" s="26" t="e">
        <f t="shared" si="44"/>
        <v>#N/A</v>
      </c>
      <c r="AG346" s="27"/>
      <c r="AH346" s="22"/>
      <c r="AI346" s="28"/>
      <c r="AJ346" s="29" t="e">
        <f t="shared" si="50"/>
        <v>#N/A</v>
      </c>
      <c r="AK346" s="30"/>
      <c r="AL346" s="30"/>
      <c r="AM346" s="30"/>
      <c r="AN346" s="31" t="s">
        <v>896</v>
      </c>
    </row>
    <row r="347" spans="1:40" s="11" customFormat="1" ht="37.5" customHeight="1" x14ac:dyDescent="0.25">
      <c r="A347" s="12" t="s">
        <v>328</v>
      </c>
      <c r="B347" s="12" t="s">
        <v>328</v>
      </c>
      <c r="C347" s="13" t="s">
        <v>328</v>
      </c>
      <c r="D347" s="3" t="s">
        <v>46</v>
      </c>
      <c r="E347" s="3" t="s">
        <v>39</v>
      </c>
      <c r="F347" s="14" t="s">
        <v>72</v>
      </c>
      <c r="G347" s="14" t="s">
        <v>103</v>
      </c>
      <c r="H347" s="14" t="s">
        <v>104</v>
      </c>
      <c r="I347" s="14" t="s">
        <v>329</v>
      </c>
      <c r="J347" s="14">
        <v>0</v>
      </c>
      <c r="K347" s="38"/>
      <c r="L347" s="14" t="str">
        <f>IFERROR(VLOOKUP(A347,[1]Sheet1!$A:$O,15,FALSE),"ok")</f>
        <v>ok</v>
      </c>
      <c r="M347" s="15">
        <v>0</v>
      </c>
      <c r="N347" s="41">
        <v>0</v>
      </c>
      <c r="O347" s="13">
        <v>48</v>
      </c>
      <c r="P347" s="17">
        <v>0</v>
      </c>
      <c r="Q347" s="13">
        <v>0</v>
      </c>
      <c r="R347" s="16" t="str">
        <f t="shared" si="45"/>
        <v>nul</v>
      </c>
      <c r="S347" s="17" t="e">
        <f t="shared" si="43"/>
        <v>#N/A</v>
      </c>
      <c r="T347" s="18">
        <v>39.252253646731603</v>
      </c>
      <c r="U347" s="18">
        <v>10.675603864734299</v>
      </c>
      <c r="V347" s="19" t="e">
        <f t="shared" si="46"/>
        <v>#N/A</v>
      </c>
      <c r="W347" s="20" t="e">
        <f t="shared" si="47"/>
        <v>#N/A</v>
      </c>
      <c r="X347" s="21" t="e">
        <f t="shared" si="48"/>
        <v>#N/A</v>
      </c>
      <c r="Y347" s="22">
        <v>74.785029013759086</v>
      </c>
      <c r="Z347" s="23">
        <v>0</v>
      </c>
      <c r="AA347" s="22"/>
      <c r="AB347" s="22"/>
      <c r="AC347" s="24" t="e">
        <v>#N/A</v>
      </c>
      <c r="AD347" s="25" t="e">
        <f t="shared" si="49"/>
        <v>#N/A</v>
      </c>
      <c r="AE347" s="22"/>
      <c r="AF347" s="26" t="e">
        <f t="shared" si="44"/>
        <v>#N/A</v>
      </c>
      <c r="AG347" s="27"/>
      <c r="AH347" s="22"/>
      <c r="AI347" s="28"/>
      <c r="AJ347" s="29" t="e">
        <f t="shared" si="50"/>
        <v>#N/A</v>
      </c>
      <c r="AK347" s="30"/>
      <c r="AL347" s="30"/>
      <c r="AM347" s="30"/>
      <c r="AN347" s="31" t="s">
        <v>896</v>
      </c>
    </row>
    <row r="348" spans="1:40" s="11" customFormat="1" ht="37.5" customHeight="1" x14ac:dyDescent="0.25">
      <c r="A348" s="12" t="s">
        <v>330</v>
      </c>
      <c r="B348" s="12" t="s">
        <v>330</v>
      </c>
      <c r="C348" s="13" t="s">
        <v>330</v>
      </c>
      <c r="D348" s="3" t="s">
        <v>46</v>
      </c>
      <c r="E348" s="3" t="s">
        <v>39</v>
      </c>
      <c r="F348" s="14" t="s">
        <v>331</v>
      </c>
      <c r="G348" s="14" t="s">
        <v>332</v>
      </c>
      <c r="H348" s="14" t="s">
        <v>333</v>
      </c>
      <c r="I348" s="14" t="s">
        <v>334</v>
      </c>
      <c r="J348" s="14">
        <v>0</v>
      </c>
      <c r="K348" s="38"/>
      <c r="L348" s="14">
        <f>IFERROR(VLOOKUP(A348,[1]Sheet1!$A:$O,15,FALSE),"ok")</f>
        <v>24.9</v>
      </c>
      <c r="M348" s="15">
        <v>0</v>
      </c>
      <c r="N348" s="41">
        <v>1</v>
      </c>
      <c r="O348" s="13">
        <v>44</v>
      </c>
      <c r="P348" s="17">
        <v>0</v>
      </c>
      <c r="Q348" s="13">
        <v>0</v>
      </c>
      <c r="R348" s="16" t="str">
        <f t="shared" si="45"/>
        <v>nul</v>
      </c>
      <c r="S348" s="17">
        <f t="shared" si="43"/>
        <v>4.2329999999999997</v>
      </c>
      <c r="T348" s="18">
        <v>22.429064534721899</v>
      </c>
      <c r="U348" s="18">
        <v>8.298067632850243</v>
      </c>
      <c r="V348" s="19">
        <f t="shared" si="46"/>
        <v>34.960132167572141</v>
      </c>
      <c r="W348" s="20">
        <f t="shared" si="47"/>
        <v>51.181633493325613</v>
      </c>
      <c r="X348" s="21">
        <f t="shared" si="48"/>
        <v>41.952158601086566</v>
      </c>
      <c r="Y348" s="22">
        <v>41.952158601086566</v>
      </c>
      <c r="Z348" s="23">
        <v>99.9</v>
      </c>
      <c r="AA348" s="22"/>
      <c r="AB348" s="22"/>
      <c r="AC348" s="24">
        <v>24.9</v>
      </c>
      <c r="AD348" s="25">
        <f t="shared" si="49"/>
        <v>-0.40646677476674387</v>
      </c>
      <c r="AE348" s="22"/>
      <c r="AF348" s="26">
        <f t="shared" si="44"/>
        <v>41.952158601086566</v>
      </c>
      <c r="AG348" s="27"/>
      <c r="AH348" s="22"/>
      <c r="AI348" s="28"/>
      <c r="AJ348" s="29">
        <f t="shared" si="50"/>
        <v>-1</v>
      </c>
      <c r="AK348" s="30"/>
      <c r="AL348" s="30"/>
      <c r="AM348" s="30"/>
      <c r="AN348" s="31">
        <v>24.9</v>
      </c>
    </row>
    <row r="349" spans="1:40" s="11" customFormat="1" ht="37.5" customHeight="1" x14ac:dyDescent="0.25">
      <c r="A349" s="12" t="s">
        <v>335</v>
      </c>
      <c r="B349" s="12" t="s">
        <v>335</v>
      </c>
      <c r="C349" s="13" t="s">
        <v>335</v>
      </c>
      <c r="D349" s="3" t="s">
        <v>46</v>
      </c>
      <c r="E349" s="3" t="s">
        <v>39</v>
      </c>
      <c r="F349" s="14" t="s">
        <v>114</v>
      </c>
      <c r="G349" s="14" t="s">
        <v>188</v>
      </c>
      <c r="H349" s="14" t="s">
        <v>336</v>
      </c>
      <c r="I349" s="14" t="s">
        <v>337</v>
      </c>
      <c r="J349" s="14" t="s">
        <v>3362</v>
      </c>
      <c r="K349" s="38"/>
      <c r="L349" s="14" t="str">
        <f>IFERROR(VLOOKUP(A349,[1]Sheet1!$A:$O,15,FALSE),"ok")</f>
        <v>ok</v>
      </c>
      <c r="M349" s="15">
        <v>0</v>
      </c>
      <c r="N349" s="41">
        <v>0</v>
      </c>
      <c r="O349" s="13">
        <v>68</v>
      </c>
      <c r="P349" s="17">
        <v>0</v>
      </c>
      <c r="Q349" s="13">
        <v>0</v>
      </c>
      <c r="R349" s="16" t="str">
        <f t="shared" si="45"/>
        <v>nul</v>
      </c>
      <c r="S349" s="17">
        <f t="shared" si="43"/>
        <v>31.773000000000003</v>
      </c>
      <c r="T349" s="18">
        <v>66.0083899617958</v>
      </c>
      <c r="U349" s="18">
        <v>61.881207729468599</v>
      </c>
      <c r="V349" s="19">
        <f t="shared" si="46"/>
        <v>159.66259769126441</v>
      </c>
      <c r="W349" s="20">
        <f t="shared" si="47"/>
        <v>233.74604302001109</v>
      </c>
      <c r="X349" s="21">
        <f t="shared" si="48"/>
        <v>191.59511722951729</v>
      </c>
      <c r="Y349" s="22">
        <v>191.59511722951729</v>
      </c>
      <c r="Z349" s="23">
        <v>329.9</v>
      </c>
      <c r="AA349" s="22"/>
      <c r="AB349" s="22"/>
      <c r="AC349" s="24">
        <v>186.9</v>
      </c>
      <c r="AD349" s="25">
        <f t="shared" si="49"/>
        <v>-2.4505411710951219E-2</v>
      </c>
      <c r="AE349" s="22"/>
      <c r="AF349" s="26">
        <f t="shared" si="44"/>
        <v>191.59511722951729</v>
      </c>
      <c r="AG349" s="27"/>
      <c r="AH349" s="22"/>
      <c r="AI349" s="28"/>
      <c r="AJ349" s="29">
        <f t="shared" si="50"/>
        <v>-1</v>
      </c>
      <c r="AK349" s="30"/>
      <c r="AL349" s="30"/>
      <c r="AM349" s="30"/>
      <c r="AN349" s="31">
        <v>186.9</v>
      </c>
    </row>
    <row r="350" spans="1:40" s="11" customFormat="1" ht="37.5" customHeight="1" x14ac:dyDescent="0.25">
      <c r="A350" s="12" t="s">
        <v>338</v>
      </c>
      <c r="B350" s="12" t="s">
        <v>338</v>
      </c>
      <c r="C350" s="13" t="s">
        <v>338</v>
      </c>
      <c r="D350" s="3" t="s">
        <v>46</v>
      </c>
      <c r="E350" s="3" t="s">
        <v>39</v>
      </c>
      <c r="F350" s="14" t="s">
        <v>40</v>
      </c>
      <c r="G350" s="14" t="s">
        <v>159</v>
      </c>
      <c r="H350" s="14" t="s">
        <v>160</v>
      </c>
      <c r="I350" s="14" t="s">
        <v>339</v>
      </c>
      <c r="J350" s="14">
        <v>0</v>
      </c>
      <c r="K350" s="38"/>
      <c r="L350" s="14" t="str">
        <f>IFERROR(VLOOKUP(A350,[1]Sheet1!$A:$O,15,FALSE),"ok")</f>
        <v>ok</v>
      </c>
      <c r="M350" s="15">
        <v>0</v>
      </c>
      <c r="N350" s="41">
        <v>0</v>
      </c>
      <c r="O350" s="13" t="s">
        <v>44</v>
      </c>
      <c r="P350" s="17">
        <v>0</v>
      </c>
      <c r="Q350" s="13">
        <v>0</v>
      </c>
      <c r="R350" s="16" t="str">
        <f t="shared" si="45"/>
        <v>nul</v>
      </c>
      <c r="S350" s="17" t="e">
        <f t="shared" si="43"/>
        <v>#N/A</v>
      </c>
      <c r="T350" s="18">
        <v>39.496490283694499</v>
      </c>
      <c r="U350" s="18">
        <v>8.9600483091787435</v>
      </c>
      <c r="V350" s="19" t="e">
        <f t="shared" si="46"/>
        <v>#N/A</v>
      </c>
      <c r="W350" s="20" t="e">
        <f t="shared" si="47"/>
        <v>#N/A</v>
      </c>
      <c r="X350" s="21" t="e">
        <f t="shared" si="48"/>
        <v>#N/A</v>
      </c>
      <c r="Y350" s="22">
        <v>72.611446311447892</v>
      </c>
      <c r="Z350" s="23">
        <v>0</v>
      </c>
      <c r="AA350" s="22"/>
      <c r="AB350" s="22"/>
      <c r="AC350" s="24" t="e">
        <v>#N/A</v>
      </c>
      <c r="AD350" s="25" t="e">
        <f t="shared" si="49"/>
        <v>#N/A</v>
      </c>
      <c r="AE350" s="22"/>
      <c r="AF350" s="26" t="e">
        <f t="shared" si="44"/>
        <v>#N/A</v>
      </c>
      <c r="AG350" s="27"/>
      <c r="AH350" s="22"/>
      <c r="AI350" s="28"/>
      <c r="AJ350" s="29" t="e">
        <f t="shared" si="50"/>
        <v>#N/A</v>
      </c>
      <c r="AK350" s="30"/>
      <c r="AL350" s="30"/>
      <c r="AM350" s="30"/>
      <c r="AN350" s="31" t="s">
        <v>896</v>
      </c>
    </row>
    <row r="351" spans="1:40" s="11" customFormat="1" ht="37.5" customHeight="1" x14ac:dyDescent="0.25">
      <c r="A351" s="12" t="s">
        <v>340</v>
      </c>
      <c r="B351" s="12" t="s">
        <v>340</v>
      </c>
      <c r="C351" s="13" t="s">
        <v>340</v>
      </c>
      <c r="D351" s="3" t="s">
        <v>46</v>
      </c>
      <c r="E351" s="3" t="s">
        <v>39</v>
      </c>
      <c r="F351" s="14" t="s">
        <v>40</v>
      </c>
      <c r="G351" s="14" t="s">
        <v>145</v>
      </c>
      <c r="H351" s="14" t="s">
        <v>146</v>
      </c>
      <c r="I351" s="14" t="s">
        <v>341</v>
      </c>
      <c r="J351" s="14">
        <v>0</v>
      </c>
      <c r="K351" s="38"/>
      <c r="L351" s="14" t="str">
        <f>IFERROR(VLOOKUP(A351,[1]Sheet1!$A:$O,15,FALSE),"ok")</f>
        <v>ok</v>
      </c>
      <c r="M351" s="15">
        <v>0</v>
      </c>
      <c r="N351" s="41">
        <v>0</v>
      </c>
      <c r="O351" s="13">
        <v>33</v>
      </c>
      <c r="P351" s="17">
        <v>0</v>
      </c>
      <c r="Q351" s="13">
        <v>0</v>
      </c>
      <c r="R351" s="16" t="str">
        <f t="shared" si="45"/>
        <v>nul</v>
      </c>
      <c r="S351" s="17" t="e">
        <f t="shared" si="43"/>
        <v>#N/A</v>
      </c>
      <c r="T351" s="18">
        <v>37.929803870290499</v>
      </c>
      <c r="U351" s="18">
        <v>11.803768115942029</v>
      </c>
      <c r="V351" s="19" t="e">
        <f t="shared" si="46"/>
        <v>#N/A</v>
      </c>
      <c r="W351" s="20" t="e">
        <f t="shared" si="47"/>
        <v>#N/A</v>
      </c>
      <c r="X351" s="21" t="e">
        <f t="shared" si="48"/>
        <v>#N/A</v>
      </c>
      <c r="Y351" s="22">
        <v>74.55188638347903</v>
      </c>
      <c r="Z351" s="23">
        <v>0</v>
      </c>
      <c r="AA351" s="22"/>
      <c r="AB351" s="22"/>
      <c r="AC351" s="24" t="e">
        <v>#N/A</v>
      </c>
      <c r="AD351" s="25" t="e">
        <f t="shared" si="49"/>
        <v>#N/A</v>
      </c>
      <c r="AE351" s="22"/>
      <c r="AF351" s="26" t="e">
        <f t="shared" si="44"/>
        <v>#N/A</v>
      </c>
      <c r="AG351" s="27"/>
      <c r="AH351" s="22"/>
      <c r="AI351" s="28"/>
      <c r="AJ351" s="29" t="e">
        <f t="shared" si="50"/>
        <v>#N/A</v>
      </c>
      <c r="AK351" s="30"/>
      <c r="AL351" s="30"/>
      <c r="AM351" s="30"/>
      <c r="AN351" s="31" t="s">
        <v>896</v>
      </c>
    </row>
    <row r="352" spans="1:40" s="11" customFormat="1" ht="37.5" customHeight="1" x14ac:dyDescent="0.25">
      <c r="A352" s="12" t="s">
        <v>342</v>
      </c>
      <c r="B352" s="12" t="s">
        <v>342</v>
      </c>
      <c r="C352" s="13" t="s">
        <v>342</v>
      </c>
      <c r="D352" s="3" t="s">
        <v>46</v>
      </c>
      <c r="E352" s="3" t="s">
        <v>39</v>
      </c>
      <c r="F352" s="14" t="s">
        <v>40</v>
      </c>
      <c r="G352" s="14" t="s">
        <v>159</v>
      </c>
      <c r="H352" s="14" t="s">
        <v>279</v>
      </c>
      <c r="I352" s="14" t="s">
        <v>343</v>
      </c>
      <c r="J352" s="14">
        <v>0</v>
      </c>
      <c r="K352" s="38"/>
      <c r="L352" s="14">
        <f>IFERROR(VLOOKUP(A352,[1]Sheet1!$A:$O,15,FALSE),"ok")</f>
        <v>99.9</v>
      </c>
      <c r="M352" s="15">
        <v>0</v>
      </c>
      <c r="N352" s="41">
        <v>0</v>
      </c>
      <c r="O352" s="13">
        <v>62</v>
      </c>
      <c r="P352" s="17">
        <v>0</v>
      </c>
      <c r="Q352" s="13">
        <v>0</v>
      </c>
      <c r="R352" s="16" t="str">
        <f t="shared" si="45"/>
        <v>nul</v>
      </c>
      <c r="S352" s="17" t="e">
        <f t="shared" si="43"/>
        <v>#N/A</v>
      </c>
      <c r="T352" s="18">
        <v>59.209738273918703</v>
      </c>
      <c r="U352" s="18">
        <v>15.691739130434781</v>
      </c>
      <c r="V352" s="19" t="e">
        <f t="shared" si="46"/>
        <v>#N/A</v>
      </c>
      <c r="W352" s="20" t="e">
        <f t="shared" si="47"/>
        <v>#N/A</v>
      </c>
      <c r="X352" s="21" t="e">
        <f t="shared" si="48"/>
        <v>#N/A</v>
      </c>
      <c r="Y352" s="22">
        <v>110.26137288522419</v>
      </c>
      <c r="Z352" s="23">
        <v>0</v>
      </c>
      <c r="AA352" s="22"/>
      <c r="AB352" s="22"/>
      <c r="AC352" s="24" t="e">
        <v>#N/A</v>
      </c>
      <c r="AD352" s="25" t="e">
        <f t="shared" si="49"/>
        <v>#N/A</v>
      </c>
      <c r="AE352" s="22"/>
      <c r="AF352" s="26" t="e">
        <f t="shared" si="44"/>
        <v>#N/A</v>
      </c>
      <c r="AG352" s="27"/>
      <c r="AH352" s="22"/>
      <c r="AI352" s="28"/>
      <c r="AJ352" s="29" t="e">
        <f t="shared" si="50"/>
        <v>#N/A</v>
      </c>
      <c r="AK352" s="30"/>
      <c r="AL352" s="30"/>
      <c r="AM352" s="30"/>
      <c r="AN352" s="31" t="s">
        <v>896</v>
      </c>
    </row>
    <row r="353" spans="1:40" s="11" customFormat="1" ht="37.5" customHeight="1" x14ac:dyDescent="0.25">
      <c r="A353" s="12" t="s">
        <v>344</v>
      </c>
      <c r="B353" s="12" t="s">
        <v>344</v>
      </c>
      <c r="C353" s="13" t="s">
        <v>344</v>
      </c>
      <c r="D353" s="3" t="s">
        <v>46</v>
      </c>
      <c r="E353" s="3" t="s">
        <v>39</v>
      </c>
      <c r="F353" s="14" t="s">
        <v>40</v>
      </c>
      <c r="G353" s="14" t="s">
        <v>311</v>
      </c>
      <c r="H353" s="14" t="s">
        <v>312</v>
      </c>
      <c r="I353" s="14" t="s">
        <v>345</v>
      </c>
      <c r="J353" s="14">
        <v>0</v>
      </c>
      <c r="K353" s="38"/>
      <c r="L353" s="14" t="str">
        <f>IFERROR(VLOOKUP(A353,[1]Sheet1!$A:$O,15,FALSE),"ok")</f>
        <v>ok</v>
      </c>
      <c r="M353" s="15">
        <v>0</v>
      </c>
      <c r="N353" s="41">
        <v>0</v>
      </c>
      <c r="O353" s="13">
        <v>63</v>
      </c>
      <c r="P353" s="17">
        <v>0</v>
      </c>
      <c r="Q353" s="13">
        <v>0</v>
      </c>
      <c r="R353" s="16" t="str">
        <f t="shared" si="45"/>
        <v>nul</v>
      </c>
      <c r="S353" s="17" t="e">
        <f t="shared" si="43"/>
        <v>#N/A</v>
      </c>
      <c r="T353" s="18">
        <v>24.611256322847201</v>
      </c>
      <c r="U353" s="18">
        <v>10.675603864734299</v>
      </c>
      <c r="V353" s="19" t="e">
        <f t="shared" si="46"/>
        <v>#N/A</v>
      </c>
      <c r="W353" s="20" t="e">
        <f t="shared" si="47"/>
        <v>#N/A</v>
      </c>
      <c r="X353" s="21" t="e">
        <f t="shared" si="48"/>
        <v>#N/A</v>
      </c>
      <c r="Y353" s="22">
        <v>52.9318322250978</v>
      </c>
      <c r="Z353" s="23">
        <v>0</v>
      </c>
      <c r="AA353" s="22"/>
      <c r="AB353" s="22"/>
      <c r="AC353" s="24" t="e">
        <v>#N/A</v>
      </c>
      <c r="AD353" s="25" t="e">
        <f t="shared" si="49"/>
        <v>#N/A</v>
      </c>
      <c r="AE353" s="22"/>
      <c r="AF353" s="26" t="e">
        <f t="shared" si="44"/>
        <v>#N/A</v>
      </c>
      <c r="AG353" s="27"/>
      <c r="AH353" s="22"/>
      <c r="AI353" s="28"/>
      <c r="AJ353" s="29" t="e">
        <f t="shared" si="50"/>
        <v>#N/A</v>
      </c>
      <c r="AK353" s="30"/>
      <c r="AL353" s="30"/>
      <c r="AM353" s="30"/>
      <c r="AN353" s="31" t="s">
        <v>896</v>
      </c>
    </row>
    <row r="354" spans="1:40" s="11" customFormat="1" ht="37.5" customHeight="1" x14ac:dyDescent="0.25">
      <c r="A354" s="12" t="s">
        <v>346</v>
      </c>
      <c r="B354" s="12" t="s">
        <v>346</v>
      </c>
      <c r="C354" s="13" t="s">
        <v>346</v>
      </c>
      <c r="D354" s="3" t="s">
        <v>46</v>
      </c>
      <c r="E354" s="3" t="s">
        <v>39</v>
      </c>
      <c r="F354" s="14" t="s">
        <v>81</v>
      </c>
      <c r="G354" s="14" t="s">
        <v>82</v>
      </c>
      <c r="H354" s="14" t="s">
        <v>83</v>
      </c>
      <c r="I354" s="14" t="s">
        <v>347</v>
      </c>
      <c r="J354" s="14">
        <v>0</v>
      </c>
      <c r="K354" s="38"/>
      <c r="L354" s="14" t="str">
        <f>IFERROR(VLOOKUP(A354,[1]Sheet1!$A:$O,15,FALSE),"ok")</f>
        <v>ok</v>
      </c>
      <c r="M354" s="15">
        <v>0</v>
      </c>
      <c r="N354" s="41">
        <v>0</v>
      </c>
      <c r="O354" s="13">
        <v>55</v>
      </c>
      <c r="P354" s="17">
        <v>0</v>
      </c>
      <c r="Q354" s="13">
        <v>0</v>
      </c>
      <c r="R354" s="16" t="str">
        <f t="shared" si="45"/>
        <v>nul</v>
      </c>
      <c r="S354" s="17" t="e">
        <f t="shared" si="43"/>
        <v>#N/A</v>
      </c>
      <c r="T354" s="18">
        <v>50.204370736150501</v>
      </c>
      <c r="U354" s="18">
        <v>14.311835748792269</v>
      </c>
      <c r="V354" s="19" t="e">
        <f t="shared" si="46"/>
        <v>#N/A</v>
      </c>
      <c r="W354" s="20" t="e">
        <f t="shared" si="47"/>
        <v>#N/A</v>
      </c>
      <c r="X354" s="21" t="e">
        <f t="shared" si="48"/>
        <v>#N/A</v>
      </c>
      <c r="Y354" s="22">
        <v>96.779047781931311</v>
      </c>
      <c r="Z354" s="23">
        <v>0</v>
      </c>
      <c r="AA354" s="22"/>
      <c r="AB354" s="22"/>
      <c r="AC354" s="24" t="e">
        <v>#N/A</v>
      </c>
      <c r="AD354" s="25" t="e">
        <f t="shared" si="49"/>
        <v>#N/A</v>
      </c>
      <c r="AE354" s="22"/>
      <c r="AF354" s="26" t="e">
        <f t="shared" si="44"/>
        <v>#N/A</v>
      </c>
      <c r="AG354" s="27"/>
      <c r="AH354" s="22"/>
      <c r="AI354" s="28"/>
      <c r="AJ354" s="29" t="e">
        <f t="shared" si="50"/>
        <v>#N/A</v>
      </c>
      <c r="AK354" s="30"/>
      <c r="AL354" s="30"/>
      <c r="AM354" s="30"/>
      <c r="AN354" s="31" t="s">
        <v>896</v>
      </c>
    </row>
    <row r="355" spans="1:40" s="11" customFormat="1" ht="37.5" customHeight="1" x14ac:dyDescent="0.25">
      <c r="A355" s="12" t="s">
        <v>348</v>
      </c>
      <c r="B355" s="12" t="s">
        <v>348</v>
      </c>
      <c r="C355" s="13" t="s">
        <v>348</v>
      </c>
      <c r="D355" s="3" t="s">
        <v>46</v>
      </c>
      <c r="E355" s="3" t="s">
        <v>39</v>
      </c>
      <c r="F355" s="14" t="s">
        <v>349</v>
      </c>
      <c r="G355" s="14" t="s">
        <v>350</v>
      </c>
      <c r="H355" s="14" t="s">
        <v>350</v>
      </c>
      <c r="I355" s="14" t="s">
        <v>351</v>
      </c>
      <c r="J355" s="14">
        <v>0</v>
      </c>
      <c r="K355" s="38"/>
      <c r="L355" s="14" t="str">
        <f>IFERROR(VLOOKUP(A355,[1]Sheet1!$A:$O,15,FALSE),"ok")</f>
        <v>ok</v>
      </c>
      <c r="M355" s="15">
        <v>0</v>
      </c>
      <c r="N355" s="41">
        <v>0</v>
      </c>
      <c r="O355" s="13">
        <v>63</v>
      </c>
      <c r="P355" s="17">
        <v>0</v>
      </c>
      <c r="Q355" s="13">
        <v>0</v>
      </c>
      <c r="R355" s="16" t="str">
        <f t="shared" si="45"/>
        <v>nul</v>
      </c>
      <c r="S355" s="17">
        <f t="shared" si="43"/>
        <v>19.193000000000001</v>
      </c>
      <c r="T355" s="18">
        <v>61.924223133086201</v>
      </c>
      <c r="U355" s="18">
        <v>14.768695652173912</v>
      </c>
      <c r="V355" s="19">
        <f t="shared" si="46"/>
        <v>95.885918785260117</v>
      </c>
      <c r="W355" s="20">
        <f t="shared" si="47"/>
        <v>140.37698510162082</v>
      </c>
      <c r="X355" s="21">
        <f t="shared" si="48"/>
        <v>115.06310254231214</v>
      </c>
      <c r="Y355" s="22">
        <v>115.06310254231214</v>
      </c>
      <c r="Z355" s="23">
        <v>179.9</v>
      </c>
      <c r="AA355" s="22"/>
      <c r="AB355" s="22"/>
      <c r="AC355" s="24">
        <v>112.9</v>
      </c>
      <c r="AD355" s="25">
        <f t="shared" si="49"/>
        <v>-1.8799271830139408E-2</v>
      </c>
      <c r="AE355" s="22"/>
      <c r="AF355" s="26">
        <f t="shared" si="44"/>
        <v>115.06310254231214</v>
      </c>
      <c r="AG355" s="27"/>
      <c r="AH355" s="22"/>
      <c r="AI355" s="28"/>
      <c r="AJ355" s="29">
        <f t="shared" si="50"/>
        <v>-1</v>
      </c>
      <c r="AK355" s="30"/>
      <c r="AL355" s="30"/>
      <c r="AM355" s="30"/>
      <c r="AN355" s="31">
        <v>112.9</v>
      </c>
    </row>
    <row r="356" spans="1:40" s="11" customFormat="1" ht="37.5" customHeight="1" x14ac:dyDescent="0.25">
      <c r="A356" s="12" t="s">
        <v>352</v>
      </c>
      <c r="B356" s="12" t="s">
        <v>352</v>
      </c>
      <c r="C356" s="13" t="s">
        <v>352</v>
      </c>
      <c r="D356" s="3" t="s">
        <v>46</v>
      </c>
      <c r="E356" s="3" t="s">
        <v>39</v>
      </c>
      <c r="F356" s="14" t="s">
        <v>149</v>
      </c>
      <c r="G356" s="14" t="s">
        <v>107</v>
      </c>
      <c r="H356" s="14" t="s">
        <v>230</v>
      </c>
      <c r="I356" s="14" t="s">
        <v>353</v>
      </c>
      <c r="J356" s="14">
        <v>0</v>
      </c>
      <c r="K356" s="38"/>
      <c r="L356" s="14" t="str">
        <f>IFERROR(VLOOKUP(A356,[1]Sheet1!$A:$O,15,FALSE),"ok")</f>
        <v>ok</v>
      </c>
      <c r="M356" s="15">
        <v>0</v>
      </c>
      <c r="N356" s="41">
        <v>0</v>
      </c>
      <c r="O356" s="13">
        <v>72</v>
      </c>
      <c r="P356" s="17">
        <v>0</v>
      </c>
      <c r="Q356" s="13">
        <v>0</v>
      </c>
      <c r="R356" s="16" t="str">
        <f t="shared" si="45"/>
        <v>nul</v>
      </c>
      <c r="S356" s="17" t="e">
        <f t="shared" si="43"/>
        <v>#N/A</v>
      </c>
      <c r="T356" s="18">
        <v>20.705063930625201</v>
      </c>
      <c r="U356" s="18">
        <v>11.803768115942029</v>
      </c>
      <c r="V356" s="19" t="e">
        <f t="shared" si="46"/>
        <v>#N/A</v>
      </c>
      <c r="W356" s="20" t="e">
        <f t="shared" si="47"/>
        <v>#N/A</v>
      </c>
      <c r="X356" s="21" t="e">
        <f t="shared" si="48"/>
        <v>#N/A</v>
      </c>
      <c r="Y356" s="22">
        <v>48.782198455880675</v>
      </c>
      <c r="Z356" s="23">
        <v>0</v>
      </c>
      <c r="AA356" s="22"/>
      <c r="AB356" s="22"/>
      <c r="AC356" s="24" t="e">
        <v>#N/A</v>
      </c>
      <c r="AD356" s="25" t="e">
        <f t="shared" si="49"/>
        <v>#N/A</v>
      </c>
      <c r="AE356" s="22"/>
      <c r="AF356" s="26" t="e">
        <f t="shared" si="44"/>
        <v>#N/A</v>
      </c>
      <c r="AG356" s="27"/>
      <c r="AH356" s="22"/>
      <c r="AI356" s="28"/>
      <c r="AJ356" s="29" t="e">
        <f t="shared" si="50"/>
        <v>#N/A</v>
      </c>
      <c r="AK356" s="30"/>
      <c r="AL356" s="30"/>
      <c r="AM356" s="30"/>
      <c r="AN356" s="31" t="s">
        <v>896</v>
      </c>
    </row>
    <row r="357" spans="1:40" s="11" customFormat="1" ht="37.5" customHeight="1" x14ac:dyDescent="0.25">
      <c r="A357" s="12" t="s">
        <v>354</v>
      </c>
      <c r="B357" s="12" t="s">
        <v>354</v>
      </c>
      <c r="C357" s="13" t="s">
        <v>354</v>
      </c>
      <c r="D357" s="3" t="s">
        <v>46</v>
      </c>
      <c r="E357" s="3" t="s">
        <v>39</v>
      </c>
      <c r="F357" s="14" t="s">
        <v>114</v>
      </c>
      <c r="G357" s="14" t="s">
        <v>163</v>
      </c>
      <c r="H357" s="14" t="s">
        <v>164</v>
      </c>
      <c r="I357" s="14" t="s">
        <v>355</v>
      </c>
      <c r="J357" s="14">
        <v>0</v>
      </c>
      <c r="K357" s="38"/>
      <c r="L357" s="14" t="str">
        <f>IFERROR(VLOOKUP(A357,[1]Sheet1!$A:$O,15,FALSE),"ok")</f>
        <v>ok</v>
      </c>
      <c r="M357" s="15">
        <v>0</v>
      </c>
      <c r="N357" s="41">
        <v>0</v>
      </c>
      <c r="O357" s="13" t="s">
        <v>44</v>
      </c>
      <c r="P357" s="17">
        <v>0</v>
      </c>
      <c r="Q357" s="13">
        <v>0</v>
      </c>
      <c r="R357" s="16" t="str">
        <f t="shared" si="45"/>
        <v>nul</v>
      </c>
      <c r="S357" s="17" t="e">
        <f t="shared" si="43"/>
        <v>#N/A</v>
      </c>
      <c r="T357" s="18">
        <v>13.427409588588</v>
      </c>
      <c r="U357" s="18">
        <v>6.852898550724638</v>
      </c>
      <c r="V357" s="19" t="e">
        <f t="shared" si="46"/>
        <v>#N/A</v>
      </c>
      <c r="W357" s="20" t="e">
        <f t="shared" si="47"/>
        <v>#N/A</v>
      </c>
      <c r="X357" s="21" t="e">
        <f t="shared" si="48"/>
        <v>#N/A</v>
      </c>
      <c r="Y357" s="22">
        <v>30.435969767175166</v>
      </c>
      <c r="Z357" s="23">
        <v>0</v>
      </c>
      <c r="AA357" s="22"/>
      <c r="AB357" s="22"/>
      <c r="AC357" s="24" t="e">
        <v>#N/A</v>
      </c>
      <c r="AD357" s="25" t="e">
        <f t="shared" si="49"/>
        <v>#N/A</v>
      </c>
      <c r="AE357" s="22"/>
      <c r="AF357" s="26" t="e">
        <f t="shared" si="44"/>
        <v>#N/A</v>
      </c>
      <c r="AG357" s="27"/>
      <c r="AH357" s="22"/>
      <c r="AI357" s="28"/>
      <c r="AJ357" s="29" t="e">
        <f t="shared" si="50"/>
        <v>#N/A</v>
      </c>
      <c r="AK357" s="30"/>
      <c r="AL357" s="30"/>
      <c r="AM357" s="30"/>
      <c r="AN357" s="31" t="s">
        <v>896</v>
      </c>
    </row>
    <row r="358" spans="1:40" s="11" customFormat="1" ht="37.5" customHeight="1" x14ac:dyDescent="0.25">
      <c r="A358" s="12" t="s">
        <v>356</v>
      </c>
      <c r="B358" s="12" t="s">
        <v>356</v>
      </c>
      <c r="C358" s="13" t="s">
        <v>356</v>
      </c>
      <c r="D358" s="3" t="s">
        <v>46</v>
      </c>
      <c r="E358" s="3" t="s">
        <v>39</v>
      </c>
      <c r="F358" s="14" t="s">
        <v>114</v>
      </c>
      <c r="G358" s="14" t="s">
        <v>188</v>
      </c>
      <c r="H358" s="14" t="s">
        <v>336</v>
      </c>
      <c r="I358" s="14" t="s">
        <v>357</v>
      </c>
      <c r="J358" s="14" t="s">
        <v>3362</v>
      </c>
      <c r="K358" s="38"/>
      <c r="L358" s="14" t="str">
        <f>IFERROR(VLOOKUP(A358,[1]Sheet1!$A:$O,15,FALSE),"ok")</f>
        <v>ok</v>
      </c>
      <c r="M358" s="15">
        <v>0</v>
      </c>
      <c r="N358" s="41">
        <v>0</v>
      </c>
      <c r="O358" s="13">
        <v>35</v>
      </c>
      <c r="P358" s="17">
        <v>0</v>
      </c>
      <c r="Q358" s="13">
        <v>0</v>
      </c>
      <c r="R358" s="16" t="str">
        <f t="shared" si="45"/>
        <v>nul</v>
      </c>
      <c r="S358" s="17">
        <f t="shared" si="43"/>
        <v>32.113000000000007</v>
      </c>
      <c r="T358" s="18">
        <v>66.219256139330497</v>
      </c>
      <c r="U358" s="18">
        <v>61.881207729468599</v>
      </c>
      <c r="V358" s="19">
        <f t="shared" si="46"/>
        <v>160.2134638687991</v>
      </c>
      <c r="W358" s="20">
        <f t="shared" si="47"/>
        <v>234.55251110392186</v>
      </c>
      <c r="X358" s="21">
        <f t="shared" si="48"/>
        <v>192.25615664255892</v>
      </c>
      <c r="Y358" s="22">
        <v>192.25615664255892</v>
      </c>
      <c r="Z358" s="23">
        <v>329.9</v>
      </c>
      <c r="AA358" s="22"/>
      <c r="AB358" s="22"/>
      <c r="AC358" s="24">
        <v>188.9</v>
      </c>
      <c r="AD358" s="25">
        <f t="shared" si="49"/>
        <v>-1.7456692681101726E-2</v>
      </c>
      <c r="AE358" s="22"/>
      <c r="AF358" s="26">
        <f t="shared" si="44"/>
        <v>192.25615664255892</v>
      </c>
      <c r="AG358" s="27"/>
      <c r="AH358" s="22"/>
      <c r="AI358" s="28"/>
      <c r="AJ358" s="29">
        <f t="shared" si="50"/>
        <v>-1</v>
      </c>
      <c r="AK358" s="30"/>
      <c r="AL358" s="30"/>
      <c r="AM358" s="30"/>
      <c r="AN358" s="31">
        <v>188.9</v>
      </c>
    </row>
    <row r="359" spans="1:40" s="11" customFormat="1" ht="37.5" customHeight="1" x14ac:dyDescent="0.25">
      <c r="A359" s="12" t="s">
        <v>358</v>
      </c>
      <c r="B359" s="12" t="s">
        <v>358</v>
      </c>
      <c r="C359" s="13" t="s">
        <v>358</v>
      </c>
      <c r="D359" s="3" t="s">
        <v>46</v>
      </c>
      <c r="E359" s="3" t="s">
        <v>359</v>
      </c>
      <c r="F359" s="14" t="s">
        <v>114</v>
      </c>
      <c r="G359" s="14" t="s">
        <v>188</v>
      </c>
      <c r="H359" s="14" t="s">
        <v>189</v>
      </c>
      <c r="I359" s="14" t="s">
        <v>360</v>
      </c>
      <c r="J359" s="14">
        <v>0</v>
      </c>
      <c r="K359" s="38"/>
      <c r="L359" s="14" t="str">
        <f>IFERROR(VLOOKUP(A359,[1]Sheet1!$A:$O,15,FALSE),"ok")</f>
        <v>ok</v>
      </c>
      <c r="M359" s="15">
        <v>0</v>
      </c>
      <c r="N359" s="41">
        <v>0</v>
      </c>
      <c r="O359" s="13">
        <v>272</v>
      </c>
      <c r="P359" s="17">
        <v>0</v>
      </c>
      <c r="Q359" s="13">
        <v>0</v>
      </c>
      <c r="R359" s="16" t="str">
        <f t="shared" si="45"/>
        <v>nul</v>
      </c>
      <c r="S359" s="17">
        <f t="shared" si="43"/>
        <v>40.783000000000001</v>
      </c>
      <c r="T359" s="18">
        <v>63.263940710391999</v>
      </c>
      <c r="U359" s="18">
        <v>72.137246376811603</v>
      </c>
      <c r="V359" s="19">
        <f t="shared" si="46"/>
        <v>176.18418708720361</v>
      </c>
      <c r="W359" s="33">
        <f t="shared" si="47"/>
        <v>257.93364989566606</v>
      </c>
      <c r="X359" s="21">
        <f t="shared" si="48"/>
        <v>211.42102450464432</v>
      </c>
      <c r="Y359" s="22">
        <v>211.42102450464432</v>
      </c>
      <c r="Z359" s="23">
        <v>319.89999999999998</v>
      </c>
      <c r="AA359" s="22"/>
      <c r="AB359" s="22"/>
      <c r="AC359" s="24">
        <v>239.9</v>
      </c>
      <c r="AD359" s="25">
        <f t="shared" si="49"/>
        <v>0.13470266527220476</v>
      </c>
      <c r="AE359" s="22"/>
      <c r="AF359" s="26">
        <f t="shared" si="44"/>
        <v>211.42102450464432</v>
      </c>
      <c r="AG359" s="32"/>
      <c r="AH359" s="22"/>
      <c r="AI359" s="28"/>
      <c r="AJ359" s="29">
        <f t="shared" si="50"/>
        <v>-1</v>
      </c>
      <c r="AK359" s="30"/>
      <c r="AL359" s="30"/>
      <c r="AM359" s="30"/>
      <c r="AN359" s="31">
        <v>239.9</v>
      </c>
    </row>
    <row r="360" spans="1:40" s="11" customFormat="1" ht="37.5" customHeight="1" x14ac:dyDescent="0.25">
      <c r="A360" s="12" t="s">
        <v>361</v>
      </c>
      <c r="B360" s="12" t="s">
        <v>361</v>
      </c>
      <c r="C360" s="13" t="s">
        <v>361</v>
      </c>
      <c r="D360" s="3" t="s">
        <v>46</v>
      </c>
      <c r="E360" s="3" t="s">
        <v>187</v>
      </c>
      <c r="F360" s="14" t="s">
        <v>114</v>
      </c>
      <c r="G360" s="14" t="s">
        <v>163</v>
      </c>
      <c r="H360" s="14" t="s">
        <v>241</v>
      </c>
      <c r="I360" s="14" t="s">
        <v>362</v>
      </c>
      <c r="J360" s="14">
        <v>0</v>
      </c>
      <c r="K360" s="38"/>
      <c r="L360" s="14" t="str">
        <f>IFERROR(VLOOKUP(A360,[1]Sheet1!$A:$O,15,FALSE),"ok")</f>
        <v>ok</v>
      </c>
      <c r="M360" s="15">
        <v>0</v>
      </c>
      <c r="N360" s="41">
        <v>0</v>
      </c>
      <c r="O360" s="13">
        <v>338</v>
      </c>
      <c r="P360" s="17">
        <v>0</v>
      </c>
      <c r="Q360" s="13">
        <v>0</v>
      </c>
      <c r="R360" s="16" t="str">
        <f t="shared" si="45"/>
        <v>nul</v>
      </c>
      <c r="S360" s="17">
        <f t="shared" si="43"/>
        <v>10.183</v>
      </c>
      <c r="T360" s="18">
        <v>23.325116355110499</v>
      </c>
      <c r="U360" s="18">
        <v>17.211497584541064</v>
      </c>
      <c r="V360" s="19">
        <f t="shared" si="46"/>
        <v>50.719613939651566</v>
      </c>
      <c r="W360" s="20">
        <f t="shared" si="47"/>
        <v>74.253514807649879</v>
      </c>
      <c r="X360" s="21">
        <f t="shared" si="48"/>
        <v>60.863536727581874</v>
      </c>
      <c r="Y360" s="22">
        <v>60.863536727581874</v>
      </c>
      <c r="Z360" s="23">
        <v>99.9</v>
      </c>
      <c r="AA360" s="22"/>
      <c r="AB360" s="22"/>
      <c r="AC360" s="24">
        <v>59.9</v>
      </c>
      <c r="AD360" s="25">
        <f t="shared" si="49"/>
        <v>-1.5831099856956299E-2</v>
      </c>
      <c r="AE360" s="22"/>
      <c r="AF360" s="26">
        <f t="shared" si="44"/>
        <v>60.863536727581874</v>
      </c>
      <c r="AG360" s="27"/>
      <c r="AH360" s="22"/>
      <c r="AI360" s="28"/>
      <c r="AJ360" s="29">
        <f t="shared" si="50"/>
        <v>-1</v>
      </c>
      <c r="AK360" s="30"/>
      <c r="AL360" s="30"/>
      <c r="AM360" s="30"/>
      <c r="AN360" s="31">
        <v>59.9</v>
      </c>
    </row>
    <row r="361" spans="1:40" s="11" customFormat="1" ht="37.5" customHeight="1" x14ac:dyDescent="0.25">
      <c r="A361" s="12" t="s">
        <v>363</v>
      </c>
      <c r="B361" s="12" t="s">
        <v>363</v>
      </c>
      <c r="C361" s="13" t="s">
        <v>363</v>
      </c>
      <c r="D361" s="3" t="s">
        <v>46</v>
      </c>
      <c r="E361" s="3" t="s">
        <v>39</v>
      </c>
      <c r="F361" s="14" t="s">
        <v>81</v>
      </c>
      <c r="G361" s="14" t="s">
        <v>82</v>
      </c>
      <c r="H361" s="14" t="s">
        <v>156</v>
      </c>
      <c r="I361" s="14" t="s">
        <v>364</v>
      </c>
      <c r="J361" s="14">
        <v>0</v>
      </c>
      <c r="K361" s="38"/>
      <c r="L361" s="14" t="str">
        <f>IFERROR(VLOOKUP(A361,[1]Sheet1!$A:$O,15,FALSE),"ok")</f>
        <v>ok</v>
      </c>
      <c r="M361" s="15">
        <v>0</v>
      </c>
      <c r="N361" s="41">
        <v>0</v>
      </c>
      <c r="O361" s="13" t="s">
        <v>44</v>
      </c>
      <c r="P361" s="17">
        <v>0</v>
      </c>
      <c r="Q361" s="13">
        <v>0</v>
      </c>
      <c r="R361" s="16" t="str">
        <f t="shared" si="45"/>
        <v>nul</v>
      </c>
      <c r="S361" s="17" t="e">
        <f t="shared" si="43"/>
        <v>#N/A</v>
      </c>
      <c r="T361" s="18">
        <v>14.2918001258343</v>
      </c>
      <c r="U361" s="18">
        <v>7.9717391304347833</v>
      </c>
      <c r="V361" s="19" t="e">
        <f t="shared" si="46"/>
        <v>#N/A</v>
      </c>
      <c r="W361" s="20" t="e">
        <f t="shared" si="47"/>
        <v>#N/A</v>
      </c>
      <c r="X361" s="21" t="e">
        <f t="shared" si="48"/>
        <v>#N/A</v>
      </c>
      <c r="Y361" s="22">
        <v>33.427847107522901</v>
      </c>
      <c r="Z361" s="23">
        <v>0</v>
      </c>
      <c r="AA361" s="22"/>
      <c r="AB361" s="22"/>
      <c r="AC361" s="24" t="e">
        <v>#N/A</v>
      </c>
      <c r="AD361" s="25" t="e">
        <f t="shared" si="49"/>
        <v>#N/A</v>
      </c>
      <c r="AE361" s="22"/>
      <c r="AF361" s="26" t="e">
        <f t="shared" si="44"/>
        <v>#N/A</v>
      </c>
      <c r="AG361" s="27"/>
      <c r="AH361" s="22"/>
      <c r="AI361" s="28"/>
      <c r="AJ361" s="29" t="e">
        <f t="shared" si="50"/>
        <v>#N/A</v>
      </c>
      <c r="AK361" s="30"/>
      <c r="AL361" s="30"/>
      <c r="AM361" s="30"/>
      <c r="AN361" s="31" t="s">
        <v>896</v>
      </c>
    </row>
    <row r="362" spans="1:40" s="11" customFormat="1" ht="37.5" customHeight="1" x14ac:dyDescent="0.25">
      <c r="A362" s="12" t="s">
        <v>365</v>
      </c>
      <c r="B362" s="12" t="s">
        <v>365</v>
      </c>
      <c r="C362" s="13" t="s">
        <v>365</v>
      </c>
      <c r="D362" s="3" t="s">
        <v>46</v>
      </c>
      <c r="E362" s="3" t="s">
        <v>39</v>
      </c>
      <c r="F362" s="14" t="s">
        <v>114</v>
      </c>
      <c r="G362" s="14" t="s">
        <v>163</v>
      </c>
      <c r="H362" s="14" t="s">
        <v>366</v>
      </c>
      <c r="I362" s="14" t="s">
        <v>367</v>
      </c>
      <c r="J362" s="14">
        <v>0</v>
      </c>
      <c r="K362" s="38"/>
      <c r="L362" s="14">
        <f>IFERROR(VLOOKUP(A362,[1]Sheet1!$A:$O,15,FALSE),"ok")</f>
        <v>99.9</v>
      </c>
      <c r="M362" s="15">
        <v>0</v>
      </c>
      <c r="N362" s="41">
        <v>0</v>
      </c>
      <c r="O362" s="13">
        <v>140</v>
      </c>
      <c r="P362" s="17">
        <v>0</v>
      </c>
      <c r="Q362" s="13">
        <v>2</v>
      </c>
      <c r="R362" s="16" t="str">
        <f t="shared" si="45"/>
        <v>nul</v>
      </c>
      <c r="S362" s="17">
        <f t="shared" si="43"/>
        <v>16.983000000000001</v>
      </c>
      <c r="T362" s="18">
        <v>51.848181490674698</v>
      </c>
      <c r="U362" s="18">
        <v>22.488695652173917</v>
      </c>
      <c r="V362" s="19">
        <f t="shared" si="46"/>
        <v>91.319877142848611</v>
      </c>
      <c r="W362" s="20">
        <f t="shared" si="47"/>
        <v>133.69230013713036</v>
      </c>
      <c r="X362" s="21">
        <f t="shared" si="48"/>
        <v>109.58385257141833</v>
      </c>
      <c r="Y362" s="22">
        <v>109.58385257141833</v>
      </c>
      <c r="Z362" s="23">
        <v>159.9</v>
      </c>
      <c r="AA362" s="22"/>
      <c r="AB362" s="22"/>
      <c r="AC362" s="24">
        <v>99.9</v>
      </c>
      <c r="AD362" s="25">
        <f t="shared" si="49"/>
        <v>-8.8369338585784218E-2</v>
      </c>
      <c r="AE362" s="22"/>
      <c r="AF362" s="26">
        <f t="shared" si="44"/>
        <v>109.58385257141833</v>
      </c>
      <c r="AG362" s="27"/>
      <c r="AH362" s="22"/>
      <c r="AI362" s="28"/>
      <c r="AJ362" s="29">
        <f t="shared" si="50"/>
        <v>-1</v>
      </c>
      <c r="AK362" s="30"/>
      <c r="AL362" s="30"/>
      <c r="AM362" s="30"/>
      <c r="AN362" s="31">
        <v>99.9</v>
      </c>
    </row>
    <row r="363" spans="1:40" s="11" customFormat="1" ht="37.5" customHeight="1" x14ac:dyDescent="0.25">
      <c r="A363" s="12" t="s">
        <v>368</v>
      </c>
      <c r="B363" s="12" t="s">
        <v>368</v>
      </c>
      <c r="C363" s="13" t="s">
        <v>368</v>
      </c>
      <c r="D363" s="3" t="s">
        <v>46</v>
      </c>
      <c r="E363" s="3" t="s">
        <v>359</v>
      </c>
      <c r="F363" s="14" t="s">
        <v>369</v>
      </c>
      <c r="G363" s="14" t="s">
        <v>234</v>
      </c>
      <c r="H363" s="14" t="s">
        <v>370</v>
      </c>
      <c r="I363" s="14" t="s">
        <v>371</v>
      </c>
      <c r="J363" s="14">
        <v>0</v>
      </c>
      <c r="K363" s="38"/>
      <c r="L363" s="14" t="str">
        <f>IFERROR(VLOOKUP(A363,[1]Sheet1!$A:$O,15,FALSE),"ok")</f>
        <v>ok</v>
      </c>
      <c r="M363" s="15">
        <v>0</v>
      </c>
      <c r="N363" s="41">
        <v>24</v>
      </c>
      <c r="O363" s="13">
        <v>343</v>
      </c>
      <c r="P363" s="17">
        <v>1</v>
      </c>
      <c r="Q363" s="13">
        <v>1</v>
      </c>
      <c r="R363" s="16">
        <f t="shared" si="45"/>
        <v>168</v>
      </c>
      <c r="S363" s="17">
        <f t="shared" si="43"/>
        <v>11.543000000000001</v>
      </c>
      <c r="T363" s="18">
        <v>30.413029343876701</v>
      </c>
      <c r="U363" s="18">
        <v>8.9600483091787435</v>
      </c>
      <c r="V363" s="19">
        <f t="shared" si="46"/>
        <v>50.916077653055446</v>
      </c>
      <c r="W363" s="20">
        <f t="shared" si="47"/>
        <v>74.541137684073178</v>
      </c>
      <c r="X363" s="21">
        <f t="shared" si="48"/>
        <v>61.099293183666532</v>
      </c>
      <c r="Y363" s="22">
        <v>59.263293183666534</v>
      </c>
      <c r="Z363" s="23">
        <v>119.9</v>
      </c>
      <c r="AA363" s="22"/>
      <c r="AB363" s="22"/>
      <c r="AC363" s="24">
        <v>67.900000000000006</v>
      </c>
      <c r="AD363" s="25">
        <f t="shared" si="49"/>
        <v>0.11130581815227103</v>
      </c>
      <c r="AE363" s="22"/>
      <c r="AF363" s="26">
        <f t="shared" si="44"/>
        <v>61.099293183666532</v>
      </c>
      <c r="AG363" s="27"/>
      <c r="AH363" s="22"/>
      <c r="AI363" s="28"/>
      <c r="AJ363" s="29">
        <f t="shared" si="50"/>
        <v>-1</v>
      </c>
      <c r="AK363" s="30"/>
      <c r="AL363" s="30"/>
      <c r="AM363" s="30"/>
      <c r="AN363" s="31">
        <v>58.9</v>
      </c>
    </row>
    <row r="364" spans="1:40" s="11" customFormat="1" ht="37.5" customHeight="1" x14ac:dyDescent="0.25">
      <c r="A364" s="12" t="s">
        <v>372</v>
      </c>
      <c r="B364" s="12" t="s">
        <v>372</v>
      </c>
      <c r="C364" s="13" t="s">
        <v>372</v>
      </c>
      <c r="D364" s="3" t="s">
        <v>46</v>
      </c>
      <c r="E364" s="3" t="s">
        <v>39</v>
      </c>
      <c r="F364" s="14" t="s">
        <v>40</v>
      </c>
      <c r="G364" s="14" t="s">
        <v>47</v>
      </c>
      <c r="H364" s="14" t="s">
        <v>48</v>
      </c>
      <c r="I364" s="14" t="s">
        <v>373</v>
      </c>
      <c r="J364" s="14">
        <v>0</v>
      </c>
      <c r="K364" s="38"/>
      <c r="L364" s="14" t="str">
        <f>IFERROR(VLOOKUP(A364,[1]Sheet1!$A:$O,15,FALSE),"ok")</f>
        <v>ok</v>
      </c>
      <c r="M364" s="15">
        <v>0</v>
      </c>
      <c r="N364" s="41">
        <v>0</v>
      </c>
      <c r="O364" s="13" t="s">
        <v>44</v>
      </c>
      <c r="P364" s="17">
        <v>0</v>
      </c>
      <c r="Q364" s="13">
        <v>0</v>
      </c>
      <c r="R364" s="16" t="str">
        <f t="shared" si="45"/>
        <v>nul</v>
      </c>
      <c r="S364" s="17" t="e">
        <f t="shared" si="43"/>
        <v>#N/A</v>
      </c>
      <c r="T364" s="18">
        <v>32.144932629585099</v>
      </c>
      <c r="U364" s="18">
        <v>8.298067632850243</v>
      </c>
      <c r="V364" s="19" t="e">
        <f t="shared" si="46"/>
        <v>#N/A</v>
      </c>
      <c r="W364" s="20" t="e">
        <f t="shared" si="47"/>
        <v>#N/A</v>
      </c>
      <c r="X364" s="21" t="e">
        <f t="shared" si="48"/>
        <v>#N/A</v>
      </c>
      <c r="Y364" s="22">
        <v>60.751200314922407</v>
      </c>
      <c r="Z364" s="23">
        <v>0</v>
      </c>
      <c r="AA364" s="22"/>
      <c r="AB364" s="22"/>
      <c r="AC364" s="24" t="e">
        <v>#N/A</v>
      </c>
      <c r="AD364" s="25" t="e">
        <f t="shared" si="49"/>
        <v>#N/A</v>
      </c>
      <c r="AE364" s="22"/>
      <c r="AF364" s="26" t="e">
        <f t="shared" si="44"/>
        <v>#N/A</v>
      </c>
      <c r="AG364" s="27"/>
      <c r="AH364" s="22"/>
      <c r="AI364" s="28"/>
      <c r="AJ364" s="29" t="e">
        <f t="shared" si="50"/>
        <v>#N/A</v>
      </c>
      <c r="AK364" s="30"/>
      <c r="AL364" s="30"/>
      <c r="AM364" s="30"/>
      <c r="AN364" s="31" t="s">
        <v>896</v>
      </c>
    </row>
    <row r="365" spans="1:40" s="11" customFormat="1" ht="37.5" customHeight="1" x14ac:dyDescent="0.25">
      <c r="A365" s="12" t="s">
        <v>374</v>
      </c>
      <c r="B365" s="12" t="s">
        <v>374</v>
      </c>
      <c r="C365" s="13" t="s">
        <v>374</v>
      </c>
      <c r="D365" s="3" t="s">
        <v>46</v>
      </c>
      <c r="E365" s="3" t="s">
        <v>39</v>
      </c>
      <c r="F365" s="14" t="s">
        <v>233</v>
      </c>
      <c r="G365" s="14" t="s">
        <v>375</v>
      </c>
      <c r="H365" s="14" t="s">
        <v>376</v>
      </c>
      <c r="I365" s="14" t="s">
        <v>377</v>
      </c>
      <c r="J365" s="14">
        <v>0</v>
      </c>
      <c r="K365" s="38"/>
      <c r="L365" s="14" t="str">
        <f>IFERROR(VLOOKUP(A365,[1]Sheet1!$A:$O,15,FALSE),"ok")</f>
        <v>ok</v>
      </c>
      <c r="M365" s="15">
        <v>0</v>
      </c>
      <c r="N365" s="41">
        <v>0</v>
      </c>
      <c r="O365" s="13" t="s">
        <v>44</v>
      </c>
      <c r="P365" s="17">
        <v>0</v>
      </c>
      <c r="Q365" s="13">
        <v>0</v>
      </c>
      <c r="R365" s="16" t="str">
        <f t="shared" si="45"/>
        <v>nul</v>
      </c>
      <c r="S365" s="17" t="e">
        <f t="shared" si="43"/>
        <v>#N/A</v>
      </c>
      <c r="T365" s="18">
        <v>32.802345366133402</v>
      </c>
      <c r="U365" s="18">
        <v>7.6360869565217397</v>
      </c>
      <c r="V365" s="19" t="e">
        <f t="shared" si="46"/>
        <v>#N/A</v>
      </c>
      <c r="W365" s="20" t="e">
        <f t="shared" si="47"/>
        <v>#N/A</v>
      </c>
      <c r="X365" s="21" t="e">
        <f t="shared" si="48"/>
        <v>#N/A</v>
      </c>
      <c r="Y365" s="22">
        <v>60.745718787186163</v>
      </c>
      <c r="Z365" s="23">
        <v>0</v>
      </c>
      <c r="AA365" s="22"/>
      <c r="AB365" s="22"/>
      <c r="AC365" s="24" t="e">
        <v>#N/A</v>
      </c>
      <c r="AD365" s="25" t="e">
        <f t="shared" si="49"/>
        <v>#N/A</v>
      </c>
      <c r="AE365" s="22"/>
      <c r="AF365" s="26" t="e">
        <f t="shared" si="44"/>
        <v>#N/A</v>
      </c>
      <c r="AG365" s="27"/>
      <c r="AH365" s="22"/>
      <c r="AI365" s="28"/>
      <c r="AJ365" s="29" t="e">
        <f t="shared" si="50"/>
        <v>#N/A</v>
      </c>
      <c r="AK365" s="30"/>
      <c r="AL365" s="30"/>
      <c r="AM365" s="30"/>
      <c r="AN365" s="31" t="s">
        <v>896</v>
      </c>
    </row>
    <row r="366" spans="1:40" s="11" customFormat="1" ht="37.5" customHeight="1" x14ac:dyDescent="0.25">
      <c r="A366" s="12" t="s">
        <v>378</v>
      </c>
      <c r="B366" s="12" t="s">
        <v>378</v>
      </c>
      <c r="C366" s="13" t="s">
        <v>378</v>
      </c>
      <c r="D366" s="3" t="s">
        <v>46</v>
      </c>
      <c r="E366" s="3" t="s">
        <v>39</v>
      </c>
      <c r="F366" s="14" t="s">
        <v>149</v>
      </c>
      <c r="G366" s="14" t="s">
        <v>169</v>
      </c>
      <c r="H366" s="14" t="s">
        <v>308</v>
      </c>
      <c r="I366" s="14" t="s">
        <v>379</v>
      </c>
      <c r="J366" s="14">
        <v>0</v>
      </c>
      <c r="K366" s="38"/>
      <c r="L366" s="14" t="str">
        <f>IFERROR(VLOOKUP(A366,[1]Sheet1!$A:$O,15,FALSE),"ok")</f>
        <v>ok</v>
      </c>
      <c r="M366" s="15">
        <v>0</v>
      </c>
      <c r="N366" s="41">
        <v>0</v>
      </c>
      <c r="O366" s="13">
        <v>23</v>
      </c>
      <c r="P366" s="17">
        <v>0</v>
      </c>
      <c r="Q366" s="13">
        <v>0</v>
      </c>
      <c r="R366" s="16" t="str">
        <f t="shared" si="45"/>
        <v>nul</v>
      </c>
      <c r="S366" s="17" t="e">
        <f t="shared" si="43"/>
        <v>#N/A</v>
      </c>
      <c r="T366" s="18">
        <v>36.957309534379199</v>
      </c>
      <c r="U366" s="18">
        <v>10.218743961352658</v>
      </c>
      <c r="V366" s="19" t="e">
        <f t="shared" si="46"/>
        <v>#N/A</v>
      </c>
      <c r="W366" s="20" t="e">
        <f t="shared" si="47"/>
        <v>#N/A</v>
      </c>
      <c r="X366" s="21" t="e">
        <f t="shared" si="48"/>
        <v>#N/A</v>
      </c>
      <c r="Y366" s="22">
        <v>70.870864194878223</v>
      </c>
      <c r="Z366" s="23">
        <v>0</v>
      </c>
      <c r="AA366" s="22"/>
      <c r="AB366" s="22"/>
      <c r="AC366" s="24" t="e">
        <v>#N/A</v>
      </c>
      <c r="AD366" s="25" t="e">
        <f t="shared" si="49"/>
        <v>#N/A</v>
      </c>
      <c r="AE366" s="22"/>
      <c r="AF366" s="26" t="e">
        <f t="shared" si="44"/>
        <v>#N/A</v>
      </c>
      <c r="AG366" s="27"/>
      <c r="AH366" s="22"/>
      <c r="AI366" s="28"/>
      <c r="AJ366" s="29" t="e">
        <f t="shared" si="50"/>
        <v>#N/A</v>
      </c>
      <c r="AK366" s="30"/>
      <c r="AL366" s="30"/>
      <c r="AM366" s="30"/>
      <c r="AN366" s="31" t="s">
        <v>896</v>
      </c>
    </row>
    <row r="367" spans="1:40" s="11" customFormat="1" ht="37.5" customHeight="1" x14ac:dyDescent="0.25">
      <c r="A367" s="12" t="s">
        <v>380</v>
      </c>
      <c r="B367" s="12" t="s">
        <v>380</v>
      </c>
      <c r="C367" s="13" t="s">
        <v>380</v>
      </c>
      <c r="D367" s="3" t="s">
        <v>46</v>
      </c>
      <c r="E367" s="3" t="s">
        <v>39</v>
      </c>
      <c r="F367" s="14" t="s">
        <v>40</v>
      </c>
      <c r="G367" s="14" t="s">
        <v>55</v>
      </c>
      <c r="H367" s="14" t="s">
        <v>211</v>
      </c>
      <c r="I367" s="14" t="s">
        <v>381</v>
      </c>
      <c r="J367" s="14">
        <v>0</v>
      </c>
      <c r="K367" s="38"/>
      <c r="L367" s="14">
        <f>IFERROR(VLOOKUP(A367,[1]Sheet1!$A:$O,15,FALSE),"ok")</f>
        <v>29.9</v>
      </c>
      <c r="M367" s="15">
        <v>0</v>
      </c>
      <c r="N367" s="41">
        <v>0</v>
      </c>
      <c r="O367" s="13">
        <v>357</v>
      </c>
      <c r="P367" s="17">
        <v>0</v>
      </c>
      <c r="Q367" s="13">
        <v>0</v>
      </c>
      <c r="R367" s="16" t="str">
        <f t="shared" si="45"/>
        <v>nul</v>
      </c>
      <c r="S367" s="17" t="e">
        <f t="shared" si="43"/>
        <v>#N/A</v>
      </c>
      <c r="T367" s="18">
        <v>26.012528424410899</v>
      </c>
      <c r="U367" s="18">
        <v>7.6360869565217397</v>
      </c>
      <c r="V367" s="19" t="e">
        <f t="shared" si="46"/>
        <v>#N/A</v>
      </c>
      <c r="W367" s="20" t="e">
        <f t="shared" si="47"/>
        <v>#N/A</v>
      </c>
      <c r="X367" s="21" t="e">
        <f t="shared" si="48"/>
        <v>#N/A</v>
      </c>
      <c r="Y367" s="22">
        <v>46.477938457119166</v>
      </c>
      <c r="Z367" s="23">
        <v>0</v>
      </c>
      <c r="AA367" s="22"/>
      <c r="AB367" s="22"/>
      <c r="AC367" s="24" t="e">
        <v>#N/A</v>
      </c>
      <c r="AD367" s="25" t="e">
        <f t="shared" si="49"/>
        <v>#N/A</v>
      </c>
      <c r="AE367" s="22"/>
      <c r="AF367" s="26" t="e">
        <f t="shared" si="44"/>
        <v>#N/A</v>
      </c>
      <c r="AG367" s="27"/>
      <c r="AH367" s="22"/>
      <c r="AI367" s="28"/>
      <c r="AJ367" s="29" t="e">
        <f t="shared" si="50"/>
        <v>#N/A</v>
      </c>
      <c r="AK367" s="30"/>
      <c r="AL367" s="30"/>
      <c r="AM367" s="30"/>
      <c r="AN367" s="31" t="s">
        <v>896</v>
      </c>
    </row>
    <row r="368" spans="1:40" s="11" customFormat="1" ht="37.5" customHeight="1" x14ac:dyDescent="0.25">
      <c r="A368" s="12" t="s">
        <v>382</v>
      </c>
      <c r="B368" s="12" t="s">
        <v>382</v>
      </c>
      <c r="C368" s="13" t="s">
        <v>382</v>
      </c>
      <c r="D368" s="3" t="s">
        <v>46</v>
      </c>
      <c r="E368" s="3" t="s">
        <v>187</v>
      </c>
      <c r="F368" s="14" t="s">
        <v>114</v>
      </c>
      <c r="G368" s="14" t="s">
        <v>163</v>
      </c>
      <c r="H368" s="14" t="s">
        <v>219</v>
      </c>
      <c r="I368" s="14" t="s">
        <v>383</v>
      </c>
      <c r="J368" s="14">
        <v>0</v>
      </c>
      <c r="K368" s="38"/>
      <c r="L368" s="14" t="str">
        <f>IFERROR(VLOOKUP(A368,[1]Sheet1!$A:$O,15,FALSE),"ok")</f>
        <v>ok</v>
      </c>
      <c r="M368" s="15">
        <v>0</v>
      </c>
      <c r="N368" s="41">
        <v>0</v>
      </c>
      <c r="O368" s="13" t="s">
        <v>44</v>
      </c>
      <c r="P368" s="17">
        <v>0</v>
      </c>
      <c r="Q368" s="13">
        <v>0</v>
      </c>
      <c r="R368" s="16" t="str">
        <f t="shared" si="45"/>
        <v>nul</v>
      </c>
      <c r="S368" s="17">
        <f t="shared" si="43"/>
        <v>15.963000000000003</v>
      </c>
      <c r="T368" s="18">
        <v>44.767867862468101</v>
      </c>
      <c r="U368" s="18">
        <v>18.526135265700486</v>
      </c>
      <c r="V368" s="19">
        <f t="shared" si="46"/>
        <v>79.257003128168591</v>
      </c>
      <c r="W368" s="20">
        <f t="shared" si="47"/>
        <v>116.03225257963881</v>
      </c>
      <c r="X368" s="21">
        <f t="shared" si="48"/>
        <v>95.108403753802307</v>
      </c>
      <c r="Y368" s="22">
        <v>95.108403753802307</v>
      </c>
      <c r="Z368" s="23">
        <v>189.9</v>
      </c>
      <c r="AA368" s="22"/>
      <c r="AB368" s="22"/>
      <c r="AC368" s="24">
        <v>93.9</v>
      </c>
      <c r="AD368" s="25">
        <f t="shared" si="49"/>
        <v>-1.2705541320306213E-2</v>
      </c>
      <c r="AE368" s="22"/>
      <c r="AF368" s="26">
        <f t="shared" si="44"/>
        <v>95.108403753802307</v>
      </c>
      <c r="AG368" s="27"/>
      <c r="AH368" s="22"/>
      <c r="AI368" s="28"/>
      <c r="AJ368" s="29">
        <f t="shared" si="50"/>
        <v>-1</v>
      </c>
      <c r="AK368" s="30"/>
      <c r="AL368" s="30"/>
      <c r="AM368" s="30"/>
      <c r="AN368" s="31">
        <v>93.9</v>
      </c>
    </row>
    <row r="369" spans="1:40" s="11" customFormat="1" ht="37.5" customHeight="1" x14ac:dyDescent="0.25">
      <c r="A369" s="12" t="s">
        <v>384</v>
      </c>
      <c r="B369" s="12" t="s">
        <v>384</v>
      </c>
      <c r="C369" s="13" t="s">
        <v>384</v>
      </c>
      <c r="D369" s="3" t="s">
        <v>46</v>
      </c>
      <c r="E369" s="3" t="s">
        <v>39</v>
      </c>
      <c r="F369" s="14" t="s">
        <v>114</v>
      </c>
      <c r="G369" s="14" t="s">
        <v>188</v>
      </c>
      <c r="H369" s="14" t="s">
        <v>336</v>
      </c>
      <c r="I369" s="14" t="s">
        <v>385</v>
      </c>
      <c r="J369" s="14" t="s">
        <v>3362</v>
      </c>
      <c r="K369" s="38"/>
      <c r="L369" s="14" t="str">
        <f>IFERROR(VLOOKUP(A369,[1]Sheet1!$A:$O,15,FALSE),"ok")</f>
        <v>ok</v>
      </c>
      <c r="M369" s="15">
        <v>0</v>
      </c>
      <c r="N369" s="41">
        <v>0</v>
      </c>
      <c r="O369" s="13">
        <v>56</v>
      </c>
      <c r="P369" s="17">
        <v>0</v>
      </c>
      <c r="Q369" s="13">
        <v>0</v>
      </c>
      <c r="R369" s="16" t="str">
        <f t="shared" si="45"/>
        <v>nul</v>
      </c>
      <c r="S369" s="17">
        <f t="shared" si="43"/>
        <v>32.283000000000001</v>
      </c>
      <c r="T369" s="18">
        <v>66.001121020692906</v>
      </c>
      <c r="U369" s="18">
        <v>61.881207729468599</v>
      </c>
      <c r="V369" s="19">
        <f t="shared" si="46"/>
        <v>160.16532875016151</v>
      </c>
      <c r="W369" s="20">
        <f t="shared" si="47"/>
        <v>234.48204129023642</v>
      </c>
      <c r="X369" s="21">
        <f t="shared" si="48"/>
        <v>192.19839450019381</v>
      </c>
      <c r="Y369" s="22">
        <v>192.19839450019381</v>
      </c>
      <c r="Z369" s="23">
        <v>329.9</v>
      </c>
      <c r="AA369" s="22"/>
      <c r="AB369" s="22"/>
      <c r="AC369" s="24">
        <v>189.9</v>
      </c>
      <c r="AD369" s="25">
        <f t="shared" si="49"/>
        <v>-1.1958447968156594E-2</v>
      </c>
      <c r="AE369" s="22"/>
      <c r="AF369" s="26">
        <f t="shared" si="44"/>
        <v>192.19839450019381</v>
      </c>
      <c r="AG369" s="27"/>
      <c r="AH369" s="22"/>
      <c r="AI369" s="28"/>
      <c r="AJ369" s="29">
        <f t="shared" si="50"/>
        <v>-1</v>
      </c>
      <c r="AK369" s="30"/>
      <c r="AL369" s="30"/>
      <c r="AM369" s="30"/>
      <c r="AN369" s="31">
        <v>189.9</v>
      </c>
    </row>
    <row r="370" spans="1:40" s="11" customFormat="1" ht="37.5" customHeight="1" x14ac:dyDescent="0.25">
      <c r="A370" s="12" t="s">
        <v>386</v>
      </c>
      <c r="B370" s="12" t="s">
        <v>386</v>
      </c>
      <c r="C370" s="13" t="s">
        <v>386</v>
      </c>
      <c r="D370" s="3" t="s">
        <v>46</v>
      </c>
      <c r="E370" s="3" t="s">
        <v>39</v>
      </c>
      <c r="F370" s="14" t="s">
        <v>40</v>
      </c>
      <c r="G370" s="14" t="s">
        <v>145</v>
      </c>
      <c r="H370" s="14" t="s">
        <v>146</v>
      </c>
      <c r="I370" s="14" t="s">
        <v>387</v>
      </c>
      <c r="J370" s="14">
        <v>0</v>
      </c>
      <c r="K370" s="38"/>
      <c r="L370" s="14">
        <f>IFERROR(VLOOKUP(A370,[1]Sheet1!$A:$O,15,FALSE),"ok")</f>
        <v>69.900000000000006</v>
      </c>
      <c r="M370" s="15">
        <v>0</v>
      </c>
      <c r="N370" s="41">
        <v>0</v>
      </c>
      <c r="O370" s="13">
        <v>61</v>
      </c>
      <c r="P370" s="17">
        <v>0</v>
      </c>
      <c r="Q370" s="13">
        <v>0</v>
      </c>
      <c r="R370" s="16" t="str">
        <f t="shared" si="45"/>
        <v>nul</v>
      </c>
      <c r="S370" s="17" t="e">
        <f t="shared" si="43"/>
        <v>#N/A</v>
      </c>
      <c r="T370" s="18">
        <v>51.876875791481602</v>
      </c>
      <c r="U370" s="18">
        <v>10.675603864734299</v>
      </c>
      <c r="V370" s="19" t="e">
        <f t="shared" si="46"/>
        <v>#N/A</v>
      </c>
      <c r="W370" s="20" t="e">
        <f t="shared" si="47"/>
        <v>#N/A</v>
      </c>
      <c r="X370" s="21" t="e">
        <f t="shared" si="48"/>
        <v>#N/A</v>
      </c>
      <c r="Y370" s="22">
        <v>89.322575587459085</v>
      </c>
      <c r="Z370" s="23">
        <v>0</v>
      </c>
      <c r="AA370" s="22"/>
      <c r="AB370" s="22"/>
      <c r="AC370" s="24" t="e">
        <v>#N/A</v>
      </c>
      <c r="AD370" s="25" t="e">
        <f t="shared" si="49"/>
        <v>#N/A</v>
      </c>
      <c r="AE370" s="22"/>
      <c r="AF370" s="26" t="e">
        <f t="shared" si="44"/>
        <v>#N/A</v>
      </c>
      <c r="AG370" s="27"/>
      <c r="AH370" s="22"/>
      <c r="AI370" s="28"/>
      <c r="AJ370" s="29" t="e">
        <f t="shared" si="50"/>
        <v>#N/A</v>
      </c>
      <c r="AK370" s="30"/>
      <c r="AL370" s="30"/>
      <c r="AM370" s="30"/>
      <c r="AN370" s="31" t="s">
        <v>896</v>
      </c>
    </row>
    <row r="371" spans="1:40" s="11" customFormat="1" ht="37.5" customHeight="1" x14ac:dyDescent="0.25">
      <c r="A371" s="12" t="s">
        <v>388</v>
      </c>
      <c r="B371" s="12" t="s">
        <v>388</v>
      </c>
      <c r="C371" s="13" t="s">
        <v>388</v>
      </c>
      <c r="D371" s="3" t="s">
        <v>46</v>
      </c>
      <c r="E371" s="3" t="s">
        <v>39</v>
      </c>
      <c r="F371" s="14" t="s">
        <v>40</v>
      </c>
      <c r="G371" s="14" t="s">
        <v>389</v>
      </c>
      <c r="H371" s="14" t="s">
        <v>390</v>
      </c>
      <c r="I371" s="14" t="s">
        <v>391</v>
      </c>
      <c r="J371" s="14">
        <v>0</v>
      </c>
      <c r="K371" s="38"/>
      <c r="L371" s="14" t="str">
        <f>IFERROR(VLOOKUP(A371,[1]Sheet1!$A:$O,15,FALSE),"ok")</f>
        <v>ok</v>
      </c>
      <c r="M371" s="15">
        <v>0</v>
      </c>
      <c r="N371" s="41">
        <v>0</v>
      </c>
      <c r="O371" s="13" t="s">
        <v>44</v>
      </c>
      <c r="P371" s="17">
        <v>0</v>
      </c>
      <c r="Q371" s="13">
        <v>0</v>
      </c>
      <c r="R371" s="16" t="str">
        <f t="shared" si="45"/>
        <v>nul</v>
      </c>
      <c r="S371" s="17" t="e">
        <f t="shared" si="43"/>
        <v>#N/A</v>
      </c>
      <c r="T371" s="18">
        <v>10.3732058044673</v>
      </c>
      <c r="U371" s="18">
        <v>9.7525603864734318</v>
      </c>
      <c r="V371" s="19" t="e">
        <f t="shared" si="46"/>
        <v>#N/A</v>
      </c>
      <c r="W371" s="20" t="e">
        <f t="shared" si="47"/>
        <v>#N/A</v>
      </c>
      <c r="X371" s="21" t="e">
        <f t="shared" si="48"/>
        <v>#N/A</v>
      </c>
      <c r="Y371" s="22">
        <v>30.250519429128879</v>
      </c>
      <c r="Z371" s="23">
        <v>0</v>
      </c>
      <c r="AA371" s="22"/>
      <c r="AB371" s="22"/>
      <c r="AC371" s="24" t="e">
        <v>#N/A</v>
      </c>
      <c r="AD371" s="25" t="e">
        <f t="shared" si="49"/>
        <v>#N/A</v>
      </c>
      <c r="AE371" s="22"/>
      <c r="AF371" s="26" t="e">
        <f t="shared" si="44"/>
        <v>#N/A</v>
      </c>
      <c r="AG371" s="27"/>
      <c r="AH371" s="22"/>
      <c r="AI371" s="28"/>
      <c r="AJ371" s="29" t="e">
        <f t="shared" si="50"/>
        <v>#N/A</v>
      </c>
      <c r="AK371" s="30"/>
      <c r="AL371" s="30"/>
      <c r="AM371" s="30"/>
      <c r="AN371" s="31" t="s">
        <v>896</v>
      </c>
    </row>
    <row r="372" spans="1:40" s="11" customFormat="1" ht="37.5" customHeight="1" x14ac:dyDescent="0.25">
      <c r="A372" s="12" t="s">
        <v>392</v>
      </c>
      <c r="B372" s="12" t="s">
        <v>392</v>
      </c>
      <c r="C372" s="13" t="s">
        <v>392</v>
      </c>
      <c r="D372" s="3" t="s">
        <v>46</v>
      </c>
      <c r="E372" s="3" t="s">
        <v>39</v>
      </c>
      <c r="F372" s="14" t="s">
        <v>40</v>
      </c>
      <c r="G372" s="14" t="s">
        <v>159</v>
      </c>
      <c r="H372" s="14" t="s">
        <v>208</v>
      </c>
      <c r="I372" s="14" t="s">
        <v>393</v>
      </c>
      <c r="J372" s="14">
        <v>0</v>
      </c>
      <c r="K372" s="38"/>
      <c r="L372" s="14">
        <f>IFERROR(VLOOKUP(A372,[1]Sheet1!$A:$O,15,FALSE),"ok")</f>
        <v>54.9</v>
      </c>
      <c r="M372" s="15">
        <v>0</v>
      </c>
      <c r="N372" s="41">
        <v>0</v>
      </c>
      <c r="O372" s="13">
        <v>63</v>
      </c>
      <c r="P372" s="17">
        <v>0</v>
      </c>
      <c r="Q372" s="13">
        <v>0</v>
      </c>
      <c r="R372" s="16" t="str">
        <f t="shared" si="45"/>
        <v>nul</v>
      </c>
      <c r="S372" s="17">
        <f t="shared" si="43"/>
        <v>9.3330000000000002</v>
      </c>
      <c r="T372" s="18">
        <v>27.6336258610228</v>
      </c>
      <c r="U372" s="18">
        <v>9.286376811594204</v>
      </c>
      <c r="V372" s="19">
        <f t="shared" si="46"/>
        <v>46.253002672617001</v>
      </c>
      <c r="W372" s="20">
        <f t="shared" si="47"/>
        <v>67.714395912711282</v>
      </c>
      <c r="X372" s="21">
        <f t="shared" si="48"/>
        <v>55.503603207140401</v>
      </c>
      <c r="Y372" s="22">
        <v>55.503603207140401</v>
      </c>
      <c r="Z372" s="23">
        <v>99.9</v>
      </c>
      <c r="AA372" s="22"/>
      <c r="AB372" s="22"/>
      <c r="AC372" s="24">
        <v>54.9</v>
      </c>
      <c r="AD372" s="25">
        <f t="shared" si="49"/>
        <v>-1.0875027426377026E-2</v>
      </c>
      <c r="AE372" s="22"/>
      <c r="AF372" s="26">
        <f t="shared" si="44"/>
        <v>55.503603207140401</v>
      </c>
      <c r="AG372" s="27"/>
      <c r="AH372" s="22"/>
      <c r="AI372" s="28"/>
      <c r="AJ372" s="29">
        <f t="shared" si="50"/>
        <v>-1</v>
      </c>
      <c r="AK372" s="30"/>
      <c r="AL372" s="30"/>
      <c r="AM372" s="30"/>
      <c r="AN372" s="31">
        <v>54.9</v>
      </c>
    </row>
    <row r="373" spans="1:40" s="11" customFormat="1" ht="37.5" customHeight="1" x14ac:dyDescent="0.25">
      <c r="A373" s="12" t="s">
        <v>394</v>
      </c>
      <c r="B373" s="12" t="s">
        <v>394</v>
      </c>
      <c r="C373" s="13" t="s">
        <v>394</v>
      </c>
      <c r="D373" s="3" t="s">
        <v>46</v>
      </c>
      <c r="E373" s="3" t="s">
        <v>39</v>
      </c>
      <c r="F373" s="14" t="s">
        <v>40</v>
      </c>
      <c r="G373" s="14" t="s">
        <v>145</v>
      </c>
      <c r="H373" s="14" t="s">
        <v>146</v>
      </c>
      <c r="I373" s="14" t="s">
        <v>395</v>
      </c>
      <c r="J373" s="14">
        <v>0</v>
      </c>
      <c r="K373" s="38"/>
      <c r="L373" s="14">
        <f>IFERROR(VLOOKUP(A373,[1]Sheet1!$A:$O,15,FALSE),"ok")</f>
        <v>49.9</v>
      </c>
      <c r="M373" s="15">
        <v>0</v>
      </c>
      <c r="N373" s="41">
        <v>0</v>
      </c>
      <c r="O373" s="13">
        <v>33</v>
      </c>
      <c r="P373" s="17">
        <v>0</v>
      </c>
      <c r="Q373" s="13">
        <v>0</v>
      </c>
      <c r="R373" s="16" t="str">
        <f t="shared" si="45"/>
        <v>nul</v>
      </c>
      <c r="S373" s="17" t="e">
        <f t="shared" si="43"/>
        <v>#N/A</v>
      </c>
      <c r="T373" s="18">
        <v>37.875720427707698</v>
      </c>
      <c r="U373" s="18">
        <v>11.803768115942029</v>
      </c>
      <c r="V373" s="19" t="e">
        <f t="shared" si="46"/>
        <v>#N/A</v>
      </c>
      <c r="W373" s="20" t="e">
        <f t="shared" si="47"/>
        <v>#N/A</v>
      </c>
      <c r="X373" s="21" t="e">
        <f t="shared" si="48"/>
        <v>#N/A</v>
      </c>
      <c r="Y373" s="22">
        <v>69.794986252379658</v>
      </c>
      <c r="Z373" s="23">
        <v>0</v>
      </c>
      <c r="AA373" s="22"/>
      <c r="AB373" s="22"/>
      <c r="AC373" s="24" t="e">
        <v>#N/A</v>
      </c>
      <c r="AD373" s="25" t="e">
        <f t="shared" si="49"/>
        <v>#N/A</v>
      </c>
      <c r="AE373" s="22"/>
      <c r="AF373" s="26" t="e">
        <f t="shared" si="44"/>
        <v>#N/A</v>
      </c>
      <c r="AG373" s="27"/>
      <c r="AH373" s="22"/>
      <c r="AI373" s="28"/>
      <c r="AJ373" s="29" t="e">
        <f t="shared" si="50"/>
        <v>#N/A</v>
      </c>
      <c r="AK373" s="30"/>
      <c r="AL373" s="30"/>
      <c r="AM373" s="30"/>
      <c r="AN373" s="31" t="s">
        <v>896</v>
      </c>
    </row>
    <row r="374" spans="1:40" s="11" customFormat="1" ht="37.5" customHeight="1" x14ac:dyDescent="0.25">
      <c r="A374" s="12" t="s">
        <v>396</v>
      </c>
      <c r="B374" s="12" t="s">
        <v>396</v>
      </c>
      <c r="C374" s="13" t="s">
        <v>396</v>
      </c>
      <c r="D374" s="3" t="s">
        <v>46</v>
      </c>
      <c r="E374" s="3" t="s">
        <v>39</v>
      </c>
      <c r="F374" s="14" t="s">
        <v>149</v>
      </c>
      <c r="G374" s="14" t="s">
        <v>173</v>
      </c>
      <c r="H374" s="14" t="s">
        <v>174</v>
      </c>
      <c r="I374" s="14" t="s">
        <v>397</v>
      </c>
      <c r="J374" s="14">
        <v>0</v>
      </c>
      <c r="K374" s="38"/>
      <c r="L374" s="14" t="str">
        <f>IFERROR(VLOOKUP(A374,[1]Sheet1!$A:$O,15,FALSE),"ok")</f>
        <v>ok</v>
      </c>
      <c r="M374" s="15">
        <v>0</v>
      </c>
      <c r="N374" s="41">
        <v>0</v>
      </c>
      <c r="O374" s="13" t="s">
        <v>44</v>
      </c>
      <c r="P374" s="17">
        <v>0</v>
      </c>
      <c r="Q374" s="13">
        <v>0</v>
      </c>
      <c r="R374" s="16" t="str">
        <f t="shared" si="45"/>
        <v>nul</v>
      </c>
      <c r="S374" s="17" t="e">
        <f t="shared" si="43"/>
        <v>#N/A</v>
      </c>
      <c r="T374" s="18">
        <v>33.162959289078699</v>
      </c>
      <c r="U374" s="18">
        <v>11.803768115942029</v>
      </c>
      <c r="V374" s="19" t="e">
        <f t="shared" si="46"/>
        <v>#N/A</v>
      </c>
      <c r="W374" s="20" t="e">
        <f t="shared" si="47"/>
        <v>#N/A</v>
      </c>
      <c r="X374" s="21" t="e">
        <f t="shared" si="48"/>
        <v>#N/A</v>
      </c>
      <c r="Y374" s="22">
        <v>67.607672886024872</v>
      </c>
      <c r="Z374" s="23">
        <v>0</v>
      </c>
      <c r="AA374" s="22"/>
      <c r="AB374" s="22"/>
      <c r="AC374" s="24" t="e">
        <v>#N/A</v>
      </c>
      <c r="AD374" s="25" t="e">
        <f t="shared" si="49"/>
        <v>#N/A</v>
      </c>
      <c r="AE374" s="22"/>
      <c r="AF374" s="26" t="e">
        <f t="shared" si="44"/>
        <v>#N/A</v>
      </c>
      <c r="AG374" s="27"/>
      <c r="AH374" s="22"/>
      <c r="AI374" s="28"/>
      <c r="AJ374" s="29" t="e">
        <f t="shared" si="50"/>
        <v>#N/A</v>
      </c>
      <c r="AK374" s="30"/>
      <c r="AL374" s="30"/>
      <c r="AM374" s="30"/>
      <c r="AN374" s="31" t="s">
        <v>896</v>
      </c>
    </row>
    <row r="375" spans="1:40" s="11" customFormat="1" ht="37.5" customHeight="1" x14ac:dyDescent="0.25">
      <c r="A375" s="12" t="s">
        <v>398</v>
      </c>
      <c r="B375" s="12" t="s">
        <v>398</v>
      </c>
      <c r="C375" s="13" t="s">
        <v>398</v>
      </c>
      <c r="D375" s="3" t="s">
        <v>46</v>
      </c>
      <c r="E375" s="3" t="s">
        <v>39</v>
      </c>
      <c r="F375" s="14" t="s">
        <v>149</v>
      </c>
      <c r="G375" s="14" t="s">
        <v>399</v>
      </c>
      <c r="H375" s="14" t="s">
        <v>400</v>
      </c>
      <c r="I375" s="14" t="s">
        <v>401</v>
      </c>
      <c r="J375" s="14">
        <v>0</v>
      </c>
      <c r="K375" s="38"/>
      <c r="L375" s="14" t="str">
        <f>IFERROR(VLOOKUP(A375,[1]Sheet1!$A:$O,15,FALSE),"ok")</f>
        <v>ok</v>
      </c>
      <c r="M375" s="15">
        <v>0</v>
      </c>
      <c r="N375" s="41">
        <v>0</v>
      </c>
      <c r="O375" s="13" t="s">
        <v>44</v>
      </c>
      <c r="P375" s="17">
        <v>0</v>
      </c>
      <c r="Q375" s="13">
        <v>0</v>
      </c>
      <c r="R375" s="16" t="str">
        <f t="shared" si="45"/>
        <v>nul</v>
      </c>
      <c r="S375" s="17" t="e">
        <f t="shared" si="43"/>
        <v>#N/A</v>
      </c>
      <c r="T375" s="18">
        <v>7.8580229806444102</v>
      </c>
      <c r="U375" s="18">
        <v>6.852898550724638</v>
      </c>
      <c r="V375" s="19" t="e">
        <f t="shared" si="46"/>
        <v>#N/A</v>
      </c>
      <c r="W375" s="20" t="e">
        <f t="shared" si="47"/>
        <v>#N/A</v>
      </c>
      <c r="X375" s="21" t="e">
        <f t="shared" si="48"/>
        <v>#N/A</v>
      </c>
      <c r="Y375" s="22">
        <v>22.120705837642856</v>
      </c>
      <c r="Z375" s="23">
        <v>0</v>
      </c>
      <c r="AA375" s="22"/>
      <c r="AB375" s="22"/>
      <c r="AC375" s="24" t="e">
        <v>#N/A</v>
      </c>
      <c r="AD375" s="25" t="e">
        <f t="shared" si="49"/>
        <v>#N/A</v>
      </c>
      <c r="AE375" s="22"/>
      <c r="AF375" s="26" t="e">
        <f t="shared" si="44"/>
        <v>#N/A</v>
      </c>
      <c r="AG375" s="27"/>
      <c r="AH375" s="22"/>
      <c r="AI375" s="28"/>
      <c r="AJ375" s="29" t="e">
        <f t="shared" si="50"/>
        <v>#N/A</v>
      </c>
      <c r="AK375" s="30"/>
      <c r="AL375" s="30"/>
      <c r="AM375" s="30"/>
      <c r="AN375" s="31" t="s">
        <v>896</v>
      </c>
    </row>
    <row r="376" spans="1:40" s="11" customFormat="1" ht="37.5" customHeight="1" x14ac:dyDescent="0.25">
      <c r="A376" s="12" t="s">
        <v>402</v>
      </c>
      <c r="B376" s="12" t="s">
        <v>402</v>
      </c>
      <c r="C376" s="13" t="s">
        <v>402</v>
      </c>
      <c r="D376" s="3" t="s">
        <v>46</v>
      </c>
      <c r="E376" s="3" t="s">
        <v>39</v>
      </c>
      <c r="F376" s="14" t="s">
        <v>40</v>
      </c>
      <c r="G376" s="14" t="s">
        <v>41</v>
      </c>
      <c r="H376" s="14" t="s">
        <v>52</v>
      </c>
      <c r="I376" s="14" t="s">
        <v>403</v>
      </c>
      <c r="J376" s="14">
        <v>0</v>
      </c>
      <c r="K376" s="38"/>
      <c r="L376" s="14" t="str">
        <f>IFERROR(VLOOKUP(A376,[1]Sheet1!$A:$O,15,FALSE),"ok")</f>
        <v>ok</v>
      </c>
      <c r="M376" s="15">
        <v>0</v>
      </c>
      <c r="N376" s="41">
        <v>0</v>
      </c>
      <c r="O376" s="13" t="s">
        <v>44</v>
      </c>
      <c r="P376" s="17">
        <v>0</v>
      </c>
      <c r="Q376" s="13">
        <v>0</v>
      </c>
      <c r="R376" s="16" t="str">
        <f t="shared" si="45"/>
        <v>nul</v>
      </c>
      <c r="S376" s="17" t="e">
        <f t="shared" si="43"/>
        <v>#N/A</v>
      </c>
      <c r="T376" s="18">
        <v>13.7663141790915</v>
      </c>
      <c r="U376" s="18">
        <v>7.6360869565217397</v>
      </c>
      <c r="V376" s="19" t="e">
        <f t="shared" si="46"/>
        <v>#N/A</v>
      </c>
      <c r="W376" s="20" t="e">
        <f t="shared" si="47"/>
        <v>#N/A</v>
      </c>
      <c r="X376" s="21" t="e">
        <f t="shared" si="48"/>
        <v>#N/A</v>
      </c>
      <c r="Y376" s="22">
        <v>32.190481362735888</v>
      </c>
      <c r="Z376" s="23">
        <v>0</v>
      </c>
      <c r="AA376" s="22"/>
      <c r="AB376" s="22"/>
      <c r="AC376" s="24" t="e">
        <v>#N/A</v>
      </c>
      <c r="AD376" s="25" t="e">
        <f t="shared" si="49"/>
        <v>#N/A</v>
      </c>
      <c r="AE376" s="22"/>
      <c r="AF376" s="26" t="e">
        <f t="shared" si="44"/>
        <v>#N/A</v>
      </c>
      <c r="AG376" s="27"/>
      <c r="AH376" s="22"/>
      <c r="AI376" s="28"/>
      <c r="AJ376" s="29" t="e">
        <f t="shared" si="50"/>
        <v>#N/A</v>
      </c>
      <c r="AK376" s="30"/>
      <c r="AL376" s="30"/>
      <c r="AM376" s="30"/>
      <c r="AN376" s="31" t="s">
        <v>896</v>
      </c>
    </row>
    <row r="377" spans="1:40" s="11" customFormat="1" ht="37.5" customHeight="1" x14ac:dyDescent="0.25">
      <c r="A377" s="12" t="s">
        <v>404</v>
      </c>
      <c r="B377" s="12" t="s">
        <v>404</v>
      </c>
      <c r="C377" s="13" t="s">
        <v>404</v>
      </c>
      <c r="D377" s="3" t="s">
        <v>46</v>
      </c>
      <c r="E377" s="3" t="s">
        <v>39</v>
      </c>
      <c r="F377" s="14" t="s">
        <v>40</v>
      </c>
      <c r="G377" s="14" t="s">
        <v>55</v>
      </c>
      <c r="H377" s="14" t="s">
        <v>211</v>
      </c>
      <c r="I377" s="14" t="s">
        <v>405</v>
      </c>
      <c r="J377" s="14">
        <v>0</v>
      </c>
      <c r="K377" s="38"/>
      <c r="L377" s="14" t="str">
        <f>IFERROR(VLOOKUP(A377,[1]Sheet1!$A:$O,15,FALSE),"ok")</f>
        <v>ok</v>
      </c>
      <c r="M377" s="15">
        <v>0</v>
      </c>
      <c r="N377" s="41">
        <v>0</v>
      </c>
      <c r="O377" s="13">
        <v>223</v>
      </c>
      <c r="P377" s="17">
        <v>0</v>
      </c>
      <c r="Q377" s="13">
        <v>0</v>
      </c>
      <c r="R377" s="16" t="str">
        <f t="shared" si="45"/>
        <v>nul</v>
      </c>
      <c r="S377" s="17" t="e">
        <f t="shared" si="43"/>
        <v>#N/A</v>
      </c>
      <c r="T377" s="18">
        <v>27.175201900150899</v>
      </c>
      <c r="U377" s="18">
        <v>8.298067632850243</v>
      </c>
      <c r="V377" s="19" t="e">
        <f t="shared" si="46"/>
        <v>#N/A</v>
      </c>
      <c r="W377" s="20" t="e">
        <f t="shared" si="47"/>
        <v>#N/A</v>
      </c>
      <c r="X377" s="21" t="e">
        <f t="shared" si="48"/>
        <v>#N/A</v>
      </c>
      <c r="Y377" s="22">
        <v>53.359523439601368</v>
      </c>
      <c r="Z377" s="23">
        <v>0</v>
      </c>
      <c r="AA377" s="22"/>
      <c r="AB377" s="22"/>
      <c r="AC377" s="24" t="e">
        <v>#N/A</v>
      </c>
      <c r="AD377" s="25" t="e">
        <f t="shared" si="49"/>
        <v>#N/A</v>
      </c>
      <c r="AE377" s="22"/>
      <c r="AF377" s="26" t="e">
        <f t="shared" si="44"/>
        <v>#N/A</v>
      </c>
      <c r="AG377" s="27"/>
      <c r="AH377" s="22"/>
      <c r="AI377" s="28"/>
      <c r="AJ377" s="29" t="e">
        <f t="shared" si="50"/>
        <v>#N/A</v>
      </c>
      <c r="AK377" s="30"/>
      <c r="AL377" s="30"/>
      <c r="AM377" s="30"/>
      <c r="AN377" s="31" t="s">
        <v>896</v>
      </c>
    </row>
    <row r="378" spans="1:40" s="11" customFormat="1" ht="37.5" customHeight="1" x14ac:dyDescent="0.25">
      <c r="A378" s="12" t="s">
        <v>406</v>
      </c>
      <c r="B378" s="12" t="s">
        <v>406</v>
      </c>
      <c r="C378" s="13" t="s">
        <v>406</v>
      </c>
      <c r="D378" s="3" t="s">
        <v>46</v>
      </c>
      <c r="E378" s="3" t="s">
        <v>39</v>
      </c>
      <c r="F378" s="14" t="s">
        <v>407</v>
      </c>
      <c r="G378" s="14" t="s">
        <v>408</v>
      </c>
      <c r="H378" s="14" t="s">
        <v>409</v>
      </c>
      <c r="I378" s="14" t="s">
        <v>410</v>
      </c>
      <c r="J378" s="14">
        <v>0</v>
      </c>
      <c r="K378" s="38"/>
      <c r="L378" s="14">
        <f>IFERROR(VLOOKUP(A378,[1]Sheet1!$A:$O,15,FALSE),"ok")</f>
        <v>49.9</v>
      </c>
      <c r="M378" s="15">
        <v>0</v>
      </c>
      <c r="N378" s="41">
        <v>0</v>
      </c>
      <c r="O378" s="13" t="s">
        <v>46</v>
      </c>
      <c r="P378" s="17">
        <v>0</v>
      </c>
      <c r="Q378" s="13">
        <v>0</v>
      </c>
      <c r="R378" s="16" t="str">
        <f t="shared" si="45"/>
        <v>nul</v>
      </c>
      <c r="S378" s="17" t="e">
        <f t="shared" ref="S378:S441" si="51">(AC378*0.17)</f>
        <v>#N/A</v>
      </c>
      <c r="T378" s="18">
        <v>42.438257301461299</v>
      </c>
      <c r="U378" s="18">
        <v>11.141787439613527</v>
      </c>
      <c r="V378" s="19" t="e">
        <f t="shared" si="46"/>
        <v>#N/A</v>
      </c>
      <c r="W378" s="20" t="e">
        <f t="shared" si="47"/>
        <v>#N/A</v>
      </c>
      <c r="X378" s="21" t="e">
        <f t="shared" si="48"/>
        <v>#N/A</v>
      </c>
      <c r="Y378" s="22">
        <v>74.475653689289786</v>
      </c>
      <c r="Z378" s="23">
        <v>0</v>
      </c>
      <c r="AA378" s="22"/>
      <c r="AB378" s="22"/>
      <c r="AC378" s="24" t="e">
        <v>#N/A</v>
      </c>
      <c r="AD378" s="25" t="e">
        <f t="shared" si="49"/>
        <v>#N/A</v>
      </c>
      <c r="AE378" s="22"/>
      <c r="AF378" s="26" t="e">
        <f t="shared" si="44"/>
        <v>#N/A</v>
      </c>
      <c r="AG378" s="27"/>
      <c r="AH378" s="22"/>
      <c r="AI378" s="28"/>
      <c r="AJ378" s="29" t="e">
        <f t="shared" si="50"/>
        <v>#N/A</v>
      </c>
      <c r="AK378" s="30"/>
      <c r="AL378" s="30"/>
      <c r="AM378" s="30"/>
      <c r="AN378" s="31" t="s">
        <v>896</v>
      </c>
    </row>
    <row r="379" spans="1:40" s="11" customFormat="1" ht="37.5" customHeight="1" x14ac:dyDescent="0.25">
      <c r="A379" s="12" t="s">
        <v>411</v>
      </c>
      <c r="B379" s="12" t="s">
        <v>411</v>
      </c>
      <c r="C379" s="13" t="s">
        <v>411</v>
      </c>
      <c r="D379" s="3" t="s">
        <v>46</v>
      </c>
      <c r="E379" s="3" t="s">
        <v>39</v>
      </c>
      <c r="F379" s="14" t="s">
        <v>114</v>
      </c>
      <c r="G379" s="14" t="s">
        <v>163</v>
      </c>
      <c r="H379" s="14" t="s">
        <v>282</v>
      </c>
      <c r="I379" s="14" t="s">
        <v>412</v>
      </c>
      <c r="J379" s="14">
        <v>0</v>
      </c>
      <c r="K379" s="38"/>
      <c r="L379" s="14" t="str">
        <f>IFERROR(VLOOKUP(A379,[1]Sheet1!$A:$O,15,FALSE),"ok")</f>
        <v>ok</v>
      </c>
      <c r="M379" s="15">
        <v>0</v>
      </c>
      <c r="N379" s="41">
        <v>0</v>
      </c>
      <c r="O379" s="13">
        <v>65</v>
      </c>
      <c r="P379" s="17">
        <v>0</v>
      </c>
      <c r="Q379" s="13">
        <v>0</v>
      </c>
      <c r="R379" s="16" t="str">
        <f t="shared" si="45"/>
        <v>nul</v>
      </c>
      <c r="S379" s="17">
        <f t="shared" si="51"/>
        <v>2.6350000000000002</v>
      </c>
      <c r="T379" s="18">
        <v>4.0093187745516898</v>
      </c>
      <c r="U379" s="18">
        <v>6.3587439613526575</v>
      </c>
      <c r="V379" s="19">
        <f t="shared" si="46"/>
        <v>13.003062735904347</v>
      </c>
      <c r="W379" s="20">
        <f t="shared" si="47"/>
        <v>19.036483845363964</v>
      </c>
      <c r="X379" s="21">
        <f t="shared" si="48"/>
        <v>15.603675283085217</v>
      </c>
      <c r="Y379" s="22">
        <v>15.603675283085217</v>
      </c>
      <c r="Z379" s="23">
        <v>39.9</v>
      </c>
      <c r="AA379" s="22"/>
      <c r="AB379" s="22"/>
      <c r="AC379" s="24">
        <v>15.5</v>
      </c>
      <c r="AD379" s="25">
        <f t="shared" si="49"/>
        <v>-6.6442861187712143E-3</v>
      </c>
      <c r="AE379" s="22"/>
      <c r="AF379" s="26">
        <f t="shared" si="44"/>
        <v>15.603675283085217</v>
      </c>
      <c r="AG379" s="27"/>
      <c r="AH379" s="22"/>
      <c r="AI379" s="28"/>
      <c r="AJ379" s="29">
        <f t="shared" si="50"/>
        <v>-1</v>
      </c>
      <c r="AK379" s="30"/>
      <c r="AL379" s="30"/>
      <c r="AM379" s="30"/>
      <c r="AN379" s="31">
        <v>15.5</v>
      </c>
    </row>
    <row r="380" spans="1:40" s="11" customFormat="1" ht="37.5" customHeight="1" x14ac:dyDescent="0.25">
      <c r="A380" s="12" t="s">
        <v>413</v>
      </c>
      <c r="B380" s="12" t="s">
        <v>413</v>
      </c>
      <c r="C380" s="13" t="s">
        <v>413</v>
      </c>
      <c r="D380" s="3" t="s">
        <v>46</v>
      </c>
      <c r="E380" s="3" t="s">
        <v>39</v>
      </c>
      <c r="F380" s="14" t="s">
        <v>81</v>
      </c>
      <c r="G380" s="14" t="s">
        <v>82</v>
      </c>
      <c r="H380" s="14" t="s">
        <v>276</v>
      </c>
      <c r="I380" s="14" t="s">
        <v>414</v>
      </c>
      <c r="J380" s="14">
        <v>0</v>
      </c>
      <c r="K380" s="38"/>
      <c r="L380" s="14" t="str">
        <f>IFERROR(VLOOKUP(A380,[1]Sheet1!$A:$O,15,FALSE),"ok")</f>
        <v>ok</v>
      </c>
      <c r="M380" s="15">
        <v>0</v>
      </c>
      <c r="N380" s="41">
        <v>0</v>
      </c>
      <c r="O380" s="13">
        <v>58</v>
      </c>
      <c r="P380" s="17">
        <v>0</v>
      </c>
      <c r="Q380" s="13">
        <v>0</v>
      </c>
      <c r="R380" s="16" t="str">
        <f t="shared" si="45"/>
        <v>nul</v>
      </c>
      <c r="S380" s="17" t="e">
        <f t="shared" si="51"/>
        <v>#N/A</v>
      </c>
      <c r="T380" s="18">
        <v>138.37614104268701</v>
      </c>
      <c r="U380" s="18">
        <v>72.137246376811603</v>
      </c>
      <c r="V380" s="19" t="e">
        <f t="shared" si="46"/>
        <v>#N/A</v>
      </c>
      <c r="W380" s="20" t="e">
        <f t="shared" si="47"/>
        <v>#N/A</v>
      </c>
      <c r="X380" s="21" t="e">
        <f t="shared" si="48"/>
        <v>#N/A</v>
      </c>
      <c r="Y380" s="22">
        <v>316.85566490339835</v>
      </c>
      <c r="Z380" s="23">
        <v>0</v>
      </c>
      <c r="AA380" s="22"/>
      <c r="AB380" s="22"/>
      <c r="AC380" s="24" t="e">
        <v>#N/A</v>
      </c>
      <c r="AD380" s="25" t="e">
        <f t="shared" si="49"/>
        <v>#N/A</v>
      </c>
      <c r="AE380" s="22"/>
      <c r="AF380" s="26" t="e">
        <f t="shared" si="44"/>
        <v>#N/A</v>
      </c>
      <c r="AG380" s="27"/>
      <c r="AH380" s="22"/>
      <c r="AI380" s="28"/>
      <c r="AJ380" s="29" t="e">
        <f t="shared" si="50"/>
        <v>#N/A</v>
      </c>
      <c r="AK380" s="30"/>
      <c r="AL380" s="30"/>
      <c r="AM380" s="30"/>
      <c r="AN380" s="31" t="s">
        <v>896</v>
      </c>
    </row>
    <row r="381" spans="1:40" s="11" customFormat="1" ht="37.5" customHeight="1" x14ac:dyDescent="0.25">
      <c r="A381" s="12" t="s">
        <v>415</v>
      </c>
      <c r="B381" s="12" t="s">
        <v>415</v>
      </c>
      <c r="C381" s="13" t="s">
        <v>415</v>
      </c>
      <c r="D381" s="3" t="s">
        <v>46</v>
      </c>
      <c r="E381" s="3" t="s">
        <v>39</v>
      </c>
      <c r="F381" s="14" t="s">
        <v>40</v>
      </c>
      <c r="G381" s="14" t="s">
        <v>41</v>
      </c>
      <c r="H381" s="14" t="s">
        <v>98</v>
      </c>
      <c r="I381" s="14" t="s">
        <v>416</v>
      </c>
      <c r="J381" s="14">
        <v>0</v>
      </c>
      <c r="K381" s="38"/>
      <c r="L381" s="14" t="str">
        <f>IFERROR(VLOOKUP(A381,[1]Sheet1!$A:$O,15,FALSE),"ok")</f>
        <v>ok</v>
      </c>
      <c r="M381" s="15">
        <v>0</v>
      </c>
      <c r="N381" s="41">
        <v>0</v>
      </c>
      <c r="O381" s="13">
        <v>65</v>
      </c>
      <c r="P381" s="17">
        <v>0</v>
      </c>
      <c r="Q381" s="13">
        <v>0</v>
      </c>
      <c r="R381" s="16" t="str">
        <f t="shared" si="45"/>
        <v>nul</v>
      </c>
      <c r="S381" s="17" t="e">
        <f t="shared" si="51"/>
        <v>#N/A</v>
      </c>
      <c r="T381" s="18">
        <v>5.9905753940670996</v>
      </c>
      <c r="U381" s="18">
        <v>6.6291304347826099</v>
      </c>
      <c r="V381" s="19" t="e">
        <f t="shared" si="46"/>
        <v>#N/A</v>
      </c>
      <c r="W381" s="20" t="e">
        <f t="shared" si="47"/>
        <v>#N/A</v>
      </c>
      <c r="X381" s="21" t="e">
        <f t="shared" si="48"/>
        <v>#N/A</v>
      </c>
      <c r="Y381" s="22">
        <v>18.99924699461965</v>
      </c>
      <c r="Z381" s="23">
        <v>0</v>
      </c>
      <c r="AA381" s="22"/>
      <c r="AB381" s="22"/>
      <c r="AC381" s="24" t="e">
        <v>#N/A</v>
      </c>
      <c r="AD381" s="25" t="e">
        <f t="shared" si="49"/>
        <v>#N/A</v>
      </c>
      <c r="AE381" s="22"/>
      <c r="AF381" s="26" t="e">
        <f t="shared" si="44"/>
        <v>#N/A</v>
      </c>
      <c r="AG381" s="27"/>
      <c r="AH381" s="22"/>
      <c r="AI381" s="28"/>
      <c r="AJ381" s="29" t="e">
        <f t="shared" si="50"/>
        <v>#N/A</v>
      </c>
      <c r="AK381" s="30"/>
      <c r="AL381" s="30"/>
      <c r="AM381" s="30"/>
      <c r="AN381" s="31" t="s">
        <v>896</v>
      </c>
    </row>
    <row r="382" spans="1:40" s="11" customFormat="1" ht="37.5" customHeight="1" x14ac:dyDescent="0.25">
      <c r="A382" s="12" t="s">
        <v>417</v>
      </c>
      <c r="B382" s="12" t="s">
        <v>417</v>
      </c>
      <c r="C382" s="13" t="s">
        <v>417</v>
      </c>
      <c r="D382" s="3" t="s">
        <v>46</v>
      </c>
      <c r="E382" s="3" t="s">
        <v>39</v>
      </c>
      <c r="F382" s="14" t="s">
        <v>81</v>
      </c>
      <c r="G382" s="14" t="s">
        <v>82</v>
      </c>
      <c r="H382" s="14" t="s">
        <v>418</v>
      </c>
      <c r="I382" s="14" t="s">
        <v>419</v>
      </c>
      <c r="J382" s="14">
        <v>0</v>
      </c>
      <c r="K382" s="38"/>
      <c r="L382" s="14" t="str">
        <f>IFERROR(VLOOKUP(A382,[1]Sheet1!$A:$O,15,FALSE),"ok")</f>
        <v>ok</v>
      </c>
      <c r="M382" s="15">
        <v>0</v>
      </c>
      <c r="N382" s="41">
        <v>0</v>
      </c>
      <c r="O382" s="13" t="s">
        <v>44</v>
      </c>
      <c r="P382" s="17">
        <v>0</v>
      </c>
      <c r="Q382" s="13">
        <v>0</v>
      </c>
      <c r="R382" s="16" t="str">
        <f t="shared" si="45"/>
        <v>nul</v>
      </c>
      <c r="S382" s="17" t="e">
        <f t="shared" si="51"/>
        <v>#N/A</v>
      </c>
      <c r="T382" s="18">
        <v>19.297030020799902</v>
      </c>
      <c r="U382" s="18">
        <v>10.675603864734299</v>
      </c>
      <c r="V382" s="19" t="e">
        <f t="shared" si="46"/>
        <v>#N/A</v>
      </c>
      <c r="W382" s="20" t="e">
        <f t="shared" si="47"/>
        <v>#N/A</v>
      </c>
      <c r="X382" s="21" t="e">
        <f t="shared" si="48"/>
        <v>#N/A</v>
      </c>
      <c r="Y382" s="22">
        <v>45.12676066264104</v>
      </c>
      <c r="Z382" s="23">
        <v>0</v>
      </c>
      <c r="AA382" s="22"/>
      <c r="AB382" s="22"/>
      <c r="AC382" s="24" t="e">
        <v>#N/A</v>
      </c>
      <c r="AD382" s="25" t="e">
        <f t="shared" si="49"/>
        <v>#N/A</v>
      </c>
      <c r="AE382" s="22"/>
      <c r="AF382" s="26" t="e">
        <f t="shared" si="44"/>
        <v>#N/A</v>
      </c>
      <c r="AG382" s="27"/>
      <c r="AH382" s="22"/>
      <c r="AI382" s="28"/>
      <c r="AJ382" s="29" t="e">
        <f t="shared" si="50"/>
        <v>#N/A</v>
      </c>
      <c r="AK382" s="30"/>
      <c r="AL382" s="30"/>
      <c r="AM382" s="30"/>
      <c r="AN382" s="31" t="s">
        <v>896</v>
      </c>
    </row>
    <row r="383" spans="1:40" s="11" customFormat="1" ht="37.5" customHeight="1" x14ac:dyDescent="0.25">
      <c r="A383" s="12" t="s">
        <v>420</v>
      </c>
      <c r="B383" s="12" t="s">
        <v>420</v>
      </c>
      <c r="C383" s="13" t="s">
        <v>420</v>
      </c>
      <c r="D383" s="3" t="s">
        <v>46</v>
      </c>
      <c r="E383" s="3" t="s">
        <v>39</v>
      </c>
      <c r="F383" s="14" t="s">
        <v>107</v>
      </c>
      <c r="G383" s="14" t="s">
        <v>128</v>
      </c>
      <c r="H383" s="14" t="s">
        <v>129</v>
      </c>
      <c r="I383" s="14" t="s">
        <v>421</v>
      </c>
      <c r="J383" s="14">
        <v>0</v>
      </c>
      <c r="K383" s="38"/>
      <c r="L383" s="14" t="str">
        <f>IFERROR(VLOOKUP(A383,[1]Sheet1!$A:$O,15,FALSE),"ok")</f>
        <v>ok</v>
      </c>
      <c r="M383" s="15">
        <v>0</v>
      </c>
      <c r="N383" s="41">
        <v>0</v>
      </c>
      <c r="O383" s="13" t="s">
        <v>44</v>
      </c>
      <c r="P383" s="17">
        <v>0</v>
      </c>
      <c r="Q383" s="13">
        <v>0</v>
      </c>
      <c r="R383" s="16" t="str">
        <f t="shared" si="45"/>
        <v>nul</v>
      </c>
      <c r="S383" s="17" t="e">
        <f t="shared" si="51"/>
        <v>#N/A</v>
      </c>
      <c r="T383" s="18">
        <v>22.189502311713099</v>
      </c>
      <c r="U383" s="18">
        <v>7.1139613526570056</v>
      </c>
      <c r="V383" s="19" t="e">
        <f t="shared" si="46"/>
        <v>#N/A</v>
      </c>
      <c r="W383" s="20" t="e">
        <f t="shared" si="47"/>
        <v>#N/A</v>
      </c>
      <c r="X383" s="21" t="e">
        <f t="shared" si="48"/>
        <v>#N/A</v>
      </c>
      <c r="Y383" s="22">
        <v>44.119756397244124</v>
      </c>
      <c r="Z383" s="23">
        <v>0</v>
      </c>
      <c r="AA383" s="22"/>
      <c r="AB383" s="22"/>
      <c r="AC383" s="24" t="e">
        <v>#N/A</v>
      </c>
      <c r="AD383" s="25" t="e">
        <f t="shared" si="49"/>
        <v>#N/A</v>
      </c>
      <c r="AE383" s="22"/>
      <c r="AF383" s="26" t="e">
        <f t="shared" ref="AF383:AF446" si="52">X383*(1+AG383)</f>
        <v>#N/A</v>
      </c>
      <c r="AG383" s="27"/>
      <c r="AH383" s="22"/>
      <c r="AI383" s="28"/>
      <c r="AJ383" s="29" t="e">
        <f t="shared" si="50"/>
        <v>#N/A</v>
      </c>
      <c r="AK383" s="30"/>
      <c r="AL383" s="30"/>
      <c r="AM383" s="30"/>
      <c r="AN383" s="31" t="s">
        <v>896</v>
      </c>
    </row>
    <row r="384" spans="1:40" s="11" customFormat="1" ht="37.5" customHeight="1" x14ac:dyDescent="0.25">
      <c r="A384" s="12" t="s">
        <v>422</v>
      </c>
      <c r="B384" s="12" t="s">
        <v>422</v>
      </c>
      <c r="C384" s="13" t="s">
        <v>422</v>
      </c>
      <c r="D384" s="3" t="s">
        <v>46</v>
      </c>
      <c r="E384" s="3" t="s">
        <v>39</v>
      </c>
      <c r="F384" s="14" t="s">
        <v>407</v>
      </c>
      <c r="G384" s="14" t="s">
        <v>408</v>
      </c>
      <c r="H384" s="14" t="s">
        <v>409</v>
      </c>
      <c r="I384" s="14" t="s">
        <v>423</v>
      </c>
      <c r="J384" s="14">
        <v>0</v>
      </c>
      <c r="K384" s="38"/>
      <c r="L384" s="14">
        <f>IFERROR(VLOOKUP(A384,[1]Sheet1!$A:$O,15,FALSE),"ok")</f>
        <v>99.9</v>
      </c>
      <c r="M384" s="15">
        <v>0</v>
      </c>
      <c r="N384" s="41">
        <v>0</v>
      </c>
      <c r="O384" s="13">
        <v>70</v>
      </c>
      <c r="P384" s="17">
        <v>0</v>
      </c>
      <c r="Q384" s="13">
        <v>0</v>
      </c>
      <c r="R384" s="16" t="str">
        <f t="shared" si="45"/>
        <v>nul</v>
      </c>
      <c r="S384" s="17" t="e">
        <f t="shared" si="51"/>
        <v>#N/A</v>
      </c>
      <c r="T384" s="18">
        <v>59.651940499739801</v>
      </c>
      <c r="U384" s="18">
        <v>13.649855072463771</v>
      </c>
      <c r="V384" s="19" t="e">
        <f t="shared" si="46"/>
        <v>#N/A</v>
      </c>
      <c r="W384" s="20" t="e">
        <f t="shared" si="47"/>
        <v>#N/A</v>
      </c>
      <c r="X384" s="21" t="e">
        <f t="shared" si="48"/>
        <v>#N/A</v>
      </c>
      <c r="Y384" s="22">
        <v>108.34175468664428</v>
      </c>
      <c r="Z384" s="23">
        <v>0</v>
      </c>
      <c r="AA384" s="22"/>
      <c r="AB384" s="22"/>
      <c r="AC384" s="24" t="e">
        <v>#N/A</v>
      </c>
      <c r="AD384" s="25" t="e">
        <f t="shared" si="49"/>
        <v>#N/A</v>
      </c>
      <c r="AE384" s="22"/>
      <c r="AF384" s="26" t="e">
        <f t="shared" si="52"/>
        <v>#N/A</v>
      </c>
      <c r="AG384" s="27"/>
      <c r="AH384" s="22"/>
      <c r="AI384" s="28"/>
      <c r="AJ384" s="29" t="e">
        <f t="shared" si="50"/>
        <v>#N/A</v>
      </c>
      <c r="AK384" s="30"/>
      <c r="AL384" s="30"/>
      <c r="AM384" s="30"/>
      <c r="AN384" s="31" t="s">
        <v>896</v>
      </c>
    </row>
    <row r="385" spans="1:40" s="11" customFormat="1" ht="37.5" customHeight="1" x14ac:dyDescent="0.25">
      <c r="A385" s="12" t="s">
        <v>424</v>
      </c>
      <c r="B385" s="12" t="s">
        <v>424</v>
      </c>
      <c r="C385" s="13" t="s">
        <v>424</v>
      </c>
      <c r="D385" s="3" t="s">
        <v>46</v>
      </c>
      <c r="E385" s="3" t="s">
        <v>39</v>
      </c>
      <c r="F385" s="14" t="s">
        <v>149</v>
      </c>
      <c r="G385" s="14" t="s">
        <v>173</v>
      </c>
      <c r="H385" s="14" t="s">
        <v>174</v>
      </c>
      <c r="I385" s="14" t="s">
        <v>425</v>
      </c>
      <c r="J385" s="14">
        <v>0</v>
      </c>
      <c r="K385" s="38"/>
      <c r="L385" s="14" t="str">
        <f>IFERROR(VLOOKUP(A385,[1]Sheet1!$A:$O,15,FALSE),"ok")</f>
        <v>ok</v>
      </c>
      <c r="M385" s="15">
        <v>0</v>
      </c>
      <c r="N385" s="41">
        <v>0</v>
      </c>
      <c r="O385" s="13">
        <v>54</v>
      </c>
      <c r="P385" s="17">
        <v>0</v>
      </c>
      <c r="Q385" s="13">
        <v>0</v>
      </c>
      <c r="R385" s="16" t="str">
        <f t="shared" si="45"/>
        <v>nul</v>
      </c>
      <c r="S385" s="17" t="e">
        <f t="shared" si="51"/>
        <v>#N/A</v>
      </c>
      <c r="T385" s="18">
        <v>12.934889277425899</v>
      </c>
      <c r="U385" s="18">
        <v>8.298067632850243</v>
      </c>
      <c r="V385" s="19" t="e">
        <f t="shared" si="46"/>
        <v>#N/A</v>
      </c>
      <c r="W385" s="20" t="e">
        <f t="shared" si="47"/>
        <v>#N/A</v>
      </c>
      <c r="X385" s="21" t="e">
        <f t="shared" si="48"/>
        <v>#N/A</v>
      </c>
      <c r="Y385" s="22">
        <v>31.987148292331366</v>
      </c>
      <c r="Z385" s="23">
        <v>0</v>
      </c>
      <c r="AA385" s="22"/>
      <c r="AB385" s="22"/>
      <c r="AC385" s="24" t="e">
        <v>#N/A</v>
      </c>
      <c r="AD385" s="25" t="e">
        <f t="shared" si="49"/>
        <v>#N/A</v>
      </c>
      <c r="AE385" s="22"/>
      <c r="AF385" s="26" t="e">
        <f t="shared" si="52"/>
        <v>#N/A</v>
      </c>
      <c r="AG385" s="27"/>
      <c r="AH385" s="22"/>
      <c r="AI385" s="28"/>
      <c r="AJ385" s="29" t="e">
        <f t="shared" si="50"/>
        <v>#N/A</v>
      </c>
      <c r="AK385" s="30"/>
      <c r="AL385" s="30"/>
      <c r="AM385" s="30"/>
      <c r="AN385" s="31" t="s">
        <v>896</v>
      </c>
    </row>
    <row r="386" spans="1:40" s="11" customFormat="1" ht="37.5" customHeight="1" x14ac:dyDescent="0.25">
      <c r="A386" s="12" t="s">
        <v>426</v>
      </c>
      <c r="B386" s="12" t="s">
        <v>427</v>
      </c>
      <c r="C386" s="13" t="s">
        <v>426</v>
      </c>
      <c r="D386" s="3" t="s">
        <v>46</v>
      </c>
      <c r="E386" s="3" t="s">
        <v>39</v>
      </c>
      <c r="F386" s="14" t="s">
        <v>40</v>
      </c>
      <c r="G386" s="14" t="s">
        <v>145</v>
      </c>
      <c r="H386" s="14" t="s">
        <v>179</v>
      </c>
      <c r="I386" s="14" t="s">
        <v>428</v>
      </c>
      <c r="J386" s="14">
        <v>0</v>
      </c>
      <c r="K386" s="38"/>
      <c r="L386" s="14" t="str">
        <f>IFERROR(VLOOKUP(A386,[1]Sheet1!$A:$O,15,FALSE),"ok")</f>
        <v>ok</v>
      </c>
      <c r="M386" s="15">
        <v>0</v>
      </c>
      <c r="N386" s="41">
        <v>0</v>
      </c>
      <c r="O386" s="13">
        <v>30</v>
      </c>
      <c r="P386" s="17">
        <v>0</v>
      </c>
      <c r="Q386" s="13">
        <v>0</v>
      </c>
      <c r="R386" s="16" t="str">
        <f t="shared" ref="R386:R449" si="53">IFERROR((N386/(P386/7)),"nul")</f>
        <v>nul</v>
      </c>
      <c r="S386" s="17" t="e">
        <f t="shared" si="51"/>
        <v>#N/A</v>
      </c>
      <c r="T386" s="18">
        <v>107.518900390024</v>
      </c>
      <c r="U386" s="18">
        <v>38.842415458937197</v>
      </c>
      <c r="V386" s="19" t="e">
        <f t="shared" ref="V386:V449" si="54">SUM(S386:U386)</f>
        <v>#N/A</v>
      </c>
      <c r="W386" s="20" t="e">
        <f t="shared" ref="W386:W449" si="55">V386*1.22*1.2</f>
        <v>#N/A</v>
      </c>
      <c r="X386" s="21" t="e">
        <f t="shared" ref="X386:X449" si="56">V386*1.2</f>
        <v>#N/A</v>
      </c>
      <c r="Y386" s="22">
        <v>220.49317901875344</v>
      </c>
      <c r="Z386" s="23">
        <v>0</v>
      </c>
      <c r="AA386" s="22"/>
      <c r="AB386" s="22"/>
      <c r="AC386" s="24" t="e">
        <v>#N/A</v>
      </c>
      <c r="AD386" s="25" t="e">
        <f t="shared" ref="AD386:AD449" si="57">(AC386/X386)-1</f>
        <v>#N/A</v>
      </c>
      <c r="AE386" s="22"/>
      <c r="AF386" s="26" t="e">
        <f t="shared" si="52"/>
        <v>#N/A</v>
      </c>
      <c r="AG386" s="27"/>
      <c r="AH386" s="22"/>
      <c r="AI386" s="28"/>
      <c r="AJ386" s="29" t="e">
        <f t="shared" si="50"/>
        <v>#N/A</v>
      </c>
      <c r="AK386" s="30"/>
      <c r="AL386" s="30"/>
      <c r="AM386" s="30"/>
      <c r="AN386" s="31" t="s">
        <v>896</v>
      </c>
    </row>
    <row r="387" spans="1:40" s="11" customFormat="1" ht="37.5" customHeight="1" x14ac:dyDescent="0.25">
      <c r="A387" s="12" t="s">
        <v>429</v>
      </c>
      <c r="B387" s="12" t="s">
        <v>429</v>
      </c>
      <c r="C387" s="13" t="s">
        <v>429</v>
      </c>
      <c r="D387" s="3" t="s">
        <v>46</v>
      </c>
      <c r="E387" s="3" t="s">
        <v>39</v>
      </c>
      <c r="F387" s="14" t="s">
        <v>114</v>
      </c>
      <c r="G387" s="14" t="s">
        <v>163</v>
      </c>
      <c r="H387" s="14" t="s">
        <v>164</v>
      </c>
      <c r="I387" s="14" t="s">
        <v>430</v>
      </c>
      <c r="J387" s="14">
        <v>0</v>
      </c>
      <c r="K387" s="38"/>
      <c r="L387" s="14" t="str">
        <f>IFERROR(VLOOKUP(A387,[1]Sheet1!$A:$O,15,FALSE),"ok")</f>
        <v>ok</v>
      </c>
      <c r="M387" s="15">
        <v>0</v>
      </c>
      <c r="N387" s="41">
        <v>0</v>
      </c>
      <c r="O387" s="13">
        <v>72</v>
      </c>
      <c r="P387" s="17">
        <v>0</v>
      </c>
      <c r="Q387" s="13">
        <v>0</v>
      </c>
      <c r="R387" s="16" t="str">
        <f t="shared" si="53"/>
        <v>nul</v>
      </c>
      <c r="S387" s="17" t="e">
        <f t="shared" si="51"/>
        <v>#N/A</v>
      </c>
      <c r="T387" s="18">
        <v>7.6014493815803403</v>
      </c>
      <c r="U387" s="18">
        <v>6.6291304347826099</v>
      </c>
      <c r="V387" s="19" t="e">
        <f t="shared" si="54"/>
        <v>#N/A</v>
      </c>
      <c r="W387" s="20" t="e">
        <f t="shared" si="55"/>
        <v>#N/A</v>
      </c>
      <c r="X387" s="21" t="e">
        <f t="shared" si="56"/>
        <v>#N/A</v>
      </c>
      <c r="Y387" s="22">
        <v>21.44229577963554</v>
      </c>
      <c r="Z387" s="23">
        <v>0</v>
      </c>
      <c r="AA387" s="22"/>
      <c r="AB387" s="22"/>
      <c r="AC387" s="24" t="e">
        <v>#N/A</v>
      </c>
      <c r="AD387" s="25" t="e">
        <f t="shared" si="57"/>
        <v>#N/A</v>
      </c>
      <c r="AE387" s="22"/>
      <c r="AF387" s="26" t="e">
        <f t="shared" si="52"/>
        <v>#N/A</v>
      </c>
      <c r="AG387" s="27"/>
      <c r="AH387" s="22"/>
      <c r="AI387" s="28"/>
      <c r="AJ387" s="29" t="e">
        <f t="shared" si="50"/>
        <v>#N/A</v>
      </c>
      <c r="AK387" s="30"/>
      <c r="AL387" s="30"/>
      <c r="AM387" s="30"/>
      <c r="AN387" s="31" t="s">
        <v>896</v>
      </c>
    </row>
    <row r="388" spans="1:40" s="11" customFormat="1" ht="37.5" customHeight="1" x14ac:dyDescent="0.25">
      <c r="A388" s="12" t="s">
        <v>431</v>
      </c>
      <c r="B388" s="12" t="s">
        <v>431</v>
      </c>
      <c r="C388" s="13" t="s">
        <v>431</v>
      </c>
      <c r="D388" s="3" t="s">
        <v>46</v>
      </c>
      <c r="E388" s="3" t="s">
        <v>39</v>
      </c>
      <c r="F388" s="14" t="s">
        <v>40</v>
      </c>
      <c r="G388" s="14" t="s">
        <v>145</v>
      </c>
      <c r="H388" s="14" t="s">
        <v>179</v>
      </c>
      <c r="I388" s="14" t="s">
        <v>432</v>
      </c>
      <c r="J388" s="14">
        <v>0</v>
      </c>
      <c r="K388" s="38"/>
      <c r="L388" s="14">
        <f>IFERROR(VLOOKUP(A388,[1]Sheet1!$A:$O,15,FALSE),"ok")</f>
        <v>174.9</v>
      </c>
      <c r="M388" s="15">
        <v>0</v>
      </c>
      <c r="N388" s="41">
        <v>2</v>
      </c>
      <c r="O388" s="13">
        <v>26</v>
      </c>
      <c r="P388" s="17">
        <v>0</v>
      </c>
      <c r="Q388" s="13">
        <v>0</v>
      </c>
      <c r="R388" s="16" t="str">
        <f t="shared" si="53"/>
        <v>nul</v>
      </c>
      <c r="S388" s="17">
        <f t="shared" si="51"/>
        <v>29.733000000000004</v>
      </c>
      <c r="T388" s="18">
        <v>43.957117005183903</v>
      </c>
      <c r="U388" s="18">
        <v>72.137246376811603</v>
      </c>
      <c r="V388" s="19">
        <f t="shared" si="54"/>
        <v>145.8273633819955</v>
      </c>
      <c r="W388" s="20">
        <f t="shared" si="55"/>
        <v>213.49125999124141</v>
      </c>
      <c r="X388" s="21">
        <f t="shared" si="56"/>
        <v>174.9928360583946</v>
      </c>
      <c r="Y388" s="22">
        <v>174.9928360583946</v>
      </c>
      <c r="Z388" s="23">
        <v>229.9</v>
      </c>
      <c r="AA388" s="22"/>
      <c r="AB388" s="22"/>
      <c r="AC388" s="24">
        <v>174.9</v>
      </c>
      <c r="AD388" s="25">
        <f t="shared" si="57"/>
        <v>-5.3051347978394503E-4</v>
      </c>
      <c r="AE388" s="22"/>
      <c r="AF388" s="26">
        <f t="shared" si="52"/>
        <v>174.9928360583946</v>
      </c>
      <c r="AG388" s="27"/>
      <c r="AH388" s="22"/>
      <c r="AI388" s="28"/>
      <c r="AJ388" s="29">
        <f t="shared" si="50"/>
        <v>-1</v>
      </c>
      <c r="AK388" s="30"/>
      <c r="AL388" s="30"/>
      <c r="AM388" s="30"/>
      <c r="AN388" s="31">
        <v>174.9</v>
      </c>
    </row>
    <row r="389" spans="1:40" s="11" customFormat="1" ht="37.5" customHeight="1" x14ac:dyDescent="0.25">
      <c r="A389" s="12" t="s">
        <v>433</v>
      </c>
      <c r="B389" s="12" t="s">
        <v>433</v>
      </c>
      <c r="C389" s="13" t="s">
        <v>433</v>
      </c>
      <c r="D389" s="3" t="s">
        <v>46</v>
      </c>
      <c r="E389" s="3" t="s">
        <v>39</v>
      </c>
      <c r="F389" s="14" t="s">
        <v>40</v>
      </c>
      <c r="G389" s="14" t="s">
        <v>41</v>
      </c>
      <c r="H389" s="14" t="s">
        <v>91</v>
      </c>
      <c r="I389" s="14" t="s">
        <v>434</v>
      </c>
      <c r="J389" s="14">
        <v>0</v>
      </c>
      <c r="K389" s="38"/>
      <c r="L389" s="14" t="str">
        <f>IFERROR(VLOOKUP(A389,[1]Sheet1!$A:$O,15,FALSE),"ok")</f>
        <v>ok</v>
      </c>
      <c r="M389" s="15">
        <v>0</v>
      </c>
      <c r="N389" s="41">
        <v>0</v>
      </c>
      <c r="O389" s="13">
        <v>63</v>
      </c>
      <c r="P389" s="17">
        <v>0</v>
      </c>
      <c r="Q389" s="13">
        <v>0</v>
      </c>
      <c r="R389" s="16" t="str">
        <f t="shared" si="53"/>
        <v>nul</v>
      </c>
      <c r="S389" s="17">
        <f t="shared" si="51"/>
        <v>8.4830000000000005</v>
      </c>
      <c r="T389" s="18">
        <v>23.368814886988801</v>
      </c>
      <c r="U389" s="18">
        <v>9.7525603864734318</v>
      </c>
      <c r="V389" s="19">
        <f t="shared" si="54"/>
        <v>41.604375273462232</v>
      </c>
      <c r="W389" s="20">
        <f t="shared" si="55"/>
        <v>60.908805400348704</v>
      </c>
      <c r="X389" s="21">
        <f t="shared" si="56"/>
        <v>49.925250328154675</v>
      </c>
      <c r="Y389" s="22">
        <v>49.925250328154675</v>
      </c>
      <c r="Z389" s="23">
        <v>99.9</v>
      </c>
      <c r="AA389" s="22"/>
      <c r="AB389" s="22"/>
      <c r="AC389" s="24">
        <v>49.9</v>
      </c>
      <c r="AD389" s="25">
        <f t="shared" si="57"/>
        <v>-5.0576267497326466E-4</v>
      </c>
      <c r="AE389" s="22"/>
      <c r="AF389" s="26">
        <f t="shared" si="52"/>
        <v>49.925250328154675</v>
      </c>
      <c r="AG389" s="27"/>
      <c r="AH389" s="22"/>
      <c r="AI389" s="28"/>
      <c r="AJ389" s="29">
        <f t="shared" si="50"/>
        <v>-1</v>
      </c>
      <c r="AK389" s="30"/>
      <c r="AL389" s="30"/>
      <c r="AM389" s="30"/>
      <c r="AN389" s="31">
        <v>49.9</v>
      </c>
    </row>
    <row r="390" spans="1:40" s="11" customFormat="1" ht="37.5" customHeight="1" x14ac:dyDescent="0.25">
      <c r="A390" s="12" t="s">
        <v>435</v>
      </c>
      <c r="B390" s="12" t="s">
        <v>435</v>
      </c>
      <c r="C390" s="13" t="s">
        <v>435</v>
      </c>
      <c r="D390" s="3" t="s">
        <v>46</v>
      </c>
      <c r="E390" s="3" t="s">
        <v>39</v>
      </c>
      <c r="F390" s="14" t="s">
        <v>349</v>
      </c>
      <c r="G390" s="14" t="s">
        <v>350</v>
      </c>
      <c r="H390" s="14" t="s">
        <v>350</v>
      </c>
      <c r="I390" s="14" t="s">
        <v>436</v>
      </c>
      <c r="J390" s="14">
        <v>0</v>
      </c>
      <c r="K390" s="38"/>
      <c r="L390" s="14">
        <f>IFERROR(VLOOKUP(A390,[1]Sheet1!$A:$O,15,FALSE),"ok")</f>
        <v>59.9</v>
      </c>
      <c r="M390" s="15">
        <v>0</v>
      </c>
      <c r="N390" s="41">
        <v>0</v>
      </c>
      <c r="O390" s="13">
        <v>63</v>
      </c>
      <c r="P390" s="17">
        <v>0</v>
      </c>
      <c r="Q390" s="13">
        <v>0</v>
      </c>
      <c r="R390" s="16" t="str">
        <f t="shared" si="53"/>
        <v>nul</v>
      </c>
      <c r="S390" s="17">
        <f t="shared" si="51"/>
        <v>10.183</v>
      </c>
      <c r="T390" s="18">
        <v>45.832245020836702</v>
      </c>
      <c r="U390" s="18">
        <v>11.803768115942029</v>
      </c>
      <c r="V390" s="19">
        <f t="shared" si="54"/>
        <v>67.819013136778736</v>
      </c>
      <c r="W390" s="20">
        <f t="shared" si="55"/>
        <v>99.287035232244065</v>
      </c>
      <c r="X390" s="21">
        <f t="shared" si="56"/>
        <v>81.382815764134477</v>
      </c>
      <c r="Y390" s="22">
        <v>81.382815764134477</v>
      </c>
      <c r="Z390" s="23">
        <v>139.9</v>
      </c>
      <c r="AA390" s="22"/>
      <c r="AB390" s="22"/>
      <c r="AC390" s="24">
        <v>59.9</v>
      </c>
      <c r="AD390" s="25">
        <f t="shared" si="57"/>
        <v>-0.2639723824055985</v>
      </c>
      <c r="AE390" s="22"/>
      <c r="AF390" s="26">
        <f t="shared" si="52"/>
        <v>81.382815764134477</v>
      </c>
      <c r="AG390" s="27"/>
      <c r="AH390" s="22"/>
      <c r="AI390" s="28"/>
      <c r="AJ390" s="29">
        <f t="shared" si="50"/>
        <v>-1</v>
      </c>
      <c r="AK390" s="30"/>
      <c r="AL390" s="30"/>
      <c r="AM390" s="30"/>
      <c r="AN390" s="31">
        <v>59.9</v>
      </c>
    </row>
    <row r="391" spans="1:40" s="11" customFormat="1" ht="37.5" customHeight="1" x14ac:dyDescent="0.25">
      <c r="A391" s="12" t="s">
        <v>437</v>
      </c>
      <c r="B391" s="12" t="s">
        <v>437</v>
      </c>
      <c r="C391" s="13" t="s">
        <v>437</v>
      </c>
      <c r="D391" s="3" t="s">
        <v>46</v>
      </c>
      <c r="E391" s="3" t="s">
        <v>39</v>
      </c>
      <c r="F391" s="14" t="s">
        <v>62</v>
      </c>
      <c r="G391" s="14" t="s">
        <v>438</v>
      </c>
      <c r="H391" s="14" t="s">
        <v>439</v>
      </c>
      <c r="I391" s="14" t="s">
        <v>440</v>
      </c>
      <c r="J391" s="14">
        <v>0</v>
      </c>
      <c r="K391" s="38"/>
      <c r="L391" s="14" t="str">
        <f>IFERROR(VLOOKUP(A391,[1]Sheet1!$A:$O,15,FALSE),"ok")</f>
        <v>ok</v>
      </c>
      <c r="M391" s="15">
        <v>0</v>
      </c>
      <c r="N391" s="41">
        <v>0</v>
      </c>
      <c r="O391" s="13" t="s">
        <v>44</v>
      </c>
      <c r="P391" s="17">
        <v>0</v>
      </c>
      <c r="Q391" s="13">
        <v>0</v>
      </c>
      <c r="R391" s="16" t="str">
        <f t="shared" si="53"/>
        <v>nul</v>
      </c>
      <c r="S391" s="17" t="e">
        <f t="shared" si="51"/>
        <v>#N/A</v>
      </c>
      <c r="T391" s="18">
        <v>16.028580642762499</v>
      </c>
      <c r="U391" s="18">
        <v>7.1139613526570056</v>
      </c>
      <c r="V391" s="19" t="e">
        <f t="shared" si="54"/>
        <v>#N/A</v>
      </c>
      <c r="W391" s="20" t="e">
        <f t="shared" si="55"/>
        <v>#N/A</v>
      </c>
      <c r="X391" s="21" t="e">
        <f t="shared" si="56"/>
        <v>#N/A</v>
      </c>
      <c r="Y391" s="22">
        <v>34.890650394503403</v>
      </c>
      <c r="Z391" s="23">
        <v>0</v>
      </c>
      <c r="AA391" s="22"/>
      <c r="AB391" s="22"/>
      <c r="AC391" s="24" t="e">
        <v>#N/A</v>
      </c>
      <c r="AD391" s="25" t="e">
        <f t="shared" si="57"/>
        <v>#N/A</v>
      </c>
      <c r="AE391" s="22"/>
      <c r="AF391" s="26" t="e">
        <f t="shared" si="52"/>
        <v>#N/A</v>
      </c>
      <c r="AG391" s="27"/>
      <c r="AH391" s="22"/>
      <c r="AI391" s="28"/>
      <c r="AJ391" s="29" t="e">
        <f t="shared" si="50"/>
        <v>#N/A</v>
      </c>
      <c r="AK391" s="30"/>
      <c r="AL391" s="30"/>
      <c r="AM391" s="30"/>
      <c r="AN391" s="31" t="s">
        <v>896</v>
      </c>
    </row>
    <row r="392" spans="1:40" s="11" customFormat="1" ht="37.5" customHeight="1" x14ac:dyDescent="0.25">
      <c r="A392" s="12" t="s">
        <v>441</v>
      </c>
      <c r="B392" s="12" t="s">
        <v>441</v>
      </c>
      <c r="C392" s="13" t="s">
        <v>441</v>
      </c>
      <c r="D392" s="3" t="s">
        <v>46</v>
      </c>
      <c r="E392" s="3" t="s">
        <v>39</v>
      </c>
      <c r="F392" s="14" t="s">
        <v>86</v>
      </c>
      <c r="G392" s="14" t="s">
        <v>87</v>
      </c>
      <c r="H392" s="14" t="s">
        <v>88</v>
      </c>
      <c r="I392" s="14" t="s">
        <v>442</v>
      </c>
      <c r="J392" s="14">
        <v>0</v>
      </c>
      <c r="K392" s="38"/>
      <c r="L392" s="14">
        <f>IFERROR(VLOOKUP(A392,[1]Sheet1!$A:$O,15,FALSE),"ok")</f>
        <v>29.9</v>
      </c>
      <c r="M392" s="15">
        <v>0</v>
      </c>
      <c r="N392" s="41">
        <v>0</v>
      </c>
      <c r="O392" s="13">
        <v>89</v>
      </c>
      <c r="P392" s="17">
        <v>0</v>
      </c>
      <c r="Q392" s="13">
        <v>0</v>
      </c>
      <c r="R392" s="16" t="str">
        <f t="shared" si="53"/>
        <v>nul</v>
      </c>
      <c r="S392" s="17">
        <f t="shared" si="51"/>
        <v>5.0830000000000002</v>
      </c>
      <c r="T392" s="18">
        <v>19.481617199412899</v>
      </c>
      <c r="U392" s="18">
        <v>8.9600483091787435</v>
      </c>
      <c r="V392" s="19">
        <f t="shared" si="54"/>
        <v>33.524665508591646</v>
      </c>
      <c r="W392" s="20">
        <f t="shared" si="55"/>
        <v>49.080110304578163</v>
      </c>
      <c r="X392" s="21">
        <f t="shared" si="56"/>
        <v>40.229598610309971</v>
      </c>
      <c r="Y392" s="22">
        <v>40.229598610309971</v>
      </c>
      <c r="Z392" s="23">
        <v>59.9</v>
      </c>
      <c r="AA392" s="22"/>
      <c r="AB392" s="22"/>
      <c r="AC392" s="24">
        <v>29.9</v>
      </c>
      <c r="AD392" s="25">
        <f t="shared" si="57"/>
        <v>-0.2567661365545596</v>
      </c>
      <c r="AE392" s="22"/>
      <c r="AF392" s="26">
        <f t="shared" si="52"/>
        <v>40.229598610309971</v>
      </c>
      <c r="AG392" s="27"/>
      <c r="AH392" s="22"/>
      <c r="AI392" s="28"/>
      <c r="AJ392" s="29">
        <f t="shared" si="50"/>
        <v>-1</v>
      </c>
      <c r="AK392" s="30"/>
      <c r="AL392" s="30"/>
      <c r="AM392" s="30"/>
      <c r="AN392" s="31">
        <v>29.9</v>
      </c>
    </row>
    <row r="393" spans="1:40" s="11" customFormat="1" ht="37.5" customHeight="1" x14ac:dyDescent="0.25">
      <c r="A393" s="12" t="s">
        <v>443</v>
      </c>
      <c r="B393" s="12" t="s">
        <v>443</v>
      </c>
      <c r="C393" s="13" t="s">
        <v>443</v>
      </c>
      <c r="D393" s="3" t="s">
        <v>46</v>
      </c>
      <c r="E393" s="3" t="s">
        <v>39</v>
      </c>
      <c r="F393" s="14" t="s">
        <v>62</v>
      </c>
      <c r="G393" s="14" t="s">
        <v>444</v>
      </c>
      <c r="H393" s="14" t="s">
        <v>445</v>
      </c>
      <c r="I393" s="14" t="s">
        <v>446</v>
      </c>
      <c r="J393" s="14">
        <v>0</v>
      </c>
      <c r="K393" s="38"/>
      <c r="L393" s="14" t="str">
        <f>IFERROR(VLOOKUP(A393,[1]Sheet1!$A:$O,15,FALSE),"ok")</f>
        <v>ok</v>
      </c>
      <c r="M393" s="15">
        <v>0</v>
      </c>
      <c r="N393" s="41">
        <v>0</v>
      </c>
      <c r="O393" s="13">
        <v>169</v>
      </c>
      <c r="P393" s="17">
        <v>0</v>
      </c>
      <c r="Q393" s="13">
        <v>0</v>
      </c>
      <c r="R393" s="16" t="str">
        <f t="shared" si="53"/>
        <v>nul</v>
      </c>
      <c r="S393" s="17">
        <f t="shared" si="51"/>
        <v>22.083000000000002</v>
      </c>
      <c r="T393" s="18">
        <v>71.735824749070602</v>
      </c>
      <c r="U393" s="18">
        <v>14.311835748792269</v>
      </c>
      <c r="V393" s="19">
        <f t="shared" si="54"/>
        <v>108.13066049786286</v>
      </c>
      <c r="W393" s="20">
        <f t="shared" si="55"/>
        <v>158.30328696887122</v>
      </c>
      <c r="X393" s="21">
        <f t="shared" si="56"/>
        <v>129.75679259743544</v>
      </c>
      <c r="Y393" s="22">
        <v>129.75679259743544</v>
      </c>
      <c r="Z393" s="23">
        <v>299.89999999999998</v>
      </c>
      <c r="AA393" s="22"/>
      <c r="AB393" s="22"/>
      <c r="AC393" s="24">
        <v>129.9</v>
      </c>
      <c r="AD393" s="25">
        <f t="shared" si="57"/>
        <v>1.1036601606582153E-3</v>
      </c>
      <c r="AE393" s="22"/>
      <c r="AF393" s="26">
        <f t="shared" si="52"/>
        <v>129.75679259743544</v>
      </c>
      <c r="AG393" s="27"/>
      <c r="AH393" s="22"/>
      <c r="AI393" s="28"/>
      <c r="AJ393" s="29">
        <f t="shared" si="50"/>
        <v>-1</v>
      </c>
      <c r="AK393" s="30"/>
      <c r="AL393" s="30"/>
      <c r="AM393" s="30"/>
      <c r="AN393" s="31">
        <v>129.9</v>
      </c>
    </row>
    <row r="394" spans="1:40" s="11" customFormat="1" ht="37.5" customHeight="1" x14ac:dyDescent="0.25">
      <c r="A394" s="12" t="s">
        <v>447</v>
      </c>
      <c r="B394" s="12" t="s">
        <v>447</v>
      </c>
      <c r="C394" s="13" t="s">
        <v>447</v>
      </c>
      <c r="D394" s="3" t="s">
        <v>46</v>
      </c>
      <c r="E394" s="3" t="s">
        <v>39</v>
      </c>
      <c r="F394" s="14" t="s">
        <v>149</v>
      </c>
      <c r="G394" s="14" t="s">
        <v>107</v>
      </c>
      <c r="H394" s="14" t="s">
        <v>230</v>
      </c>
      <c r="I394" s="14" t="s">
        <v>448</v>
      </c>
      <c r="J394" s="14">
        <v>0</v>
      </c>
      <c r="K394" s="38"/>
      <c r="L394" s="14" t="str">
        <f>IFERROR(VLOOKUP(A394,[1]Sheet1!$A:$O,15,FALSE),"ok")</f>
        <v>ok</v>
      </c>
      <c r="M394" s="15">
        <v>0</v>
      </c>
      <c r="N394" s="41">
        <v>0</v>
      </c>
      <c r="O394" s="13" t="s">
        <v>44</v>
      </c>
      <c r="P394" s="17">
        <v>0</v>
      </c>
      <c r="Q394" s="13">
        <v>0</v>
      </c>
      <c r="R394" s="16" t="str">
        <f t="shared" si="53"/>
        <v>nul</v>
      </c>
      <c r="S394" s="17" t="e">
        <f t="shared" si="51"/>
        <v>#N/A</v>
      </c>
      <c r="T394" s="18">
        <v>17.797215736301101</v>
      </c>
      <c r="U394" s="18">
        <v>9.286376811594204</v>
      </c>
      <c r="V394" s="19" t="e">
        <f t="shared" si="54"/>
        <v>#N/A</v>
      </c>
      <c r="W394" s="20" t="e">
        <f t="shared" si="55"/>
        <v>#N/A</v>
      </c>
      <c r="X394" s="21" t="e">
        <f t="shared" si="56"/>
        <v>#N/A</v>
      </c>
      <c r="Y394" s="22">
        <v>40.843911057474365</v>
      </c>
      <c r="Z394" s="23">
        <v>0</v>
      </c>
      <c r="AA394" s="22"/>
      <c r="AB394" s="22"/>
      <c r="AC394" s="24" t="e">
        <v>#N/A</v>
      </c>
      <c r="AD394" s="25" t="e">
        <f t="shared" si="57"/>
        <v>#N/A</v>
      </c>
      <c r="AE394" s="22"/>
      <c r="AF394" s="26" t="e">
        <f t="shared" si="52"/>
        <v>#N/A</v>
      </c>
      <c r="AG394" s="27"/>
      <c r="AH394" s="22"/>
      <c r="AI394" s="28"/>
      <c r="AJ394" s="29" t="e">
        <f t="shared" si="50"/>
        <v>#N/A</v>
      </c>
      <c r="AK394" s="30"/>
      <c r="AL394" s="30"/>
      <c r="AM394" s="30"/>
      <c r="AN394" s="31" t="s">
        <v>896</v>
      </c>
    </row>
    <row r="395" spans="1:40" s="11" customFormat="1" ht="37.5" customHeight="1" x14ac:dyDescent="0.25">
      <c r="A395" s="12" t="s">
        <v>449</v>
      </c>
      <c r="B395" s="12" t="s">
        <v>449</v>
      </c>
      <c r="C395" s="13" t="s">
        <v>449</v>
      </c>
      <c r="D395" s="3" t="s">
        <v>46</v>
      </c>
      <c r="E395" s="3" t="s">
        <v>39</v>
      </c>
      <c r="F395" s="14" t="s">
        <v>114</v>
      </c>
      <c r="G395" s="14" t="s">
        <v>163</v>
      </c>
      <c r="H395" s="14" t="s">
        <v>164</v>
      </c>
      <c r="I395" s="14" t="s">
        <v>450</v>
      </c>
      <c r="J395" s="14">
        <v>0</v>
      </c>
      <c r="K395" s="38"/>
      <c r="L395" s="14" t="str">
        <f>IFERROR(VLOOKUP(A395,[1]Sheet1!$A:$O,15,FALSE),"ok")</f>
        <v>ok</v>
      </c>
      <c r="M395" s="15">
        <v>0</v>
      </c>
      <c r="N395" s="41">
        <v>0</v>
      </c>
      <c r="O395" s="13">
        <v>28</v>
      </c>
      <c r="P395" s="17">
        <v>0</v>
      </c>
      <c r="Q395" s="13">
        <v>0</v>
      </c>
      <c r="R395" s="16" t="str">
        <f t="shared" si="53"/>
        <v>nul</v>
      </c>
      <c r="S395" s="17">
        <f t="shared" si="51"/>
        <v>6.7830000000000004</v>
      </c>
      <c r="T395" s="18">
        <v>19.558343255763599</v>
      </c>
      <c r="U395" s="18">
        <v>6.852898550724638</v>
      </c>
      <c r="V395" s="19">
        <f t="shared" si="54"/>
        <v>33.194241806488236</v>
      </c>
      <c r="W395" s="20">
        <f t="shared" si="55"/>
        <v>48.59637000469877</v>
      </c>
      <c r="X395" s="21">
        <f t="shared" si="56"/>
        <v>39.833090167785883</v>
      </c>
      <c r="Y395" s="22">
        <v>39.833090167785883</v>
      </c>
      <c r="Z395" s="23">
        <v>64.900000000000006</v>
      </c>
      <c r="AA395" s="22"/>
      <c r="AB395" s="22"/>
      <c r="AC395" s="24">
        <v>39.9</v>
      </c>
      <c r="AD395" s="25">
        <f t="shared" si="57"/>
        <v>1.6797549959663982E-3</v>
      </c>
      <c r="AE395" s="22"/>
      <c r="AF395" s="26">
        <f t="shared" si="52"/>
        <v>39.833090167785883</v>
      </c>
      <c r="AG395" s="27"/>
      <c r="AH395" s="22"/>
      <c r="AI395" s="28"/>
      <c r="AJ395" s="29">
        <f t="shared" ref="AJ395:AJ458" si="58">(AI395/X395)-1</f>
        <v>-1</v>
      </c>
      <c r="AK395" s="30"/>
      <c r="AL395" s="30"/>
      <c r="AM395" s="30"/>
      <c r="AN395" s="31">
        <v>39.9</v>
      </c>
    </row>
    <row r="396" spans="1:40" s="11" customFormat="1" ht="37.5" customHeight="1" x14ac:dyDescent="0.25">
      <c r="A396" s="12" t="s">
        <v>451</v>
      </c>
      <c r="B396" s="12" t="s">
        <v>451</v>
      </c>
      <c r="C396" s="13" t="s">
        <v>451</v>
      </c>
      <c r="D396" s="3" t="s">
        <v>46</v>
      </c>
      <c r="E396" s="3" t="s">
        <v>39</v>
      </c>
      <c r="F396" s="14" t="s">
        <v>81</v>
      </c>
      <c r="G396" s="14" t="s">
        <v>82</v>
      </c>
      <c r="H396" s="14" t="s">
        <v>418</v>
      </c>
      <c r="I396" s="14" t="s">
        <v>452</v>
      </c>
      <c r="J396" s="14">
        <v>0</v>
      </c>
      <c r="K396" s="38"/>
      <c r="L396" s="14" t="str">
        <f>IFERROR(VLOOKUP(A396,[1]Sheet1!$A:$O,15,FALSE),"ok")</f>
        <v>ok</v>
      </c>
      <c r="M396" s="15">
        <v>0</v>
      </c>
      <c r="N396" s="41">
        <v>0</v>
      </c>
      <c r="O396" s="13">
        <v>58</v>
      </c>
      <c r="P396" s="17">
        <v>0</v>
      </c>
      <c r="Q396" s="13">
        <v>0</v>
      </c>
      <c r="R396" s="16" t="str">
        <f t="shared" si="53"/>
        <v>nul</v>
      </c>
      <c r="S396" s="17" t="e">
        <f t="shared" si="51"/>
        <v>#N/A</v>
      </c>
      <c r="T396" s="18">
        <v>31.599321269548199</v>
      </c>
      <c r="U396" s="18">
        <v>11.337584541062801</v>
      </c>
      <c r="V396" s="19" t="e">
        <f t="shared" si="54"/>
        <v>#N/A</v>
      </c>
      <c r="W396" s="20" t="e">
        <f t="shared" si="55"/>
        <v>#N/A</v>
      </c>
      <c r="X396" s="21" t="e">
        <f t="shared" si="56"/>
        <v>#N/A</v>
      </c>
      <c r="Y396" s="22">
        <v>64.763886972733204</v>
      </c>
      <c r="Z396" s="23">
        <v>0</v>
      </c>
      <c r="AA396" s="22"/>
      <c r="AB396" s="22"/>
      <c r="AC396" s="24" t="e">
        <v>#N/A</v>
      </c>
      <c r="AD396" s="25" t="e">
        <f t="shared" si="57"/>
        <v>#N/A</v>
      </c>
      <c r="AE396" s="22"/>
      <c r="AF396" s="26" t="e">
        <f t="shared" si="52"/>
        <v>#N/A</v>
      </c>
      <c r="AG396" s="27"/>
      <c r="AH396" s="22"/>
      <c r="AI396" s="28"/>
      <c r="AJ396" s="29" t="e">
        <f t="shared" si="58"/>
        <v>#N/A</v>
      </c>
      <c r="AK396" s="30"/>
      <c r="AL396" s="30"/>
      <c r="AM396" s="30"/>
      <c r="AN396" s="31" t="s">
        <v>896</v>
      </c>
    </row>
    <row r="397" spans="1:40" s="11" customFormat="1" ht="37.5" customHeight="1" x14ac:dyDescent="0.25">
      <c r="A397" s="12" t="s">
        <v>453</v>
      </c>
      <c r="B397" s="12" t="s">
        <v>453</v>
      </c>
      <c r="C397" s="13" t="s">
        <v>453</v>
      </c>
      <c r="D397" s="3" t="s">
        <v>46</v>
      </c>
      <c r="E397" s="3" t="s">
        <v>39</v>
      </c>
      <c r="F397" s="14" t="s">
        <v>81</v>
      </c>
      <c r="G397" s="14" t="s">
        <v>454</v>
      </c>
      <c r="H397" s="14" t="s">
        <v>455</v>
      </c>
      <c r="I397" s="14" t="s">
        <v>456</v>
      </c>
      <c r="J397" s="14" t="s">
        <v>3362</v>
      </c>
      <c r="K397" s="38"/>
      <c r="L397" s="14" t="str">
        <f>IFERROR(VLOOKUP(A397,[1]Sheet1!$A:$O,15,FALSE),"ok")</f>
        <v>ok</v>
      </c>
      <c r="M397" s="15">
        <v>0</v>
      </c>
      <c r="N397" s="41">
        <v>19</v>
      </c>
      <c r="O397" s="13" t="s">
        <v>46</v>
      </c>
      <c r="P397" s="17">
        <v>5</v>
      </c>
      <c r="Q397" s="13">
        <v>9</v>
      </c>
      <c r="R397" s="16">
        <f t="shared" si="53"/>
        <v>26.599999999999998</v>
      </c>
      <c r="S397" s="17">
        <f t="shared" si="51"/>
        <v>15.283000000000001</v>
      </c>
      <c r="T397" s="18">
        <v>32.474122606011797</v>
      </c>
      <c r="U397" s="18">
        <v>10.675603864734299</v>
      </c>
      <c r="V397" s="19">
        <f t="shared" si="54"/>
        <v>58.432726470746097</v>
      </c>
      <c r="W397" s="20">
        <f t="shared" si="55"/>
        <v>85.54551155317229</v>
      </c>
      <c r="X397" s="21">
        <f t="shared" si="56"/>
        <v>70.119271764895316</v>
      </c>
      <c r="Y397" s="22">
        <v>70.119271764895316</v>
      </c>
      <c r="Z397" s="23">
        <v>199.9</v>
      </c>
      <c r="AA397" s="22"/>
      <c r="AB397" s="22"/>
      <c r="AC397" s="24">
        <v>89.9</v>
      </c>
      <c r="AD397" s="25">
        <f t="shared" si="57"/>
        <v>0.28210116473297098</v>
      </c>
      <c r="AE397" s="22"/>
      <c r="AF397" s="26">
        <f t="shared" si="52"/>
        <v>70.119271764895316</v>
      </c>
      <c r="AG397" s="27"/>
      <c r="AH397" s="22"/>
      <c r="AI397" s="28"/>
      <c r="AJ397" s="29">
        <f t="shared" si="58"/>
        <v>-1</v>
      </c>
      <c r="AK397" s="30"/>
      <c r="AL397" s="30"/>
      <c r="AM397" s="30"/>
      <c r="AN397" s="31">
        <v>89.9</v>
      </c>
    </row>
    <row r="398" spans="1:40" s="11" customFormat="1" ht="37.5" customHeight="1" x14ac:dyDescent="0.25">
      <c r="A398" s="12" t="s">
        <v>457</v>
      </c>
      <c r="B398" s="12" t="s">
        <v>457</v>
      </c>
      <c r="C398" s="13" t="s">
        <v>457</v>
      </c>
      <c r="D398" s="3" t="s">
        <v>46</v>
      </c>
      <c r="E398" s="3" t="s">
        <v>39</v>
      </c>
      <c r="F398" s="14" t="s">
        <v>81</v>
      </c>
      <c r="G398" s="14" t="s">
        <v>454</v>
      </c>
      <c r="H398" s="14" t="s">
        <v>455</v>
      </c>
      <c r="I398" s="14" t="s">
        <v>458</v>
      </c>
      <c r="J398" s="14">
        <v>0</v>
      </c>
      <c r="K398" s="38"/>
      <c r="L398" s="14" t="str">
        <f>IFERROR(VLOOKUP(A398,[1]Sheet1!$A:$O,15,FALSE),"ok")</f>
        <v>ok</v>
      </c>
      <c r="M398" s="15">
        <v>0</v>
      </c>
      <c r="N398" s="41">
        <v>0</v>
      </c>
      <c r="O398" s="13" t="s">
        <v>44</v>
      </c>
      <c r="P398" s="17">
        <v>0</v>
      </c>
      <c r="Q398" s="13">
        <v>0</v>
      </c>
      <c r="R398" s="16" t="str">
        <f t="shared" si="53"/>
        <v>nul</v>
      </c>
      <c r="S398" s="17" t="e">
        <f t="shared" si="51"/>
        <v>#N/A</v>
      </c>
      <c r="T398" s="18">
        <v>43.888102136136197</v>
      </c>
      <c r="U398" s="18">
        <v>8.9600483091787435</v>
      </c>
      <c r="V398" s="19" t="e">
        <f t="shared" si="54"/>
        <v>#N/A</v>
      </c>
      <c r="W398" s="20" t="e">
        <f t="shared" si="55"/>
        <v>#N/A</v>
      </c>
      <c r="X398" s="21" t="e">
        <f t="shared" si="56"/>
        <v>#N/A</v>
      </c>
      <c r="Y398" s="22">
        <v>79.717380534377924</v>
      </c>
      <c r="Z398" s="23">
        <v>0</v>
      </c>
      <c r="AA398" s="22"/>
      <c r="AB398" s="22"/>
      <c r="AC398" s="24" t="e">
        <v>#N/A</v>
      </c>
      <c r="AD398" s="25" t="e">
        <f t="shared" si="57"/>
        <v>#N/A</v>
      </c>
      <c r="AE398" s="22"/>
      <c r="AF398" s="26" t="e">
        <f t="shared" si="52"/>
        <v>#N/A</v>
      </c>
      <c r="AG398" s="27"/>
      <c r="AH398" s="22"/>
      <c r="AI398" s="28"/>
      <c r="AJ398" s="29" t="e">
        <f t="shared" si="58"/>
        <v>#N/A</v>
      </c>
      <c r="AK398" s="30"/>
      <c r="AL398" s="30"/>
      <c r="AM398" s="30"/>
      <c r="AN398" s="31" t="s">
        <v>896</v>
      </c>
    </row>
    <row r="399" spans="1:40" s="11" customFormat="1" ht="37.5" customHeight="1" x14ac:dyDescent="0.25">
      <c r="A399" s="12" t="s">
        <v>459</v>
      </c>
      <c r="B399" s="12" t="s">
        <v>459</v>
      </c>
      <c r="C399" s="13" t="s">
        <v>459</v>
      </c>
      <c r="D399" s="3" t="s">
        <v>46</v>
      </c>
      <c r="E399" s="3" t="s">
        <v>39</v>
      </c>
      <c r="F399" s="14" t="s">
        <v>114</v>
      </c>
      <c r="G399" s="14" t="s">
        <v>115</v>
      </c>
      <c r="H399" s="14" t="s">
        <v>116</v>
      </c>
      <c r="I399" s="14" t="s">
        <v>460</v>
      </c>
      <c r="J399" s="14">
        <v>0</v>
      </c>
      <c r="K399" s="38"/>
      <c r="L399" s="14" t="str">
        <f>IFERROR(VLOOKUP(A399,[1]Sheet1!$A:$O,15,FALSE),"ok")</f>
        <v>ok</v>
      </c>
      <c r="M399" s="15">
        <v>0</v>
      </c>
      <c r="N399" s="41">
        <v>0</v>
      </c>
      <c r="O399" s="13">
        <v>57</v>
      </c>
      <c r="P399" s="17">
        <v>0</v>
      </c>
      <c r="Q399" s="13">
        <v>0</v>
      </c>
      <c r="R399" s="16" t="str">
        <f t="shared" si="53"/>
        <v>nul</v>
      </c>
      <c r="S399" s="17" t="e">
        <f t="shared" si="51"/>
        <v>#N/A</v>
      </c>
      <c r="T399" s="18">
        <v>6.5182224941176496</v>
      </c>
      <c r="U399" s="18">
        <v>6.6291304347826099</v>
      </c>
      <c r="V399" s="19" t="e">
        <f t="shared" si="54"/>
        <v>#N/A</v>
      </c>
      <c r="W399" s="20" t="e">
        <f t="shared" si="55"/>
        <v>#N/A</v>
      </c>
      <c r="X399" s="21" t="e">
        <f t="shared" si="56"/>
        <v>#N/A</v>
      </c>
      <c r="Y399" s="22">
        <v>19.836423514680313</v>
      </c>
      <c r="Z399" s="23">
        <v>0</v>
      </c>
      <c r="AA399" s="22"/>
      <c r="AB399" s="22"/>
      <c r="AC399" s="24" t="e">
        <v>#N/A</v>
      </c>
      <c r="AD399" s="25" t="e">
        <f t="shared" si="57"/>
        <v>#N/A</v>
      </c>
      <c r="AE399" s="22"/>
      <c r="AF399" s="26" t="e">
        <f t="shared" si="52"/>
        <v>#N/A</v>
      </c>
      <c r="AG399" s="27"/>
      <c r="AH399" s="22"/>
      <c r="AI399" s="28"/>
      <c r="AJ399" s="29" t="e">
        <f t="shared" si="58"/>
        <v>#N/A</v>
      </c>
      <c r="AK399" s="30"/>
      <c r="AL399" s="30"/>
      <c r="AM399" s="30"/>
      <c r="AN399" s="31" t="s">
        <v>896</v>
      </c>
    </row>
    <row r="400" spans="1:40" s="11" customFormat="1" ht="37.5" customHeight="1" x14ac:dyDescent="0.25">
      <c r="A400" s="12" t="s">
        <v>461</v>
      </c>
      <c r="B400" s="12" t="s">
        <v>461</v>
      </c>
      <c r="C400" s="13" t="s">
        <v>461</v>
      </c>
      <c r="D400" s="3" t="s">
        <v>46</v>
      </c>
      <c r="E400" s="3" t="s">
        <v>39</v>
      </c>
      <c r="F400" s="14" t="s">
        <v>331</v>
      </c>
      <c r="G400" s="14" t="s">
        <v>332</v>
      </c>
      <c r="H400" s="14" t="s">
        <v>333</v>
      </c>
      <c r="I400" s="14" t="s">
        <v>462</v>
      </c>
      <c r="J400" s="14">
        <v>0</v>
      </c>
      <c r="K400" s="38"/>
      <c r="L400" s="14" t="str">
        <f>IFERROR(VLOOKUP(A400,[1]Sheet1!$A:$O,15,FALSE),"ok")</f>
        <v>ok</v>
      </c>
      <c r="M400" s="15">
        <v>0</v>
      </c>
      <c r="N400" s="41">
        <v>0</v>
      </c>
      <c r="O400" s="13">
        <v>43</v>
      </c>
      <c r="P400" s="17">
        <v>0</v>
      </c>
      <c r="Q400" s="13">
        <v>0</v>
      </c>
      <c r="R400" s="16" t="str">
        <f t="shared" si="53"/>
        <v>nul</v>
      </c>
      <c r="S400" s="17">
        <f t="shared" si="51"/>
        <v>4.7430000000000003</v>
      </c>
      <c r="T400" s="18">
        <v>11.3192109986429</v>
      </c>
      <c r="U400" s="18">
        <v>7.1139613526570056</v>
      </c>
      <c r="V400" s="19">
        <f t="shared" si="54"/>
        <v>23.176172351299904</v>
      </c>
      <c r="W400" s="20">
        <f t="shared" si="55"/>
        <v>33.929916322303058</v>
      </c>
      <c r="X400" s="21">
        <f t="shared" si="56"/>
        <v>27.811406821559885</v>
      </c>
      <c r="Y400" s="22">
        <v>27.811406821559885</v>
      </c>
      <c r="Z400" s="23">
        <v>66.900000000000006</v>
      </c>
      <c r="AA400" s="22"/>
      <c r="AB400" s="22"/>
      <c r="AC400" s="24">
        <v>27.9</v>
      </c>
      <c r="AD400" s="25">
        <f t="shared" si="57"/>
        <v>3.1854979148855378E-3</v>
      </c>
      <c r="AE400" s="22"/>
      <c r="AF400" s="26">
        <f t="shared" si="52"/>
        <v>27.811406821559885</v>
      </c>
      <c r="AG400" s="27"/>
      <c r="AH400" s="22"/>
      <c r="AI400" s="28"/>
      <c r="AJ400" s="29">
        <f t="shared" si="58"/>
        <v>-1</v>
      </c>
      <c r="AK400" s="30"/>
      <c r="AL400" s="30"/>
      <c r="AM400" s="30"/>
      <c r="AN400" s="31">
        <v>27.9</v>
      </c>
    </row>
    <row r="401" spans="1:42" s="11" customFormat="1" ht="37.5" customHeight="1" x14ac:dyDescent="0.25">
      <c r="A401" s="12" t="s">
        <v>463</v>
      </c>
      <c r="B401" s="12" t="s">
        <v>463</v>
      </c>
      <c r="C401" s="13" t="s">
        <v>463</v>
      </c>
      <c r="D401" s="3" t="s">
        <v>46</v>
      </c>
      <c r="E401" s="3" t="s">
        <v>39</v>
      </c>
      <c r="F401" s="14" t="s">
        <v>81</v>
      </c>
      <c r="G401" s="14" t="s">
        <v>82</v>
      </c>
      <c r="H401" s="14" t="s">
        <v>156</v>
      </c>
      <c r="I401" s="14" t="s">
        <v>464</v>
      </c>
      <c r="J401" s="14">
        <v>0</v>
      </c>
      <c r="K401" s="38"/>
      <c r="L401" s="14" t="str">
        <f>IFERROR(VLOOKUP(A401,[1]Sheet1!$A:$O,15,FALSE),"ok")</f>
        <v>ok</v>
      </c>
      <c r="M401" s="15">
        <v>0</v>
      </c>
      <c r="N401" s="41">
        <v>0</v>
      </c>
      <c r="O401" s="13">
        <v>83</v>
      </c>
      <c r="P401" s="17">
        <v>0</v>
      </c>
      <c r="Q401" s="13">
        <v>0</v>
      </c>
      <c r="R401" s="16" t="str">
        <f t="shared" si="53"/>
        <v>nul</v>
      </c>
      <c r="S401" s="17" t="e">
        <f t="shared" si="51"/>
        <v>#N/A</v>
      </c>
      <c r="T401" s="18">
        <v>24.648213367139899</v>
      </c>
      <c r="U401" s="18">
        <v>8.298067632850243</v>
      </c>
      <c r="V401" s="19" t="e">
        <f t="shared" si="54"/>
        <v>#N/A</v>
      </c>
      <c r="W401" s="20" t="e">
        <f t="shared" si="55"/>
        <v>#N/A</v>
      </c>
      <c r="X401" s="21" t="e">
        <f t="shared" si="56"/>
        <v>#N/A</v>
      </c>
      <c r="Y401" s="22">
        <v>49.71513719998817</v>
      </c>
      <c r="Z401" s="23">
        <v>0</v>
      </c>
      <c r="AA401" s="22"/>
      <c r="AB401" s="22"/>
      <c r="AC401" s="24" t="e">
        <v>#N/A</v>
      </c>
      <c r="AD401" s="25" t="e">
        <f t="shared" si="57"/>
        <v>#N/A</v>
      </c>
      <c r="AE401" s="22"/>
      <c r="AF401" s="26" t="e">
        <f t="shared" si="52"/>
        <v>#N/A</v>
      </c>
      <c r="AG401" s="27"/>
      <c r="AH401" s="22"/>
      <c r="AI401" s="28"/>
      <c r="AJ401" s="29" t="e">
        <f t="shared" si="58"/>
        <v>#N/A</v>
      </c>
      <c r="AK401" s="30"/>
      <c r="AL401" s="30"/>
      <c r="AM401" s="30"/>
      <c r="AN401" s="31" t="s">
        <v>896</v>
      </c>
    </row>
    <row r="402" spans="1:42" s="11" customFormat="1" ht="37.5" customHeight="1" x14ac:dyDescent="0.25">
      <c r="A402" s="12" t="s">
        <v>465</v>
      </c>
      <c r="B402" s="12" t="s">
        <v>465</v>
      </c>
      <c r="C402" s="13" t="s">
        <v>465</v>
      </c>
      <c r="D402" s="3" t="s">
        <v>46</v>
      </c>
      <c r="E402" s="3" t="s">
        <v>39</v>
      </c>
      <c r="F402" s="14" t="s">
        <v>81</v>
      </c>
      <c r="G402" s="14" t="s">
        <v>82</v>
      </c>
      <c r="H402" s="14" t="s">
        <v>83</v>
      </c>
      <c r="I402" s="14" t="s">
        <v>466</v>
      </c>
      <c r="J402" s="14">
        <v>0</v>
      </c>
      <c r="K402" s="38"/>
      <c r="L402" s="14" t="str">
        <f>IFERROR(VLOOKUP(A402,[1]Sheet1!$A:$O,15,FALSE),"ok")</f>
        <v>ok</v>
      </c>
      <c r="M402" s="15">
        <v>0</v>
      </c>
      <c r="N402" s="41">
        <v>0</v>
      </c>
      <c r="O402" s="13">
        <v>58</v>
      </c>
      <c r="P402" s="17">
        <v>0</v>
      </c>
      <c r="Q402" s="13">
        <v>0</v>
      </c>
      <c r="R402" s="16" t="str">
        <f t="shared" si="53"/>
        <v>nul</v>
      </c>
      <c r="S402" s="17" t="e">
        <f t="shared" si="51"/>
        <v>#N/A</v>
      </c>
      <c r="T402" s="18">
        <v>58.633016794689297</v>
      </c>
      <c r="U402" s="18">
        <v>13.845652173913045</v>
      </c>
      <c r="V402" s="19" t="e">
        <f t="shared" si="54"/>
        <v>#N/A</v>
      </c>
      <c r="W402" s="20" t="e">
        <f t="shared" si="55"/>
        <v>#N/A</v>
      </c>
      <c r="X402" s="21" t="e">
        <f t="shared" si="56"/>
        <v>#N/A</v>
      </c>
      <c r="Y402" s="22">
        <v>109.39400276232283</v>
      </c>
      <c r="Z402" s="23">
        <v>0</v>
      </c>
      <c r="AA402" s="22"/>
      <c r="AB402" s="22"/>
      <c r="AC402" s="24" t="e">
        <v>#N/A</v>
      </c>
      <c r="AD402" s="25" t="e">
        <f t="shared" si="57"/>
        <v>#N/A</v>
      </c>
      <c r="AE402" s="22"/>
      <c r="AF402" s="26" t="e">
        <f t="shared" si="52"/>
        <v>#N/A</v>
      </c>
      <c r="AG402" s="27"/>
      <c r="AH402" s="22"/>
      <c r="AI402" s="28"/>
      <c r="AJ402" s="29" t="e">
        <f t="shared" si="58"/>
        <v>#N/A</v>
      </c>
      <c r="AK402" s="30"/>
      <c r="AL402" s="30"/>
      <c r="AM402" s="30"/>
      <c r="AN402" s="31" t="s">
        <v>896</v>
      </c>
    </row>
    <row r="403" spans="1:42" s="11" customFormat="1" ht="37.5" customHeight="1" x14ac:dyDescent="0.25">
      <c r="A403" s="12" t="s">
        <v>467</v>
      </c>
      <c r="B403" s="12" t="s">
        <v>467</v>
      </c>
      <c r="C403" s="13" t="s">
        <v>467</v>
      </c>
      <c r="D403" s="3" t="s">
        <v>46</v>
      </c>
      <c r="E403" s="3" t="s">
        <v>39</v>
      </c>
      <c r="F403" s="14" t="s">
        <v>149</v>
      </c>
      <c r="G403" s="14" t="s">
        <v>169</v>
      </c>
      <c r="H403" s="14" t="s">
        <v>170</v>
      </c>
      <c r="I403" s="14" t="s">
        <v>468</v>
      </c>
      <c r="J403" s="14">
        <v>0</v>
      </c>
      <c r="K403" s="38"/>
      <c r="L403" s="14" t="str">
        <f>IFERROR(VLOOKUP(A403,[1]Sheet1!$A:$O,15,FALSE),"ok")</f>
        <v>ok</v>
      </c>
      <c r="M403" s="15">
        <v>0</v>
      </c>
      <c r="N403" s="41">
        <v>0</v>
      </c>
      <c r="O403" s="13">
        <v>63</v>
      </c>
      <c r="P403" s="17">
        <v>0</v>
      </c>
      <c r="Q403" s="13">
        <v>0</v>
      </c>
      <c r="R403" s="16" t="str">
        <f t="shared" si="53"/>
        <v>nul</v>
      </c>
      <c r="S403" s="17">
        <f t="shared" si="51"/>
        <v>6.1029999999999998</v>
      </c>
      <c r="T403" s="18">
        <v>16.533214099847701</v>
      </c>
      <c r="U403" s="18">
        <v>7.1139613526570056</v>
      </c>
      <c r="V403" s="19">
        <f t="shared" si="54"/>
        <v>29.750175452504706</v>
      </c>
      <c r="W403" s="20">
        <f t="shared" si="55"/>
        <v>43.554256862466886</v>
      </c>
      <c r="X403" s="21">
        <f t="shared" si="56"/>
        <v>35.700210543005646</v>
      </c>
      <c r="Y403" s="22">
        <v>35.700210543005646</v>
      </c>
      <c r="Z403" s="23">
        <v>59.9</v>
      </c>
      <c r="AA403" s="22"/>
      <c r="AB403" s="22"/>
      <c r="AC403" s="24">
        <v>35.9</v>
      </c>
      <c r="AD403" s="25">
        <f t="shared" si="57"/>
        <v>5.5963103285814331E-3</v>
      </c>
      <c r="AE403" s="22"/>
      <c r="AF403" s="26">
        <f t="shared" si="52"/>
        <v>35.700210543005646</v>
      </c>
      <c r="AG403" s="27"/>
      <c r="AH403" s="22"/>
      <c r="AI403" s="28"/>
      <c r="AJ403" s="29">
        <f t="shared" si="58"/>
        <v>-1</v>
      </c>
      <c r="AK403" s="30"/>
      <c r="AL403" s="30"/>
      <c r="AM403" s="30"/>
      <c r="AN403" s="31">
        <v>35.9</v>
      </c>
    </row>
    <row r="404" spans="1:42" s="11" customFormat="1" ht="37.5" customHeight="1" x14ac:dyDescent="0.25">
      <c r="A404" s="12" t="s">
        <v>469</v>
      </c>
      <c r="B404" s="12" t="s">
        <v>469</v>
      </c>
      <c r="C404" s="13" t="s">
        <v>469</v>
      </c>
      <c r="D404" s="3" t="s">
        <v>46</v>
      </c>
      <c r="E404" s="3" t="s">
        <v>187</v>
      </c>
      <c r="F404" s="14" t="s">
        <v>107</v>
      </c>
      <c r="G404" s="14" t="s">
        <v>128</v>
      </c>
      <c r="H404" s="14" t="s">
        <v>129</v>
      </c>
      <c r="I404" s="14" t="s">
        <v>470</v>
      </c>
      <c r="J404" s="14">
        <v>0</v>
      </c>
      <c r="K404" s="38">
        <v>43238</v>
      </c>
      <c r="L404" s="14" t="str">
        <f>IFERROR(VLOOKUP(A404,[1]Sheet1!$A:$O,15,FALSE),"ok")</f>
        <v>ok</v>
      </c>
      <c r="M404" s="15">
        <v>0</v>
      </c>
      <c r="N404" s="41">
        <v>27</v>
      </c>
      <c r="O404" s="13">
        <v>119</v>
      </c>
      <c r="P404" s="17">
        <v>3</v>
      </c>
      <c r="Q404" s="13">
        <v>9</v>
      </c>
      <c r="R404" s="16">
        <f t="shared" si="53"/>
        <v>63</v>
      </c>
      <c r="S404" s="17">
        <f t="shared" si="51"/>
        <v>7.633</v>
      </c>
      <c r="T404" s="18">
        <v>22.452295621811199</v>
      </c>
      <c r="U404" s="18">
        <v>7.1139613526570056</v>
      </c>
      <c r="V404" s="19">
        <f t="shared" si="54"/>
        <v>37.199256974468206</v>
      </c>
      <c r="W404" s="20">
        <f t="shared" si="55"/>
        <v>54.459712210621454</v>
      </c>
      <c r="X404" s="21">
        <f t="shared" si="56"/>
        <v>44.639108369361843</v>
      </c>
      <c r="Y404" s="22">
        <v>44.639108369361843</v>
      </c>
      <c r="Z404" s="23">
        <v>79.900000000000006</v>
      </c>
      <c r="AA404" s="22"/>
      <c r="AB404" s="22"/>
      <c r="AC404" s="24">
        <v>44.9</v>
      </c>
      <c r="AD404" s="25">
        <f t="shared" si="57"/>
        <v>5.8444633006429214E-3</v>
      </c>
      <c r="AE404" s="22"/>
      <c r="AF404" s="26">
        <f t="shared" si="52"/>
        <v>44.639108369361843</v>
      </c>
      <c r="AG404" s="27"/>
      <c r="AH404" s="22"/>
      <c r="AI404" s="28"/>
      <c r="AJ404" s="29">
        <f t="shared" si="58"/>
        <v>-1</v>
      </c>
      <c r="AK404" s="30"/>
      <c r="AL404" s="30"/>
      <c r="AM404" s="30"/>
      <c r="AN404" s="31">
        <v>44.9</v>
      </c>
    </row>
    <row r="405" spans="1:42" s="11" customFormat="1" ht="37.5" customHeight="1" x14ac:dyDescent="0.25">
      <c r="A405" s="12" t="s">
        <v>471</v>
      </c>
      <c r="B405" s="12" t="s">
        <v>471</v>
      </c>
      <c r="C405" s="13" t="s">
        <v>471</v>
      </c>
      <c r="D405" s="3" t="s">
        <v>46</v>
      </c>
      <c r="E405" s="3" t="s">
        <v>39</v>
      </c>
      <c r="F405" s="14" t="s">
        <v>149</v>
      </c>
      <c r="G405" s="14" t="s">
        <v>169</v>
      </c>
      <c r="H405" s="14" t="s">
        <v>308</v>
      </c>
      <c r="I405" s="14" t="s">
        <v>472</v>
      </c>
      <c r="J405" s="14">
        <v>0</v>
      </c>
      <c r="K405" s="38"/>
      <c r="L405" s="14" t="str">
        <f>IFERROR(VLOOKUP(A405,[1]Sheet1!$A:$O,15,FALSE),"ok")</f>
        <v>ok</v>
      </c>
      <c r="M405" s="15">
        <v>0</v>
      </c>
      <c r="N405" s="41">
        <v>0</v>
      </c>
      <c r="O405" s="13" t="s">
        <v>44</v>
      </c>
      <c r="P405" s="17">
        <v>0</v>
      </c>
      <c r="Q405" s="13">
        <v>0</v>
      </c>
      <c r="R405" s="16" t="str">
        <f t="shared" si="53"/>
        <v>nul</v>
      </c>
      <c r="S405" s="17" t="e">
        <f t="shared" si="51"/>
        <v>#N/A</v>
      </c>
      <c r="T405" s="18">
        <v>28.7345060431573</v>
      </c>
      <c r="U405" s="18">
        <v>10.675603864734299</v>
      </c>
      <c r="V405" s="19" t="e">
        <f t="shared" si="54"/>
        <v>#N/A</v>
      </c>
      <c r="W405" s="20" t="e">
        <f t="shared" si="55"/>
        <v>#N/A</v>
      </c>
      <c r="X405" s="21" t="e">
        <f t="shared" si="56"/>
        <v>#N/A</v>
      </c>
      <c r="Y405" s="22">
        <v>59.511731889469921</v>
      </c>
      <c r="Z405" s="23">
        <v>0</v>
      </c>
      <c r="AA405" s="22"/>
      <c r="AB405" s="22"/>
      <c r="AC405" s="24" t="e">
        <v>#N/A</v>
      </c>
      <c r="AD405" s="25" t="e">
        <f t="shared" si="57"/>
        <v>#N/A</v>
      </c>
      <c r="AE405" s="22"/>
      <c r="AF405" s="26" t="e">
        <f t="shared" si="52"/>
        <v>#N/A</v>
      </c>
      <c r="AG405" s="27"/>
      <c r="AH405" s="22"/>
      <c r="AI405" s="28"/>
      <c r="AJ405" s="29" t="e">
        <f t="shared" si="58"/>
        <v>#N/A</v>
      </c>
      <c r="AK405" s="30"/>
      <c r="AL405" s="30"/>
      <c r="AM405" s="30"/>
      <c r="AN405" s="31" t="s">
        <v>896</v>
      </c>
    </row>
    <row r="406" spans="1:42" s="11" customFormat="1" ht="37.5" customHeight="1" x14ac:dyDescent="0.25">
      <c r="A406" s="12" t="s">
        <v>475</v>
      </c>
      <c r="B406" s="12" t="s">
        <v>475</v>
      </c>
      <c r="C406" s="13" t="s">
        <v>475</v>
      </c>
      <c r="D406" s="3" t="s">
        <v>46</v>
      </c>
      <c r="E406" s="3" t="s">
        <v>39</v>
      </c>
      <c r="F406" s="14" t="s">
        <v>40</v>
      </c>
      <c r="G406" s="14" t="s">
        <v>41</v>
      </c>
      <c r="H406" s="14" t="s">
        <v>52</v>
      </c>
      <c r="I406" s="14" t="s">
        <v>476</v>
      </c>
      <c r="J406" s="14">
        <v>0</v>
      </c>
      <c r="K406" s="38"/>
      <c r="L406" s="14" t="str">
        <f>IFERROR(VLOOKUP(A406,[1]Sheet1!$A:$O,15,FALSE),"ok")</f>
        <v>ok</v>
      </c>
      <c r="M406" s="15">
        <v>0</v>
      </c>
      <c r="N406" s="41">
        <v>0</v>
      </c>
      <c r="O406" s="13">
        <v>63</v>
      </c>
      <c r="P406" s="17">
        <v>0</v>
      </c>
      <c r="Q406" s="13">
        <v>0</v>
      </c>
      <c r="R406" s="16" t="str">
        <f t="shared" si="53"/>
        <v>nul</v>
      </c>
      <c r="S406" s="17" t="e">
        <f t="shared" si="51"/>
        <v>#N/A</v>
      </c>
      <c r="T406" s="18">
        <v>18.2606407675848</v>
      </c>
      <c r="U406" s="18">
        <v>7.9717391304347833</v>
      </c>
      <c r="V406" s="19" t="e">
        <f t="shared" si="54"/>
        <v>#N/A</v>
      </c>
      <c r="W406" s="20" t="e">
        <f t="shared" si="55"/>
        <v>#N/A</v>
      </c>
      <c r="X406" s="21" t="e">
        <f t="shared" si="56"/>
        <v>#N/A</v>
      </c>
      <c r="Y406" s="22">
        <v>39.618455877623497</v>
      </c>
      <c r="Z406" s="23">
        <v>0</v>
      </c>
      <c r="AA406" s="22"/>
      <c r="AB406" s="22"/>
      <c r="AC406" s="24" t="e">
        <v>#N/A</v>
      </c>
      <c r="AD406" s="25" t="e">
        <f t="shared" si="57"/>
        <v>#N/A</v>
      </c>
      <c r="AE406" s="22"/>
      <c r="AF406" s="26" t="e">
        <f t="shared" si="52"/>
        <v>#N/A</v>
      </c>
      <c r="AG406" s="27"/>
      <c r="AH406" s="22"/>
      <c r="AI406" s="28"/>
      <c r="AJ406" s="29" t="e">
        <f t="shared" si="58"/>
        <v>#N/A</v>
      </c>
      <c r="AK406" s="30"/>
      <c r="AL406" s="30"/>
      <c r="AM406" s="30"/>
      <c r="AN406" s="31" t="s">
        <v>896</v>
      </c>
    </row>
    <row r="407" spans="1:42" s="11" customFormat="1" ht="37.5" customHeight="1" x14ac:dyDescent="0.25">
      <c r="A407" s="12" t="s">
        <v>477</v>
      </c>
      <c r="B407" s="12" t="s">
        <v>478</v>
      </c>
      <c r="C407" s="13" t="s">
        <v>477</v>
      </c>
      <c r="D407" s="3" t="s">
        <v>46</v>
      </c>
      <c r="E407" s="3" t="s">
        <v>39</v>
      </c>
      <c r="F407" s="14" t="s">
        <v>114</v>
      </c>
      <c r="G407" s="14" t="s">
        <v>163</v>
      </c>
      <c r="H407" s="14" t="s">
        <v>305</v>
      </c>
      <c r="I407" s="14" t="s">
        <v>479</v>
      </c>
      <c r="J407" s="14">
        <v>0</v>
      </c>
      <c r="K407" s="38"/>
      <c r="L407" s="14">
        <f>IFERROR(VLOOKUP(A407,[1]Sheet1!$A:$O,15,FALSE),"ok")</f>
        <v>199.9</v>
      </c>
      <c r="M407" s="15">
        <v>0</v>
      </c>
      <c r="N407" s="41">
        <v>0</v>
      </c>
      <c r="O407" s="13" t="s">
        <v>44</v>
      </c>
      <c r="P407" s="17">
        <v>0</v>
      </c>
      <c r="Q407" s="13">
        <v>0</v>
      </c>
      <c r="R407" s="16" t="str">
        <f t="shared" si="53"/>
        <v>nul</v>
      </c>
      <c r="S407" s="17" t="e">
        <f t="shared" si="51"/>
        <v>#N/A</v>
      </c>
      <c r="T407" s="18">
        <v>132.788540087184</v>
      </c>
      <c r="U407" s="18">
        <v>41.024154589371982</v>
      </c>
      <c r="V407" s="19" t="e">
        <f t="shared" si="54"/>
        <v>#N/A</v>
      </c>
      <c r="W407" s="20" t="e">
        <f t="shared" si="55"/>
        <v>#N/A</v>
      </c>
      <c r="X407" s="21" t="e">
        <f t="shared" si="56"/>
        <v>#N/A</v>
      </c>
      <c r="Y407" s="22">
        <v>249.35483361186718</v>
      </c>
      <c r="Z407" s="23">
        <v>0</v>
      </c>
      <c r="AA407" s="22"/>
      <c r="AB407" s="22"/>
      <c r="AC407" s="24" t="e">
        <v>#N/A</v>
      </c>
      <c r="AD407" s="25" t="e">
        <f t="shared" si="57"/>
        <v>#N/A</v>
      </c>
      <c r="AE407" s="22"/>
      <c r="AF407" s="26" t="e">
        <f t="shared" si="52"/>
        <v>#N/A</v>
      </c>
      <c r="AG407" s="27"/>
      <c r="AH407" s="22"/>
      <c r="AI407" s="28"/>
      <c r="AJ407" s="29" t="e">
        <f t="shared" si="58"/>
        <v>#N/A</v>
      </c>
      <c r="AK407" s="30"/>
      <c r="AL407" s="30"/>
      <c r="AM407" s="30"/>
      <c r="AN407" s="31" t="s">
        <v>896</v>
      </c>
    </row>
    <row r="408" spans="1:42" s="11" customFormat="1" ht="37.5" customHeight="1" x14ac:dyDescent="0.25">
      <c r="A408" s="12" t="s">
        <v>480</v>
      </c>
      <c r="B408" s="12" t="s">
        <v>480</v>
      </c>
      <c r="C408" s="13" t="s">
        <v>480</v>
      </c>
      <c r="D408" s="3" t="s">
        <v>46</v>
      </c>
      <c r="E408" s="3" t="s">
        <v>39</v>
      </c>
      <c r="F408" s="14" t="s">
        <v>40</v>
      </c>
      <c r="G408" s="14" t="s">
        <v>41</v>
      </c>
      <c r="H408" s="14" t="s">
        <v>91</v>
      </c>
      <c r="I408" s="14" t="s">
        <v>481</v>
      </c>
      <c r="J408" s="14">
        <v>0</v>
      </c>
      <c r="K408" s="38"/>
      <c r="L408" s="14" t="str">
        <f>IFERROR(VLOOKUP(A408,[1]Sheet1!$A:$O,15,FALSE),"ok")</f>
        <v>ok</v>
      </c>
      <c r="M408" s="15">
        <v>0</v>
      </c>
      <c r="N408" s="41">
        <v>0</v>
      </c>
      <c r="O408" s="13">
        <v>300</v>
      </c>
      <c r="P408" s="17">
        <v>0</v>
      </c>
      <c r="Q408" s="13">
        <v>0</v>
      </c>
      <c r="R408" s="16" t="str">
        <f t="shared" si="53"/>
        <v>nul</v>
      </c>
      <c r="S408" s="17" t="e">
        <f t="shared" si="51"/>
        <v>#N/A</v>
      </c>
      <c r="T408" s="18">
        <v>41.570261148999897</v>
      </c>
      <c r="U408" s="18">
        <v>14.768695652173912</v>
      </c>
      <c r="V408" s="19" t="e">
        <f t="shared" si="54"/>
        <v>#N/A</v>
      </c>
      <c r="W408" s="20" t="e">
        <f t="shared" si="55"/>
        <v>#N/A</v>
      </c>
      <c r="X408" s="21" t="e">
        <f t="shared" si="56"/>
        <v>#N/A</v>
      </c>
      <c r="Y408" s="22">
        <v>85.130348161408577</v>
      </c>
      <c r="Z408" s="23">
        <v>0</v>
      </c>
      <c r="AA408" s="22"/>
      <c r="AB408" s="22"/>
      <c r="AC408" s="24" t="e">
        <v>#N/A</v>
      </c>
      <c r="AD408" s="25" t="e">
        <f t="shared" si="57"/>
        <v>#N/A</v>
      </c>
      <c r="AE408" s="22"/>
      <c r="AF408" s="26" t="e">
        <f t="shared" si="52"/>
        <v>#N/A</v>
      </c>
      <c r="AG408" s="27"/>
      <c r="AH408" s="22"/>
      <c r="AI408" s="28"/>
      <c r="AJ408" s="29" t="e">
        <f t="shared" si="58"/>
        <v>#N/A</v>
      </c>
      <c r="AK408" s="30"/>
      <c r="AL408" s="30"/>
      <c r="AM408" s="30"/>
      <c r="AN408" s="31" t="s">
        <v>896</v>
      </c>
    </row>
    <row r="409" spans="1:42" s="11" customFormat="1" ht="37.5" customHeight="1" x14ac:dyDescent="0.25">
      <c r="A409" s="12" t="s">
        <v>482</v>
      </c>
      <c r="B409" s="12" t="s">
        <v>483</v>
      </c>
      <c r="C409" s="13" t="s">
        <v>484</v>
      </c>
      <c r="D409" s="3" t="s">
        <v>46</v>
      </c>
      <c r="E409" s="3" t="s">
        <v>187</v>
      </c>
      <c r="F409" s="14" t="s">
        <v>40</v>
      </c>
      <c r="G409" s="14" t="s">
        <v>145</v>
      </c>
      <c r="H409" s="14" t="s">
        <v>179</v>
      </c>
      <c r="I409" s="14" t="s">
        <v>485</v>
      </c>
      <c r="J409" s="14" t="s">
        <v>3362</v>
      </c>
      <c r="K409" s="38"/>
      <c r="L409" s="14" t="str">
        <f>IFERROR(VLOOKUP(A409,[1]Sheet1!$A:$O,15,FALSE),"ok")</f>
        <v>ok</v>
      </c>
      <c r="M409" s="15">
        <v>0</v>
      </c>
      <c r="N409" s="41">
        <v>0</v>
      </c>
      <c r="O409" s="13" t="s">
        <v>44</v>
      </c>
      <c r="P409" s="17">
        <v>0</v>
      </c>
      <c r="Q409" s="13">
        <v>0</v>
      </c>
      <c r="R409" s="16" t="str">
        <f t="shared" si="53"/>
        <v>nul</v>
      </c>
      <c r="S409" s="17">
        <f t="shared" si="51"/>
        <v>22.083000000000002</v>
      </c>
      <c r="T409" s="18">
        <v>36.547534283376798</v>
      </c>
      <c r="U409" s="18">
        <v>28.875410628019324</v>
      </c>
      <c r="V409" s="19">
        <f t="shared" si="54"/>
        <v>87.505944911396128</v>
      </c>
      <c r="W409" s="33">
        <f t="shared" si="55"/>
        <v>128.10870335028392</v>
      </c>
      <c r="X409" s="21">
        <f t="shared" si="56"/>
        <v>105.00713389367534</v>
      </c>
      <c r="Y409" s="22">
        <v>105.00713389367534</v>
      </c>
      <c r="Z409" s="23">
        <v>189.9</v>
      </c>
      <c r="AA409" s="22"/>
      <c r="AB409" s="22"/>
      <c r="AC409" s="24">
        <v>129.9</v>
      </c>
      <c r="AD409" s="25">
        <f t="shared" si="57"/>
        <v>0.23705880908557941</v>
      </c>
      <c r="AE409" s="22"/>
      <c r="AF409" s="26">
        <f t="shared" si="52"/>
        <v>105.00713389367534</v>
      </c>
      <c r="AG409" s="27"/>
      <c r="AH409" s="22"/>
      <c r="AI409" s="28"/>
      <c r="AJ409" s="29">
        <f t="shared" si="58"/>
        <v>-1</v>
      </c>
      <c r="AK409" s="30"/>
      <c r="AL409" s="30"/>
      <c r="AM409" s="30"/>
      <c r="AN409" s="31">
        <v>129.9</v>
      </c>
    </row>
    <row r="410" spans="1:42" s="11" customFormat="1" ht="37.5" customHeight="1" x14ac:dyDescent="0.25">
      <c r="A410" s="12" t="s">
        <v>486</v>
      </c>
      <c r="B410" s="12" t="s">
        <v>487</v>
      </c>
      <c r="C410" s="13" t="s">
        <v>488</v>
      </c>
      <c r="D410" s="3" t="s">
        <v>46</v>
      </c>
      <c r="E410" s="3" t="s">
        <v>39</v>
      </c>
      <c r="F410" s="14" t="s">
        <v>114</v>
      </c>
      <c r="G410" s="14" t="s">
        <v>163</v>
      </c>
      <c r="H410" s="14" t="s">
        <v>219</v>
      </c>
      <c r="I410" s="14" t="s">
        <v>489</v>
      </c>
      <c r="J410" s="14">
        <v>0</v>
      </c>
      <c r="K410" s="38"/>
      <c r="L410" s="14" t="str">
        <f>IFERROR(VLOOKUP(A410,[1]Sheet1!$A:$O,15,FALSE),"ok")</f>
        <v>ok</v>
      </c>
      <c r="M410" s="15">
        <v>0</v>
      </c>
      <c r="N410" s="41">
        <v>0</v>
      </c>
      <c r="O410" s="13" t="s">
        <v>44</v>
      </c>
      <c r="P410" s="17">
        <v>0</v>
      </c>
      <c r="Q410" s="13">
        <v>0</v>
      </c>
      <c r="R410" s="16" t="str">
        <f t="shared" si="53"/>
        <v>nul</v>
      </c>
      <c r="S410" s="17">
        <f t="shared" si="51"/>
        <v>61.183</v>
      </c>
      <c r="T410" s="18">
        <v>190.69595207953799</v>
      </c>
      <c r="U410" s="18">
        <v>44.977391304347833</v>
      </c>
      <c r="V410" s="19">
        <f t="shared" si="54"/>
        <v>296.85634338388581</v>
      </c>
      <c r="W410" s="20">
        <f t="shared" si="55"/>
        <v>434.59768671400883</v>
      </c>
      <c r="X410" s="21">
        <f t="shared" si="56"/>
        <v>356.22761206066298</v>
      </c>
      <c r="Y410" s="22">
        <v>356.22761206066298</v>
      </c>
      <c r="Z410" s="23">
        <v>459.9</v>
      </c>
      <c r="AA410" s="22"/>
      <c r="AB410" s="22"/>
      <c r="AC410" s="24">
        <v>359.9</v>
      </c>
      <c r="AD410" s="25">
        <f t="shared" si="57"/>
        <v>1.0309105232167104E-2</v>
      </c>
      <c r="AE410" s="22"/>
      <c r="AF410" s="26">
        <f t="shared" si="52"/>
        <v>356.22761206066298</v>
      </c>
      <c r="AG410" s="27"/>
      <c r="AH410" s="22"/>
      <c r="AI410" s="28"/>
      <c r="AJ410" s="29">
        <f t="shared" si="58"/>
        <v>-1</v>
      </c>
      <c r="AK410" s="30"/>
      <c r="AL410" s="30"/>
      <c r="AM410" s="30"/>
      <c r="AN410" s="31">
        <v>359.9</v>
      </c>
    </row>
    <row r="411" spans="1:42" s="11" customFormat="1" ht="37.5" customHeight="1" x14ac:dyDescent="0.25">
      <c r="A411" s="12" t="s">
        <v>490</v>
      </c>
      <c r="B411" s="12" t="s">
        <v>490</v>
      </c>
      <c r="C411" s="13" t="s">
        <v>490</v>
      </c>
      <c r="D411" s="3"/>
      <c r="E411" s="3" t="s">
        <v>359</v>
      </c>
      <c r="F411" s="14" t="s">
        <v>114</v>
      </c>
      <c r="G411" s="14" t="s">
        <v>163</v>
      </c>
      <c r="H411" s="14" t="s">
        <v>214</v>
      </c>
      <c r="I411" s="14" t="s">
        <v>491</v>
      </c>
      <c r="J411" s="14">
        <v>0</v>
      </c>
      <c r="K411" s="38"/>
      <c r="L411" s="14" t="str">
        <f>IFERROR(VLOOKUP(A411,[1]Sheet1!$A:$O,15,FALSE),"ok")</f>
        <v>ok</v>
      </c>
      <c r="M411" s="15">
        <v>0</v>
      </c>
      <c r="N411" s="41">
        <v>17</v>
      </c>
      <c r="O411" s="13">
        <v>42</v>
      </c>
      <c r="P411" s="17">
        <v>5</v>
      </c>
      <c r="Q411" s="13">
        <v>11</v>
      </c>
      <c r="R411" s="16">
        <f t="shared" si="53"/>
        <v>23.8</v>
      </c>
      <c r="S411" s="17">
        <f t="shared" si="51"/>
        <v>52.683</v>
      </c>
      <c r="T411" s="18">
        <v>76.017971115345304</v>
      </c>
      <c r="U411" s="18">
        <v>72.137246376811603</v>
      </c>
      <c r="V411" s="19">
        <f t="shared" si="54"/>
        <v>200.8382174921569</v>
      </c>
      <c r="W411" s="20">
        <f t="shared" si="55"/>
        <v>294.02715040851768</v>
      </c>
      <c r="X411" s="21">
        <f t="shared" si="56"/>
        <v>241.00586099058827</v>
      </c>
      <c r="Y411" s="22">
        <v>238.96586099058828</v>
      </c>
      <c r="Z411" s="23">
        <v>379.9</v>
      </c>
      <c r="AA411" s="22"/>
      <c r="AB411" s="22"/>
      <c r="AC411" s="24">
        <v>309.89999999999998</v>
      </c>
      <c r="AD411" s="25">
        <f t="shared" si="57"/>
        <v>0.28586084473730766</v>
      </c>
      <c r="AE411" s="22"/>
      <c r="AF411" s="26">
        <f t="shared" si="52"/>
        <v>241.00586099058827</v>
      </c>
      <c r="AG411" s="27"/>
      <c r="AH411" s="22"/>
      <c r="AI411" s="28"/>
      <c r="AJ411" s="29">
        <f t="shared" si="58"/>
        <v>-1</v>
      </c>
      <c r="AK411" s="30"/>
      <c r="AL411" s="30"/>
      <c r="AM411" s="30"/>
      <c r="AN411" s="31">
        <v>299.89999999999998</v>
      </c>
    </row>
    <row r="412" spans="1:42" s="11" customFormat="1" ht="37.5" customHeight="1" x14ac:dyDescent="0.25">
      <c r="A412" s="12" t="s">
        <v>492</v>
      </c>
      <c r="B412" s="12" t="s">
        <v>492</v>
      </c>
      <c r="C412" s="13" t="s">
        <v>492</v>
      </c>
      <c r="D412" s="3" t="s">
        <v>46</v>
      </c>
      <c r="E412" s="3" t="s">
        <v>39</v>
      </c>
      <c r="F412" s="14" t="s">
        <v>149</v>
      </c>
      <c r="G412" s="14" t="s">
        <v>169</v>
      </c>
      <c r="H412" s="14" t="s">
        <v>493</v>
      </c>
      <c r="I412" s="14" t="s">
        <v>494</v>
      </c>
      <c r="J412" s="14">
        <v>0</v>
      </c>
      <c r="K412" s="38"/>
      <c r="L412" s="14">
        <f>IFERROR(VLOOKUP(A412,[1]Sheet1!$A:$O,15,FALSE),"ok")</f>
        <v>16.899999999999999</v>
      </c>
      <c r="M412" s="15">
        <v>0</v>
      </c>
      <c r="N412" s="41">
        <v>0</v>
      </c>
      <c r="O412" s="13">
        <v>290</v>
      </c>
      <c r="P412" s="17">
        <v>0</v>
      </c>
      <c r="Q412" s="13">
        <v>0</v>
      </c>
      <c r="R412" s="16" t="str">
        <f t="shared" si="53"/>
        <v>nul</v>
      </c>
      <c r="S412" s="17">
        <f t="shared" si="51"/>
        <v>2.8729999999999998</v>
      </c>
      <c r="T412" s="18">
        <v>5.3570976525776501</v>
      </c>
      <c r="U412" s="18">
        <v>6.3587439613526575</v>
      </c>
      <c r="V412" s="19">
        <f t="shared" si="54"/>
        <v>14.588841613930306</v>
      </c>
      <c r="W412" s="20">
        <f t="shared" si="55"/>
        <v>21.358064122793966</v>
      </c>
      <c r="X412" s="21">
        <f t="shared" si="56"/>
        <v>17.506609936716366</v>
      </c>
      <c r="Y412" s="22">
        <v>17.506609936716366</v>
      </c>
      <c r="Z412" s="23">
        <v>39.9</v>
      </c>
      <c r="AA412" s="22"/>
      <c r="AB412" s="22"/>
      <c r="AC412" s="24">
        <v>16.899999999999999</v>
      </c>
      <c r="AD412" s="25">
        <f t="shared" si="57"/>
        <v>-3.4650337153176225E-2</v>
      </c>
      <c r="AE412" s="22"/>
      <c r="AF412" s="26">
        <f t="shared" si="52"/>
        <v>17.506609936716366</v>
      </c>
      <c r="AG412" s="27"/>
      <c r="AH412" s="22"/>
      <c r="AI412" s="28"/>
      <c r="AJ412" s="29">
        <f t="shared" si="58"/>
        <v>-1</v>
      </c>
      <c r="AK412" s="30"/>
      <c r="AL412" s="30"/>
      <c r="AM412" s="30"/>
      <c r="AN412" s="31">
        <v>16.899999999999999</v>
      </c>
    </row>
    <row r="413" spans="1:42" s="11" customFormat="1" ht="37.5" customHeight="1" x14ac:dyDescent="0.25">
      <c r="A413" s="12" t="s">
        <v>495</v>
      </c>
      <c r="B413" s="12" t="s">
        <v>495</v>
      </c>
      <c r="C413" s="13" t="s">
        <v>495</v>
      </c>
      <c r="D413" s="3" t="s">
        <v>46</v>
      </c>
      <c r="E413" s="3" t="s">
        <v>187</v>
      </c>
      <c r="F413" s="14" t="s">
        <v>114</v>
      </c>
      <c r="G413" s="14" t="s">
        <v>188</v>
      </c>
      <c r="H413" s="14" t="s">
        <v>336</v>
      </c>
      <c r="I413" s="14" t="s">
        <v>496</v>
      </c>
      <c r="J413" s="14" t="s">
        <v>3362</v>
      </c>
      <c r="K413" s="38"/>
      <c r="L413" s="14" t="str">
        <f>IFERROR(VLOOKUP(A413,[1]Sheet1!$A:$O,15,FALSE),"ok")</f>
        <v>ok</v>
      </c>
      <c r="M413" s="15">
        <v>0</v>
      </c>
      <c r="N413" s="41">
        <v>23</v>
      </c>
      <c r="O413" s="13">
        <v>68</v>
      </c>
      <c r="P413" s="17">
        <v>5</v>
      </c>
      <c r="Q413" s="13">
        <v>7</v>
      </c>
      <c r="R413" s="16">
        <f t="shared" si="53"/>
        <v>32.199999999999996</v>
      </c>
      <c r="S413" s="17">
        <f t="shared" si="51"/>
        <v>49.283000000000001</v>
      </c>
      <c r="T413" s="18">
        <v>81.781633715187496</v>
      </c>
      <c r="U413" s="18">
        <v>66.999903381642511</v>
      </c>
      <c r="V413" s="19">
        <f t="shared" si="54"/>
        <v>198.06453709683001</v>
      </c>
      <c r="W413" s="20">
        <f t="shared" si="55"/>
        <v>289.9664823097591</v>
      </c>
      <c r="X413" s="21">
        <f t="shared" si="56"/>
        <v>237.677444516196</v>
      </c>
      <c r="Y413" s="22">
        <v>237.677444516196</v>
      </c>
      <c r="Z413" s="23">
        <v>399.9</v>
      </c>
      <c r="AA413" s="22"/>
      <c r="AB413" s="22"/>
      <c r="AC413" s="24">
        <v>289.89999999999998</v>
      </c>
      <c r="AD413" s="25">
        <f t="shared" si="57"/>
        <v>0.21972028347117889</v>
      </c>
      <c r="AE413" s="22"/>
      <c r="AF413" s="26">
        <f t="shared" si="52"/>
        <v>237.677444516196</v>
      </c>
      <c r="AG413" s="27"/>
      <c r="AH413" s="22"/>
      <c r="AI413" s="28"/>
      <c r="AJ413" s="29">
        <f t="shared" si="58"/>
        <v>-1</v>
      </c>
      <c r="AK413" s="46">
        <v>43234</v>
      </c>
      <c r="AL413" s="51">
        <v>43254</v>
      </c>
      <c r="AM413" s="46" t="s">
        <v>3483</v>
      </c>
      <c r="AN413" s="47">
        <v>289.89999999999998</v>
      </c>
      <c r="AO413" s="44" t="s">
        <v>3484</v>
      </c>
      <c r="AP413" s="52" t="s">
        <v>3485</v>
      </c>
    </row>
    <row r="414" spans="1:42" s="11" customFormat="1" ht="37.5" customHeight="1" x14ac:dyDescent="0.25">
      <c r="A414" s="12" t="s">
        <v>497</v>
      </c>
      <c r="B414" s="12" t="s">
        <v>497</v>
      </c>
      <c r="C414" s="13" t="s">
        <v>497</v>
      </c>
      <c r="D414" s="3" t="s">
        <v>46</v>
      </c>
      <c r="E414" s="3" t="s">
        <v>39</v>
      </c>
      <c r="F414" s="14" t="e">
        <v>#N/A</v>
      </c>
      <c r="G414" s="14" t="e">
        <v>#N/A</v>
      </c>
      <c r="H414" s="14" t="e">
        <v>#N/A</v>
      </c>
      <c r="I414" s="14" t="e">
        <v>#N/A</v>
      </c>
      <c r="J414" s="14">
        <v>0</v>
      </c>
      <c r="K414" s="38"/>
      <c r="L414" s="14" t="str">
        <f>IFERROR(VLOOKUP(A414,[1]Sheet1!$A:$O,15,FALSE),"ok")</f>
        <v>ok</v>
      </c>
      <c r="M414" s="15">
        <v>0</v>
      </c>
      <c r="N414" s="41">
        <v>0</v>
      </c>
      <c r="O414" s="13">
        <v>48</v>
      </c>
      <c r="P414" s="17">
        <v>0</v>
      </c>
      <c r="Q414" s="13">
        <v>0</v>
      </c>
      <c r="R414" s="16" t="str">
        <f t="shared" si="53"/>
        <v>nul</v>
      </c>
      <c r="S414" s="17" t="e">
        <f t="shared" si="51"/>
        <v>#N/A</v>
      </c>
      <c r="T414" s="18">
        <v>41.954555534377299</v>
      </c>
      <c r="U414" s="18">
        <v>10.218743961352658</v>
      </c>
      <c r="V414" s="19" t="e">
        <f t="shared" si="54"/>
        <v>#N/A</v>
      </c>
      <c r="W414" s="20" t="e">
        <f t="shared" si="55"/>
        <v>#N/A</v>
      </c>
      <c r="X414" s="21" t="e">
        <f t="shared" si="56"/>
        <v>#N/A</v>
      </c>
      <c r="Y414" s="22" t="e">
        <v>#N/A</v>
      </c>
      <c r="Z414" s="23">
        <v>0</v>
      </c>
      <c r="AA414" s="22"/>
      <c r="AB414" s="22"/>
      <c r="AC414" s="24" t="e">
        <v>#N/A</v>
      </c>
      <c r="AD414" s="25" t="e">
        <f t="shared" si="57"/>
        <v>#N/A</v>
      </c>
      <c r="AE414" s="22"/>
      <c r="AF414" s="26" t="e">
        <f t="shared" si="52"/>
        <v>#N/A</v>
      </c>
      <c r="AG414" s="27"/>
      <c r="AH414" s="22"/>
      <c r="AI414" s="28"/>
      <c r="AJ414" s="29" t="e">
        <f t="shared" si="58"/>
        <v>#N/A</v>
      </c>
      <c r="AK414" s="30"/>
      <c r="AL414" s="30"/>
      <c r="AM414" s="30"/>
      <c r="AN414" s="31" t="s">
        <v>896</v>
      </c>
    </row>
    <row r="415" spans="1:42" s="11" customFormat="1" ht="37.5" customHeight="1" x14ac:dyDescent="0.25">
      <c r="A415" s="12" t="s">
        <v>498</v>
      </c>
      <c r="B415" s="12" t="s">
        <v>498</v>
      </c>
      <c r="C415" s="13" t="s">
        <v>498</v>
      </c>
      <c r="D415" s="3" t="s">
        <v>46</v>
      </c>
      <c r="E415" s="3" t="s">
        <v>39</v>
      </c>
      <c r="F415" s="14" t="s">
        <v>331</v>
      </c>
      <c r="G415" s="14" t="s">
        <v>499</v>
      </c>
      <c r="H415" s="14" t="s">
        <v>500</v>
      </c>
      <c r="I415" s="14" t="s">
        <v>501</v>
      </c>
      <c r="J415" s="14">
        <v>0</v>
      </c>
      <c r="K415" s="38"/>
      <c r="L415" s="14" t="str">
        <f>IFERROR(VLOOKUP(A415,[1]Sheet1!$A:$O,15,FALSE),"ok")</f>
        <v>ok</v>
      </c>
      <c r="M415" s="15">
        <v>0</v>
      </c>
      <c r="N415" s="41">
        <v>0</v>
      </c>
      <c r="O415" s="13">
        <v>268</v>
      </c>
      <c r="P415" s="17">
        <v>0</v>
      </c>
      <c r="Q415" s="13">
        <v>0</v>
      </c>
      <c r="R415" s="16" t="str">
        <f t="shared" si="53"/>
        <v>nul</v>
      </c>
      <c r="S415" s="17" t="e">
        <f t="shared" si="51"/>
        <v>#N/A</v>
      </c>
      <c r="T415" s="18">
        <v>8.9506647472960807</v>
      </c>
      <c r="U415" s="18">
        <v>7.3004347826086962</v>
      </c>
      <c r="V415" s="19" t="e">
        <f t="shared" si="54"/>
        <v>#N/A</v>
      </c>
      <c r="W415" s="20" t="e">
        <f t="shared" si="55"/>
        <v>#N/A</v>
      </c>
      <c r="X415" s="21" t="e">
        <f t="shared" si="56"/>
        <v>#N/A</v>
      </c>
      <c r="Y415" s="22">
        <v>24.580919435885733</v>
      </c>
      <c r="Z415" s="23">
        <v>0</v>
      </c>
      <c r="AA415" s="22"/>
      <c r="AB415" s="22"/>
      <c r="AC415" s="24" t="e">
        <v>#N/A</v>
      </c>
      <c r="AD415" s="25" t="e">
        <f t="shared" si="57"/>
        <v>#N/A</v>
      </c>
      <c r="AE415" s="22"/>
      <c r="AF415" s="26" t="e">
        <f t="shared" si="52"/>
        <v>#N/A</v>
      </c>
      <c r="AG415" s="27"/>
      <c r="AH415" s="22"/>
      <c r="AI415" s="28"/>
      <c r="AJ415" s="29" t="e">
        <f t="shared" si="58"/>
        <v>#N/A</v>
      </c>
      <c r="AK415" s="30"/>
      <c r="AL415" s="30"/>
      <c r="AM415" s="30"/>
      <c r="AN415" s="31" t="s">
        <v>896</v>
      </c>
    </row>
    <row r="416" spans="1:42" s="11" customFormat="1" ht="37.5" customHeight="1" x14ac:dyDescent="0.25">
      <c r="A416" s="12" t="s">
        <v>502</v>
      </c>
      <c r="B416" s="12" t="s">
        <v>502</v>
      </c>
      <c r="C416" s="13" t="s">
        <v>502</v>
      </c>
      <c r="D416" s="3" t="s">
        <v>46</v>
      </c>
      <c r="E416" s="3" t="s">
        <v>39</v>
      </c>
      <c r="F416" s="14" t="s">
        <v>40</v>
      </c>
      <c r="G416" s="14" t="s">
        <v>41</v>
      </c>
      <c r="H416" s="14" t="s">
        <v>42</v>
      </c>
      <c r="I416" s="14" t="s">
        <v>503</v>
      </c>
      <c r="J416" s="14">
        <v>0</v>
      </c>
      <c r="K416" s="38"/>
      <c r="L416" s="14" t="str">
        <f>IFERROR(VLOOKUP(A416,[1]Sheet1!$A:$O,15,FALSE),"ok")</f>
        <v>ok</v>
      </c>
      <c r="M416" s="15">
        <v>0</v>
      </c>
      <c r="N416" s="41">
        <v>0</v>
      </c>
      <c r="O416" s="13" t="s">
        <v>44</v>
      </c>
      <c r="P416" s="17">
        <v>0</v>
      </c>
      <c r="Q416" s="13">
        <v>0</v>
      </c>
      <c r="R416" s="16" t="str">
        <f t="shared" si="53"/>
        <v>nul</v>
      </c>
      <c r="S416" s="17" t="e">
        <f t="shared" si="51"/>
        <v>#N/A</v>
      </c>
      <c r="T416" s="18">
        <v>34.870387191240098</v>
      </c>
      <c r="U416" s="18">
        <v>16.624106280193235</v>
      </c>
      <c r="V416" s="19" t="e">
        <f t="shared" si="54"/>
        <v>#N/A</v>
      </c>
      <c r="W416" s="20" t="e">
        <f t="shared" si="55"/>
        <v>#N/A</v>
      </c>
      <c r="X416" s="21" t="e">
        <f t="shared" si="56"/>
        <v>#N/A</v>
      </c>
      <c r="Y416" s="22">
        <v>77.888992165720012</v>
      </c>
      <c r="Z416" s="23">
        <v>0</v>
      </c>
      <c r="AA416" s="22"/>
      <c r="AB416" s="22"/>
      <c r="AC416" s="24" t="e">
        <v>#N/A</v>
      </c>
      <c r="AD416" s="25" t="e">
        <f t="shared" si="57"/>
        <v>#N/A</v>
      </c>
      <c r="AE416" s="22"/>
      <c r="AF416" s="26" t="e">
        <f t="shared" si="52"/>
        <v>#N/A</v>
      </c>
      <c r="AG416" s="27"/>
      <c r="AH416" s="22"/>
      <c r="AI416" s="28"/>
      <c r="AJ416" s="29" t="e">
        <f t="shared" si="58"/>
        <v>#N/A</v>
      </c>
      <c r="AK416" s="30"/>
      <c r="AL416" s="30"/>
      <c r="AM416" s="30"/>
      <c r="AN416" s="31" t="s">
        <v>896</v>
      </c>
    </row>
    <row r="417" spans="1:40" s="11" customFormat="1" ht="37.5" customHeight="1" x14ac:dyDescent="0.25">
      <c r="A417" s="12" t="s">
        <v>504</v>
      </c>
      <c r="B417" s="12" t="s">
        <v>505</v>
      </c>
      <c r="C417" s="13" t="s">
        <v>506</v>
      </c>
      <c r="D417" s="3" t="s">
        <v>46</v>
      </c>
      <c r="E417" s="3" t="s">
        <v>187</v>
      </c>
      <c r="F417" s="14" t="s">
        <v>40</v>
      </c>
      <c r="G417" s="14" t="s">
        <v>145</v>
      </c>
      <c r="H417" s="14" t="s">
        <v>179</v>
      </c>
      <c r="I417" s="14" t="s">
        <v>507</v>
      </c>
      <c r="J417" s="14" t="s">
        <v>3362</v>
      </c>
      <c r="K417" s="38"/>
      <c r="L417" s="14" t="str">
        <f>IFERROR(VLOOKUP(A417,[1]Sheet1!$A:$O,15,FALSE),"ok")</f>
        <v>ok</v>
      </c>
      <c r="M417" s="15">
        <v>0</v>
      </c>
      <c r="N417" s="41">
        <v>73</v>
      </c>
      <c r="O417" s="13" t="s">
        <v>44</v>
      </c>
      <c r="P417" s="17">
        <v>0</v>
      </c>
      <c r="Q417" s="13">
        <v>0</v>
      </c>
      <c r="R417" s="16" t="str">
        <f t="shared" si="53"/>
        <v>nul</v>
      </c>
      <c r="S417" s="17">
        <f t="shared" si="51"/>
        <v>27.183000000000003</v>
      </c>
      <c r="T417" s="18">
        <v>46.151411321329199</v>
      </c>
      <c r="U417" s="18">
        <v>48.268647342995173</v>
      </c>
      <c r="V417" s="19">
        <f t="shared" si="54"/>
        <v>121.60305866432438</v>
      </c>
      <c r="W417" s="20">
        <f t="shared" si="55"/>
        <v>178.02687788457089</v>
      </c>
      <c r="X417" s="21">
        <f t="shared" si="56"/>
        <v>145.92367039718926</v>
      </c>
      <c r="Y417" s="22">
        <v>145.92367039718926</v>
      </c>
      <c r="Z417" s="23">
        <v>229.9</v>
      </c>
      <c r="AA417" s="22"/>
      <c r="AB417" s="22"/>
      <c r="AC417" s="24">
        <v>159.9</v>
      </c>
      <c r="AD417" s="25">
        <f t="shared" si="57"/>
        <v>9.5778358403188601E-2</v>
      </c>
      <c r="AE417" s="22"/>
      <c r="AF417" s="26">
        <f t="shared" si="52"/>
        <v>145.92367039718926</v>
      </c>
      <c r="AG417" s="27"/>
      <c r="AH417" s="22"/>
      <c r="AI417" s="28"/>
      <c r="AJ417" s="29">
        <f t="shared" si="58"/>
        <v>-1</v>
      </c>
      <c r="AK417" s="30"/>
      <c r="AL417" s="30"/>
      <c r="AM417" s="30"/>
      <c r="AN417" s="31">
        <v>159.9</v>
      </c>
    </row>
    <row r="418" spans="1:40" s="11" customFormat="1" ht="37.5" customHeight="1" x14ac:dyDescent="0.25">
      <c r="A418" s="12" t="s">
        <v>508</v>
      </c>
      <c r="B418" s="12" t="s">
        <v>508</v>
      </c>
      <c r="C418" s="13" t="s">
        <v>508</v>
      </c>
      <c r="D418" s="3" t="s">
        <v>46</v>
      </c>
      <c r="E418" s="3" t="s">
        <v>39</v>
      </c>
      <c r="F418" s="14" t="s">
        <v>149</v>
      </c>
      <c r="G418" s="14" t="s">
        <v>169</v>
      </c>
      <c r="H418" s="14" t="s">
        <v>308</v>
      </c>
      <c r="I418" s="14" t="s">
        <v>509</v>
      </c>
      <c r="J418" s="14">
        <v>0</v>
      </c>
      <c r="K418" s="38"/>
      <c r="L418" s="14" t="str">
        <f>IFERROR(VLOOKUP(A418,[1]Sheet1!$A:$O,15,FALSE),"ok")</f>
        <v>ok</v>
      </c>
      <c r="M418" s="15">
        <v>0</v>
      </c>
      <c r="N418" s="41">
        <v>0</v>
      </c>
      <c r="O418" s="13">
        <v>51</v>
      </c>
      <c r="P418" s="17">
        <v>0</v>
      </c>
      <c r="Q418" s="13">
        <v>0</v>
      </c>
      <c r="R418" s="16" t="str">
        <f t="shared" si="53"/>
        <v>nul</v>
      </c>
      <c r="S418" s="17" t="e">
        <f t="shared" si="51"/>
        <v>#N/A</v>
      </c>
      <c r="T418" s="18">
        <v>29.619979754078301</v>
      </c>
      <c r="U418" s="18">
        <v>10.675603864734299</v>
      </c>
      <c r="V418" s="19" t="e">
        <f t="shared" si="54"/>
        <v>#N/A</v>
      </c>
      <c r="W418" s="20" t="e">
        <f t="shared" si="55"/>
        <v>#N/A</v>
      </c>
      <c r="X418" s="21" t="e">
        <f t="shared" si="56"/>
        <v>#N/A</v>
      </c>
      <c r="Y418" s="22">
        <v>60.982300342575115</v>
      </c>
      <c r="Z418" s="23">
        <v>0</v>
      </c>
      <c r="AA418" s="22"/>
      <c r="AB418" s="22"/>
      <c r="AC418" s="24" t="e">
        <v>#N/A</v>
      </c>
      <c r="AD418" s="25" t="e">
        <f t="shared" si="57"/>
        <v>#N/A</v>
      </c>
      <c r="AE418" s="22"/>
      <c r="AF418" s="26" t="e">
        <f t="shared" si="52"/>
        <v>#N/A</v>
      </c>
      <c r="AG418" s="27"/>
      <c r="AH418" s="22"/>
      <c r="AI418" s="28"/>
      <c r="AJ418" s="29" t="e">
        <f t="shared" si="58"/>
        <v>#N/A</v>
      </c>
      <c r="AK418" s="30"/>
      <c r="AL418" s="30"/>
      <c r="AM418" s="30"/>
      <c r="AN418" s="31" t="s">
        <v>896</v>
      </c>
    </row>
    <row r="419" spans="1:40" s="11" customFormat="1" ht="37.5" customHeight="1" x14ac:dyDescent="0.25">
      <c r="A419" s="12" t="s">
        <v>515</v>
      </c>
      <c r="B419" s="12" t="s">
        <v>515</v>
      </c>
      <c r="C419" s="13" t="s">
        <v>515</v>
      </c>
      <c r="D419" s="3" t="s">
        <v>46</v>
      </c>
      <c r="E419" s="3" t="s">
        <v>39</v>
      </c>
      <c r="F419" s="14" t="s">
        <v>114</v>
      </c>
      <c r="G419" s="14" t="s">
        <v>188</v>
      </c>
      <c r="H419" s="14" t="s">
        <v>189</v>
      </c>
      <c r="I419" s="14" t="s">
        <v>516</v>
      </c>
      <c r="J419" s="14">
        <v>0</v>
      </c>
      <c r="K419" s="38"/>
      <c r="L419" s="14" t="str">
        <f>IFERROR(VLOOKUP(A419,[1]Sheet1!$A:$O,15,FALSE),"ok")</f>
        <v>ok</v>
      </c>
      <c r="M419" s="15">
        <v>0</v>
      </c>
      <c r="N419" s="41">
        <v>0</v>
      </c>
      <c r="O419" s="13">
        <v>68</v>
      </c>
      <c r="P419" s="17">
        <v>0</v>
      </c>
      <c r="Q419" s="13">
        <v>0</v>
      </c>
      <c r="R419" s="16" t="str">
        <f t="shared" si="53"/>
        <v>nul</v>
      </c>
      <c r="S419" s="17" t="e">
        <f t="shared" si="51"/>
        <v>#N/A</v>
      </c>
      <c r="T419" s="18">
        <v>29.946316856322198</v>
      </c>
      <c r="U419" s="18">
        <v>8.9600483091787435</v>
      </c>
      <c r="V419" s="19" t="e">
        <f t="shared" si="54"/>
        <v>#N/A</v>
      </c>
      <c r="W419" s="20" t="e">
        <f t="shared" si="55"/>
        <v>#N/A</v>
      </c>
      <c r="X419" s="21" t="e">
        <f t="shared" si="56"/>
        <v>#N/A</v>
      </c>
      <c r="Y419" s="22">
        <v>58.907238198601128</v>
      </c>
      <c r="Z419" s="23">
        <v>0</v>
      </c>
      <c r="AA419" s="22"/>
      <c r="AB419" s="22"/>
      <c r="AC419" s="24" t="e">
        <v>#N/A</v>
      </c>
      <c r="AD419" s="25" t="e">
        <f t="shared" si="57"/>
        <v>#N/A</v>
      </c>
      <c r="AE419" s="22"/>
      <c r="AF419" s="26" t="e">
        <f t="shared" si="52"/>
        <v>#N/A</v>
      </c>
      <c r="AG419" s="27"/>
      <c r="AH419" s="22"/>
      <c r="AI419" s="28"/>
      <c r="AJ419" s="29" t="e">
        <f t="shared" si="58"/>
        <v>#N/A</v>
      </c>
      <c r="AK419" s="30"/>
      <c r="AL419" s="30"/>
      <c r="AM419" s="30"/>
      <c r="AN419" s="31" t="s">
        <v>896</v>
      </c>
    </row>
    <row r="420" spans="1:40" s="11" customFormat="1" ht="37.5" customHeight="1" x14ac:dyDescent="0.25">
      <c r="A420" s="12" t="s">
        <v>517</v>
      </c>
      <c r="B420" s="12" t="s">
        <v>517</v>
      </c>
      <c r="C420" s="13" t="s">
        <v>517</v>
      </c>
      <c r="D420" s="3" t="s">
        <v>46</v>
      </c>
      <c r="E420" s="3" t="s">
        <v>187</v>
      </c>
      <c r="F420" s="14" t="s">
        <v>40</v>
      </c>
      <c r="G420" s="14" t="s">
        <v>159</v>
      </c>
      <c r="H420" s="14" t="s">
        <v>208</v>
      </c>
      <c r="I420" s="14" t="s">
        <v>518</v>
      </c>
      <c r="J420" s="14" t="s">
        <v>3362</v>
      </c>
      <c r="K420" s="38"/>
      <c r="L420" s="14" t="str">
        <f>IFERROR(VLOOKUP(A420,[1]Sheet1!$A:$O,15,FALSE),"ok")</f>
        <v>ok</v>
      </c>
      <c r="M420" s="15">
        <v>0</v>
      </c>
      <c r="N420" s="41">
        <v>28</v>
      </c>
      <c r="O420" s="13">
        <v>41</v>
      </c>
      <c r="P420" s="17">
        <v>0</v>
      </c>
      <c r="Q420" s="13">
        <v>0</v>
      </c>
      <c r="R420" s="16" t="str">
        <f t="shared" si="53"/>
        <v>nul</v>
      </c>
      <c r="S420" s="17">
        <f t="shared" si="51"/>
        <v>39.083000000000006</v>
      </c>
      <c r="T420" s="18">
        <v>86.139987096738693</v>
      </c>
      <c r="U420" s="18">
        <v>40.427439613526573</v>
      </c>
      <c r="V420" s="19">
        <f t="shared" si="54"/>
        <v>165.65042671026526</v>
      </c>
      <c r="W420" s="20">
        <f t="shared" si="55"/>
        <v>242.51222470382834</v>
      </c>
      <c r="X420" s="21">
        <f t="shared" si="56"/>
        <v>198.7805120523183</v>
      </c>
      <c r="Y420" s="22">
        <v>198.7805120523183</v>
      </c>
      <c r="Z420" s="23">
        <v>339.9</v>
      </c>
      <c r="AA420" s="22"/>
      <c r="AB420" s="22"/>
      <c r="AC420" s="24">
        <v>229.9</v>
      </c>
      <c r="AD420" s="25">
        <f t="shared" si="57"/>
        <v>0.15655200616190768</v>
      </c>
      <c r="AE420" s="22"/>
      <c r="AF420" s="26">
        <f t="shared" si="52"/>
        <v>198.7805120523183</v>
      </c>
      <c r="AG420" s="27"/>
      <c r="AH420" s="22"/>
      <c r="AI420" s="28"/>
      <c r="AJ420" s="29">
        <f t="shared" si="58"/>
        <v>-1</v>
      </c>
      <c r="AK420" s="30"/>
      <c r="AL420" s="30"/>
      <c r="AM420" s="30"/>
      <c r="AN420" s="31">
        <v>229.9</v>
      </c>
    </row>
    <row r="421" spans="1:40" s="11" customFormat="1" ht="37.5" customHeight="1" x14ac:dyDescent="0.25">
      <c r="A421" s="12" t="s">
        <v>519</v>
      </c>
      <c r="B421" s="12" t="s">
        <v>519</v>
      </c>
      <c r="C421" s="13" t="s">
        <v>519</v>
      </c>
      <c r="D421" s="3" t="s">
        <v>46</v>
      </c>
      <c r="E421" s="3" t="s">
        <v>39</v>
      </c>
      <c r="F421" s="14" t="s">
        <v>40</v>
      </c>
      <c r="G421" s="14" t="s">
        <v>311</v>
      </c>
      <c r="H421" s="14" t="s">
        <v>312</v>
      </c>
      <c r="I421" s="14" t="s">
        <v>520</v>
      </c>
      <c r="J421" s="14">
        <v>0</v>
      </c>
      <c r="K421" s="38"/>
      <c r="L421" s="14">
        <f>IFERROR(VLOOKUP(A421,[1]Sheet1!$A:$O,15,FALSE),"ok")</f>
        <v>89.9</v>
      </c>
      <c r="M421" s="15">
        <v>0</v>
      </c>
      <c r="N421" s="41">
        <v>7</v>
      </c>
      <c r="O421" s="13">
        <v>68</v>
      </c>
      <c r="P421" s="17">
        <v>2</v>
      </c>
      <c r="Q421" s="13">
        <v>5</v>
      </c>
      <c r="R421" s="16">
        <f t="shared" si="53"/>
        <v>24.5</v>
      </c>
      <c r="S421" s="17">
        <f t="shared" si="51"/>
        <v>15.283000000000001</v>
      </c>
      <c r="T421" s="18">
        <v>51.557771299300697</v>
      </c>
      <c r="U421" s="18">
        <v>15.225555555555554</v>
      </c>
      <c r="V421" s="19">
        <f t="shared" si="54"/>
        <v>82.066326854856257</v>
      </c>
      <c r="W421" s="33">
        <f t="shared" si="55"/>
        <v>120.14510251550955</v>
      </c>
      <c r="X421" s="21">
        <f t="shared" si="56"/>
        <v>98.479592225827503</v>
      </c>
      <c r="Y421" s="22">
        <v>98.479592225827503</v>
      </c>
      <c r="Z421" s="23">
        <v>199.9</v>
      </c>
      <c r="AA421" s="22"/>
      <c r="AB421" s="22"/>
      <c r="AC421" s="24">
        <v>89.9</v>
      </c>
      <c r="AD421" s="25">
        <f t="shared" si="57"/>
        <v>-8.7120509253869494E-2</v>
      </c>
      <c r="AE421" s="22"/>
      <c r="AF421" s="26">
        <f t="shared" si="52"/>
        <v>98.479592225827503</v>
      </c>
      <c r="AG421" s="27"/>
      <c r="AH421" s="22"/>
      <c r="AI421" s="28"/>
      <c r="AJ421" s="29">
        <f t="shared" si="58"/>
        <v>-1</v>
      </c>
      <c r="AK421" s="30"/>
      <c r="AL421" s="30"/>
      <c r="AM421" s="30"/>
      <c r="AN421" s="31">
        <v>89.9</v>
      </c>
    </row>
    <row r="422" spans="1:40" s="11" customFormat="1" ht="37.5" customHeight="1" x14ac:dyDescent="0.25">
      <c r="A422" s="12" t="s">
        <v>521</v>
      </c>
      <c r="B422" s="12" t="s">
        <v>521</v>
      </c>
      <c r="C422" s="13" t="s">
        <v>521</v>
      </c>
      <c r="D422" s="3" t="s">
        <v>46</v>
      </c>
      <c r="E422" s="3" t="s">
        <v>39</v>
      </c>
      <c r="F422" s="14" t="s">
        <v>149</v>
      </c>
      <c r="G422" s="14" t="s">
        <v>107</v>
      </c>
      <c r="H422" s="14" t="s">
        <v>230</v>
      </c>
      <c r="I422" s="14" t="s">
        <v>522</v>
      </c>
      <c r="J422" s="14">
        <v>0</v>
      </c>
      <c r="K422" s="38"/>
      <c r="L422" s="14" t="str">
        <f>IFERROR(VLOOKUP(A422,[1]Sheet1!$A:$O,15,FALSE),"ok")</f>
        <v>ok</v>
      </c>
      <c r="M422" s="15">
        <v>0</v>
      </c>
      <c r="N422" s="41">
        <v>0</v>
      </c>
      <c r="O422" s="13" t="s">
        <v>44</v>
      </c>
      <c r="P422" s="17">
        <v>0</v>
      </c>
      <c r="Q422" s="13">
        <v>0</v>
      </c>
      <c r="R422" s="16" t="str">
        <f t="shared" si="53"/>
        <v>nul</v>
      </c>
      <c r="S422" s="17" t="e">
        <f t="shared" si="51"/>
        <v>#N/A</v>
      </c>
      <c r="T422" s="18">
        <v>20.0315591236057</v>
      </c>
      <c r="U422" s="18">
        <v>9.7525603864734318</v>
      </c>
      <c r="V422" s="19" t="e">
        <f t="shared" si="54"/>
        <v>#N/A</v>
      </c>
      <c r="W422" s="20" t="e">
        <f t="shared" si="55"/>
        <v>#N/A</v>
      </c>
      <c r="X422" s="21" t="e">
        <f t="shared" si="56"/>
        <v>#N/A</v>
      </c>
      <c r="Y422" s="22">
        <v>45.104543412094962</v>
      </c>
      <c r="Z422" s="23">
        <v>0</v>
      </c>
      <c r="AA422" s="22"/>
      <c r="AB422" s="22"/>
      <c r="AC422" s="24" t="e">
        <v>#N/A</v>
      </c>
      <c r="AD422" s="25" t="e">
        <f t="shared" si="57"/>
        <v>#N/A</v>
      </c>
      <c r="AE422" s="22"/>
      <c r="AF422" s="26" t="e">
        <f t="shared" si="52"/>
        <v>#N/A</v>
      </c>
      <c r="AG422" s="27"/>
      <c r="AH422" s="22"/>
      <c r="AI422" s="28"/>
      <c r="AJ422" s="29" t="e">
        <f t="shared" si="58"/>
        <v>#N/A</v>
      </c>
      <c r="AK422" s="30"/>
      <c r="AL422" s="30"/>
      <c r="AM422" s="30"/>
      <c r="AN422" s="31" t="s">
        <v>896</v>
      </c>
    </row>
    <row r="423" spans="1:40" s="11" customFormat="1" ht="37.5" customHeight="1" x14ac:dyDescent="0.25">
      <c r="A423" s="12" t="s">
        <v>523</v>
      </c>
      <c r="B423" s="12" t="s">
        <v>523</v>
      </c>
      <c r="C423" s="13" t="s">
        <v>523</v>
      </c>
      <c r="D423" s="3" t="s">
        <v>46</v>
      </c>
      <c r="E423" s="3" t="s">
        <v>39</v>
      </c>
      <c r="F423" s="14" t="s">
        <v>114</v>
      </c>
      <c r="G423" s="14" t="s">
        <v>115</v>
      </c>
      <c r="H423" s="14" t="s">
        <v>116</v>
      </c>
      <c r="I423" s="14" t="s">
        <v>524</v>
      </c>
      <c r="J423" s="14">
        <v>0</v>
      </c>
      <c r="K423" s="38"/>
      <c r="L423" s="14">
        <f>IFERROR(VLOOKUP(A423,[1]Sheet1!$A:$O,15,FALSE),"ok")</f>
        <v>42.9</v>
      </c>
      <c r="M423" s="15">
        <v>0</v>
      </c>
      <c r="N423" s="41">
        <v>0</v>
      </c>
      <c r="O423" s="13">
        <v>65</v>
      </c>
      <c r="P423" s="17">
        <v>0</v>
      </c>
      <c r="Q423" s="13">
        <v>0</v>
      </c>
      <c r="R423" s="16" t="str">
        <f t="shared" si="53"/>
        <v>nul</v>
      </c>
      <c r="S423" s="17">
        <f t="shared" si="51"/>
        <v>7.2930000000000001</v>
      </c>
      <c r="T423" s="18">
        <v>18.386186673031101</v>
      </c>
      <c r="U423" s="18">
        <v>6.852898550724638</v>
      </c>
      <c r="V423" s="19">
        <f t="shared" si="54"/>
        <v>32.532085223755736</v>
      </c>
      <c r="W423" s="33">
        <f t="shared" si="55"/>
        <v>47.626972767578394</v>
      </c>
      <c r="X423" s="21">
        <f t="shared" si="56"/>
        <v>39.038502268506882</v>
      </c>
      <c r="Y423" s="22">
        <v>39.038502268506882</v>
      </c>
      <c r="Z423" s="23">
        <v>67.900000000000006</v>
      </c>
      <c r="AA423" s="22"/>
      <c r="AB423" s="22"/>
      <c r="AC423" s="24">
        <v>42.9</v>
      </c>
      <c r="AD423" s="25">
        <f t="shared" si="57"/>
        <v>9.8915109625203668E-2</v>
      </c>
      <c r="AE423" s="22"/>
      <c r="AF423" s="26">
        <f t="shared" si="52"/>
        <v>39.038502268506882</v>
      </c>
      <c r="AG423" s="27"/>
      <c r="AH423" s="22"/>
      <c r="AI423" s="28"/>
      <c r="AJ423" s="29">
        <f t="shared" si="58"/>
        <v>-1</v>
      </c>
      <c r="AK423" s="30"/>
      <c r="AL423" s="30"/>
      <c r="AM423" s="30"/>
      <c r="AN423" s="31">
        <v>42.9</v>
      </c>
    </row>
    <row r="424" spans="1:40" s="11" customFormat="1" ht="37.5" customHeight="1" x14ac:dyDescent="0.25">
      <c r="A424" s="12" t="s">
        <v>525</v>
      </c>
      <c r="B424" s="12" t="s">
        <v>526</v>
      </c>
      <c r="C424" s="13" t="s">
        <v>527</v>
      </c>
      <c r="D424" s="3" t="s">
        <v>46</v>
      </c>
      <c r="E424" s="3" t="s">
        <v>39</v>
      </c>
      <c r="F424" s="14" t="s">
        <v>114</v>
      </c>
      <c r="G424" s="14" t="s">
        <v>163</v>
      </c>
      <c r="H424" s="14" t="s">
        <v>219</v>
      </c>
      <c r="I424" s="14" t="s">
        <v>528</v>
      </c>
      <c r="J424" s="14">
        <v>0</v>
      </c>
      <c r="K424" s="38"/>
      <c r="L424" s="14">
        <f>IFERROR(VLOOKUP(A424,[1]Sheet1!$A:$O,15,FALSE),"ok")</f>
        <v>299.89999999999998</v>
      </c>
      <c r="M424" s="15">
        <v>0</v>
      </c>
      <c r="N424" s="41">
        <v>0</v>
      </c>
      <c r="O424" s="13" t="s">
        <v>44</v>
      </c>
      <c r="P424" s="17">
        <v>0</v>
      </c>
      <c r="Q424" s="13">
        <v>0</v>
      </c>
      <c r="R424" s="16" t="str">
        <f t="shared" si="53"/>
        <v>nul</v>
      </c>
      <c r="S424" s="17">
        <f t="shared" si="51"/>
        <v>50.982999999999997</v>
      </c>
      <c r="T424" s="18">
        <v>147.57521310692101</v>
      </c>
      <c r="U424" s="18">
        <v>39.700193236714973</v>
      </c>
      <c r="V424" s="19">
        <f t="shared" si="54"/>
        <v>238.25840634363598</v>
      </c>
      <c r="W424" s="20">
        <f t="shared" si="55"/>
        <v>348.81030688708302</v>
      </c>
      <c r="X424" s="21">
        <f t="shared" si="56"/>
        <v>285.91008761236316</v>
      </c>
      <c r="Y424" s="22">
        <v>285.91008761236316</v>
      </c>
      <c r="Z424" s="23">
        <v>429.9</v>
      </c>
      <c r="AA424" s="22"/>
      <c r="AB424" s="22"/>
      <c r="AC424" s="24">
        <v>299.89999999999998</v>
      </c>
      <c r="AD424" s="25">
        <f t="shared" si="57"/>
        <v>4.8931160507370119E-2</v>
      </c>
      <c r="AE424" s="22"/>
      <c r="AF424" s="26">
        <f t="shared" si="52"/>
        <v>285.91008761236316</v>
      </c>
      <c r="AG424" s="27"/>
      <c r="AH424" s="22"/>
      <c r="AI424" s="28"/>
      <c r="AJ424" s="29">
        <f t="shared" si="58"/>
        <v>-1</v>
      </c>
      <c r="AK424" s="30"/>
      <c r="AL424" s="30"/>
      <c r="AM424" s="30"/>
      <c r="AN424" s="31">
        <v>299.89999999999998</v>
      </c>
    </row>
    <row r="425" spans="1:40" s="11" customFormat="1" ht="37.5" customHeight="1" x14ac:dyDescent="0.25">
      <c r="A425" s="12" t="s">
        <v>529</v>
      </c>
      <c r="B425" s="12" t="s">
        <v>529</v>
      </c>
      <c r="C425" s="13" t="s">
        <v>529</v>
      </c>
      <c r="D425" s="3" t="s">
        <v>46</v>
      </c>
      <c r="E425" s="3" t="s">
        <v>187</v>
      </c>
      <c r="F425" s="14" t="s">
        <v>40</v>
      </c>
      <c r="G425" s="14" t="s">
        <v>41</v>
      </c>
      <c r="H425" s="14" t="s">
        <v>98</v>
      </c>
      <c r="I425" s="14" t="s">
        <v>530</v>
      </c>
      <c r="J425" s="14">
        <v>0</v>
      </c>
      <c r="K425" s="38"/>
      <c r="L425" s="14" t="str">
        <f>IFERROR(VLOOKUP(A425,[1]Sheet1!$A:$O,15,FALSE),"ok")</f>
        <v>ok</v>
      </c>
      <c r="M425" s="15">
        <v>0</v>
      </c>
      <c r="N425" s="41">
        <v>75</v>
      </c>
      <c r="O425" s="13" t="s">
        <v>46</v>
      </c>
      <c r="P425" s="17">
        <v>3</v>
      </c>
      <c r="Q425" s="13">
        <v>5</v>
      </c>
      <c r="R425" s="16">
        <f t="shared" si="53"/>
        <v>175</v>
      </c>
      <c r="S425" s="17">
        <f t="shared" si="51"/>
        <v>8.4830000000000005</v>
      </c>
      <c r="T425" s="18">
        <v>14.826205160413201</v>
      </c>
      <c r="U425" s="18">
        <v>12.260628019323672</v>
      </c>
      <c r="V425" s="19">
        <f t="shared" si="54"/>
        <v>35.569833179736875</v>
      </c>
      <c r="W425" s="20">
        <f t="shared" si="55"/>
        <v>52.074235775134781</v>
      </c>
      <c r="X425" s="21">
        <f t="shared" si="56"/>
        <v>42.683799815684246</v>
      </c>
      <c r="Y425" s="22">
        <v>42.683799815684246</v>
      </c>
      <c r="Z425" s="23">
        <v>89.9</v>
      </c>
      <c r="AA425" s="22"/>
      <c r="AB425" s="22"/>
      <c r="AC425" s="24">
        <v>49.9</v>
      </c>
      <c r="AD425" s="25">
        <f t="shared" si="57"/>
        <v>0.16906180366969448</v>
      </c>
      <c r="AE425" s="22"/>
      <c r="AF425" s="26">
        <f t="shared" si="52"/>
        <v>42.683799815684246</v>
      </c>
      <c r="AG425" s="27"/>
      <c r="AH425" s="22"/>
      <c r="AI425" s="28"/>
      <c r="AJ425" s="29">
        <f t="shared" si="58"/>
        <v>-1</v>
      </c>
      <c r="AK425" s="30"/>
      <c r="AL425" s="30"/>
      <c r="AM425" s="30"/>
      <c r="AN425" s="31">
        <v>49.9</v>
      </c>
    </row>
    <row r="426" spans="1:40" s="11" customFormat="1" ht="37.5" customHeight="1" x14ac:dyDescent="0.25">
      <c r="A426" s="12" t="s">
        <v>531</v>
      </c>
      <c r="B426" s="12" t="s">
        <v>531</v>
      </c>
      <c r="C426" s="13" t="s">
        <v>531</v>
      </c>
      <c r="D426" s="3" t="s">
        <v>46</v>
      </c>
      <c r="E426" s="3" t="s">
        <v>39</v>
      </c>
      <c r="F426" s="14" t="s">
        <v>114</v>
      </c>
      <c r="G426" s="14" t="s">
        <v>163</v>
      </c>
      <c r="H426" s="14" t="s">
        <v>305</v>
      </c>
      <c r="I426" s="14" t="s">
        <v>532</v>
      </c>
      <c r="J426" s="14">
        <v>0</v>
      </c>
      <c r="K426" s="38"/>
      <c r="L426" s="14">
        <f>IFERROR(VLOOKUP(A426,[1]Sheet1!$A:$O,15,FALSE),"ok")</f>
        <v>129.9</v>
      </c>
      <c r="M426" s="15">
        <v>0</v>
      </c>
      <c r="N426" s="41">
        <v>0</v>
      </c>
      <c r="O426" s="13">
        <v>23</v>
      </c>
      <c r="P426" s="17">
        <v>0</v>
      </c>
      <c r="Q426" s="13">
        <v>0</v>
      </c>
      <c r="R426" s="16" t="str">
        <f t="shared" si="53"/>
        <v>nul</v>
      </c>
      <c r="S426" s="17" t="e">
        <f t="shared" si="51"/>
        <v>#N/A</v>
      </c>
      <c r="T426" s="18">
        <v>85.068020165063601</v>
      </c>
      <c r="U426" s="18">
        <v>18.526135265700486</v>
      </c>
      <c r="V426" s="19" t="e">
        <f t="shared" si="54"/>
        <v>#N/A</v>
      </c>
      <c r="W426" s="33" t="e">
        <f t="shared" si="55"/>
        <v>#N/A</v>
      </c>
      <c r="X426" s="21" t="e">
        <f t="shared" si="56"/>
        <v>#N/A</v>
      </c>
      <c r="Y426" s="22">
        <v>150.81258651691689</v>
      </c>
      <c r="Z426" s="23">
        <v>0</v>
      </c>
      <c r="AA426" s="22"/>
      <c r="AB426" s="22"/>
      <c r="AC426" s="24" t="e">
        <v>#N/A</v>
      </c>
      <c r="AD426" s="25" t="e">
        <f t="shared" si="57"/>
        <v>#N/A</v>
      </c>
      <c r="AE426" s="22"/>
      <c r="AF426" s="26" t="e">
        <f t="shared" si="52"/>
        <v>#N/A</v>
      </c>
      <c r="AG426" s="27"/>
      <c r="AH426" s="22"/>
      <c r="AI426" s="28"/>
      <c r="AJ426" s="29" t="e">
        <f t="shared" si="58"/>
        <v>#N/A</v>
      </c>
      <c r="AK426" s="30"/>
      <c r="AL426" s="30"/>
      <c r="AM426" s="30"/>
      <c r="AN426" s="31" t="s">
        <v>896</v>
      </c>
    </row>
    <row r="427" spans="1:40" s="11" customFormat="1" ht="37.5" customHeight="1" x14ac:dyDescent="0.25">
      <c r="A427" s="12" t="s">
        <v>533</v>
      </c>
      <c r="B427" s="12" t="s">
        <v>533</v>
      </c>
      <c r="C427" s="13" t="s">
        <v>533</v>
      </c>
      <c r="D427" s="3" t="s">
        <v>46</v>
      </c>
      <c r="E427" s="3" t="s">
        <v>39</v>
      </c>
      <c r="F427" s="14" t="s">
        <v>107</v>
      </c>
      <c r="G427" s="14" t="s">
        <v>534</v>
      </c>
      <c r="H427" s="14" t="s">
        <v>535</v>
      </c>
      <c r="I427" s="14" t="s">
        <v>536</v>
      </c>
      <c r="J427" s="14">
        <v>0</v>
      </c>
      <c r="K427" s="38"/>
      <c r="L427" s="14">
        <f>IFERROR(VLOOKUP(A427,[1]Sheet1!$A:$O,15,FALSE),"ok")</f>
        <v>19.899999999999999</v>
      </c>
      <c r="M427" s="15">
        <v>0</v>
      </c>
      <c r="N427" s="41">
        <v>31</v>
      </c>
      <c r="O427" s="13">
        <v>48</v>
      </c>
      <c r="P427" s="17">
        <v>1</v>
      </c>
      <c r="Q427" s="13">
        <v>3</v>
      </c>
      <c r="R427" s="16">
        <f t="shared" si="53"/>
        <v>217</v>
      </c>
      <c r="S427" s="17">
        <f t="shared" si="51"/>
        <v>3.383</v>
      </c>
      <c r="T427" s="18">
        <v>6.2475401659444803</v>
      </c>
      <c r="U427" s="18">
        <v>6.6291304347826099</v>
      </c>
      <c r="V427" s="19">
        <f t="shared" si="54"/>
        <v>16.259670600727091</v>
      </c>
      <c r="W427" s="20">
        <f t="shared" si="55"/>
        <v>23.804157759464459</v>
      </c>
      <c r="X427" s="21">
        <f t="shared" si="56"/>
        <v>19.511604720872509</v>
      </c>
      <c r="Y427" s="22">
        <v>19.511604720872509</v>
      </c>
      <c r="Z427" s="23">
        <v>39.9</v>
      </c>
      <c r="AA427" s="22"/>
      <c r="AB427" s="22"/>
      <c r="AC427" s="24">
        <v>19.899999999999999</v>
      </c>
      <c r="AD427" s="25">
        <f t="shared" si="57"/>
        <v>1.9905860367907424E-2</v>
      </c>
      <c r="AE427" s="22"/>
      <c r="AF427" s="26">
        <f t="shared" si="52"/>
        <v>19.511604720872509</v>
      </c>
      <c r="AG427" s="27"/>
      <c r="AH427" s="22"/>
      <c r="AI427" s="28"/>
      <c r="AJ427" s="29">
        <f t="shared" si="58"/>
        <v>-1</v>
      </c>
      <c r="AK427" s="30"/>
      <c r="AL427" s="30"/>
      <c r="AM427" s="30"/>
      <c r="AN427" s="31">
        <v>19.899999999999999</v>
      </c>
    </row>
    <row r="428" spans="1:40" s="11" customFormat="1" ht="37.5" customHeight="1" x14ac:dyDescent="0.25">
      <c r="A428" s="12" t="s">
        <v>537</v>
      </c>
      <c r="B428" s="12" t="s">
        <v>538</v>
      </c>
      <c r="C428" s="13" t="s">
        <v>539</v>
      </c>
      <c r="D428" s="3" t="s">
        <v>46</v>
      </c>
      <c r="E428" s="3" t="s">
        <v>39</v>
      </c>
      <c r="F428" s="14" t="s">
        <v>114</v>
      </c>
      <c r="G428" s="14" t="s">
        <v>163</v>
      </c>
      <c r="H428" s="14" t="s">
        <v>540</v>
      </c>
      <c r="I428" s="14" t="s">
        <v>541</v>
      </c>
      <c r="J428" s="14">
        <v>0</v>
      </c>
      <c r="K428" s="38"/>
      <c r="L428" s="14" t="str">
        <f>IFERROR(VLOOKUP(A428,[1]Sheet1!$A:$O,15,FALSE),"ok")</f>
        <v>ok</v>
      </c>
      <c r="M428" s="15">
        <v>0</v>
      </c>
      <c r="N428" s="41">
        <v>0</v>
      </c>
      <c r="O428" s="13" t="s">
        <v>44</v>
      </c>
      <c r="P428" s="17">
        <v>0</v>
      </c>
      <c r="Q428" s="13">
        <v>0</v>
      </c>
      <c r="R428" s="16" t="str">
        <f t="shared" si="53"/>
        <v>nul</v>
      </c>
      <c r="S428" s="17" t="e">
        <f t="shared" si="51"/>
        <v>#N/A</v>
      </c>
      <c r="T428" s="18">
        <v>130.85440890608899</v>
      </c>
      <c r="U428" s="18">
        <v>82.393285024154594</v>
      </c>
      <c r="V428" s="19" t="e">
        <f t="shared" si="54"/>
        <v>#N/A</v>
      </c>
      <c r="W428" s="20" t="e">
        <f t="shared" si="55"/>
        <v>#N/A</v>
      </c>
      <c r="X428" s="21" t="e">
        <f t="shared" si="56"/>
        <v>#N/A</v>
      </c>
      <c r="Y428" s="22">
        <v>333.39683271629229</v>
      </c>
      <c r="Z428" s="23">
        <v>0</v>
      </c>
      <c r="AA428" s="22"/>
      <c r="AB428" s="22"/>
      <c r="AC428" s="24" t="e">
        <v>#N/A</v>
      </c>
      <c r="AD428" s="25" t="e">
        <f t="shared" si="57"/>
        <v>#N/A</v>
      </c>
      <c r="AE428" s="22"/>
      <c r="AF428" s="26" t="e">
        <f t="shared" si="52"/>
        <v>#N/A</v>
      </c>
      <c r="AG428" s="27"/>
      <c r="AH428" s="22"/>
      <c r="AI428" s="28"/>
      <c r="AJ428" s="29" t="e">
        <f t="shared" si="58"/>
        <v>#N/A</v>
      </c>
      <c r="AK428" s="30"/>
      <c r="AL428" s="30"/>
      <c r="AM428" s="30"/>
      <c r="AN428" s="31" t="s">
        <v>896</v>
      </c>
    </row>
    <row r="429" spans="1:40" s="11" customFormat="1" ht="37.5" customHeight="1" x14ac:dyDescent="0.25">
      <c r="A429" s="12" t="s">
        <v>542</v>
      </c>
      <c r="B429" s="12" t="s">
        <v>542</v>
      </c>
      <c r="C429" s="13" t="s">
        <v>542</v>
      </c>
      <c r="D429" s="3" t="s">
        <v>46</v>
      </c>
      <c r="E429" s="3" t="s">
        <v>39</v>
      </c>
      <c r="F429" s="14" t="s">
        <v>40</v>
      </c>
      <c r="G429" s="14" t="s">
        <v>41</v>
      </c>
      <c r="H429" s="14" t="s">
        <v>244</v>
      </c>
      <c r="I429" s="14" t="s">
        <v>543</v>
      </c>
      <c r="J429" s="14">
        <v>0</v>
      </c>
      <c r="K429" s="38"/>
      <c r="L429" s="14">
        <f>IFERROR(VLOOKUP(A429,[1]Sheet1!$A:$O,15,FALSE),"ok")</f>
        <v>36.9</v>
      </c>
      <c r="M429" s="15">
        <v>0</v>
      </c>
      <c r="N429" s="41">
        <v>0</v>
      </c>
      <c r="O429" s="13">
        <v>58</v>
      </c>
      <c r="P429" s="17">
        <v>0</v>
      </c>
      <c r="Q429" s="13">
        <v>0</v>
      </c>
      <c r="R429" s="16" t="str">
        <f t="shared" si="53"/>
        <v>nul</v>
      </c>
      <c r="S429" s="17" t="e">
        <f t="shared" si="51"/>
        <v>#N/A</v>
      </c>
      <c r="T429" s="18">
        <v>19.583944080956201</v>
      </c>
      <c r="U429" s="18">
        <v>13.845652173913045</v>
      </c>
      <c r="V429" s="19" t="e">
        <f t="shared" si="54"/>
        <v>#N/A</v>
      </c>
      <c r="W429" s="20" t="e">
        <f t="shared" si="55"/>
        <v>#N/A</v>
      </c>
      <c r="X429" s="21" t="e">
        <f t="shared" si="56"/>
        <v>#N/A</v>
      </c>
      <c r="Y429" s="22">
        <v>47.643115505843099</v>
      </c>
      <c r="Z429" s="23">
        <v>0</v>
      </c>
      <c r="AA429" s="22"/>
      <c r="AB429" s="22"/>
      <c r="AC429" s="24" t="e">
        <v>#N/A</v>
      </c>
      <c r="AD429" s="25" t="e">
        <f t="shared" si="57"/>
        <v>#N/A</v>
      </c>
      <c r="AE429" s="22"/>
      <c r="AF429" s="26" t="e">
        <f t="shared" si="52"/>
        <v>#N/A</v>
      </c>
      <c r="AG429" s="27"/>
      <c r="AH429" s="22"/>
      <c r="AI429" s="28"/>
      <c r="AJ429" s="29" t="e">
        <f t="shared" si="58"/>
        <v>#N/A</v>
      </c>
      <c r="AK429" s="30"/>
      <c r="AL429" s="30"/>
      <c r="AM429" s="30"/>
      <c r="AN429" s="31" t="s">
        <v>896</v>
      </c>
    </row>
    <row r="430" spans="1:40" s="11" customFormat="1" ht="37.5" customHeight="1" x14ac:dyDescent="0.25">
      <c r="A430" s="12" t="s">
        <v>544</v>
      </c>
      <c r="B430" s="12" t="s">
        <v>544</v>
      </c>
      <c r="C430" s="13" t="s">
        <v>544</v>
      </c>
      <c r="D430" s="3" t="s">
        <v>46</v>
      </c>
      <c r="E430" s="3" t="s">
        <v>39</v>
      </c>
      <c r="F430" s="14" t="s">
        <v>545</v>
      </c>
      <c r="G430" s="14" t="s">
        <v>258</v>
      </c>
      <c r="H430" s="14" t="s">
        <v>259</v>
      </c>
      <c r="I430" s="14" t="s">
        <v>546</v>
      </c>
      <c r="J430" s="14">
        <v>0</v>
      </c>
      <c r="K430" s="38"/>
      <c r="L430" s="14" t="str">
        <f>IFERROR(VLOOKUP(A430,[1]Sheet1!$A:$O,15,FALSE),"ok")</f>
        <v>ok</v>
      </c>
      <c r="M430" s="15">
        <v>0</v>
      </c>
      <c r="N430" s="41">
        <v>0</v>
      </c>
      <c r="O430" s="13">
        <v>34</v>
      </c>
      <c r="P430" s="17">
        <v>0</v>
      </c>
      <c r="Q430" s="13">
        <v>0</v>
      </c>
      <c r="R430" s="16" t="str">
        <f t="shared" si="53"/>
        <v>nul</v>
      </c>
      <c r="S430" s="17" t="e">
        <f t="shared" si="51"/>
        <v>#N/A</v>
      </c>
      <c r="T430" s="18">
        <v>7.4741878426819701</v>
      </c>
      <c r="U430" s="18">
        <v>6.6291304347826099</v>
      </c>
      <c r="V430" s="19" t="e">
        <f t="shared" si="54"/>
        <v>#N/A</v>
      </c>
      <c r="W430" s="20" t="e">
        <f t="shared" si="55"/>
        <v>#N/A</v>
      </c>
      <c r="X430" s="21" t="e">
        <f t="shared" si="56"/>
        <v>#N/A</v>
      </c>
      <c r="Y430" s="22">
        <v>21.391581932957497</v>
      </c>
      <c r="Z430" s="23">
        <v>0</v>
      </c>
      <c r="AA430" s="22"/>
      <c r="AB430" s="22"/>
      <c r="AC430" s="24" t="e">
        <v>#N/A</v>
      </c>
      <c r="AD430" s="25" t="e">
        <f t="shared" si="57"/>
        <v>#N/A</v>
      </c>
      <c r="AE430" s="22"/>
      <c r="AF430" s="26" t="e">
        <f t="shared" si="52"/>
        <v>#N/A</v>
      </c>
      <c r="AG430" s="27"/>
      <c r="AH430" s="22"/>
      <c r="AI430" s="28"/>
      <c r="AJ430" s="29" t="e">
        <f t="shared" si="58"/>
        <v>#N/A</v>
      </c>
      <c r="AK430" s="30"/>
      <c r="AL430" s="30"/>
      <c r="AM430" s="30"/>
      <c r="AN430" s="31" t="s">
        <v>896</v>
      </c>
    </row>
    <row r="431" spans="1:40" s="11" customFormat="1" ht="37.5" customHeight="1" x14ac:dyDescent="0.25">
      <c r="A431" s="12" t="s">
        <v>547</v>
      </c>
      <c r="B431" s="12" t="s">
        <v>547</v>
      </c>
      <c r="C431" s="13" t="s">
        <v>547</v>
      </c>
      <c r="D431" s="3"/>
      <c r="E431" s="3" t="s">
        <v>187</v>
      </c>
      <c r="F431" s="14" t="s">
        <v>40</v>
      </c>
      <c r="G431" s="14" t="s">
        <v>41</v>
      </c>
      <c r="H431" s="14" t="s">
        <v>52</v>
      </c>
      <c r="I431" s="14" t="s">
        <v>548</v>
      </c>
      <c r="J431" s="14">
        <v>0</v>
      </c>
      <c r="K431" s="38"/>
      <c r="L431" s="14" t="str">
        <f>IFERROR(VLOOKUP(A431,[1]Sheet1!$A:$O,15,FALSE),"ok")</f>
        <v>ok</v>
      </c>
      <c r="M431" s="15">
        <v>0</v>
      </c>
      <c r="N431" s="41">
        <v>70</v>
      </c>
      <c r="O431" s="13">
        <v>212</v>
      </c>
      <c r="P431" s="17">
        <v>5</v>
      </c>
      <c r="Q431" s="13">
        <v>6</v>
      </c>
      <c r="R431" s="16">
        <f t="shared" si="53"/>
        <v>98</v>
      </c>
      <c r="S431" s="17">
        <f t="shared" si="51"/>
        <v>5.0830000000000002</v>
      </c>
      <c r="T431" s="18">
        <v>8.4243017011311707</v>
      </c>
      <c r="U431" s="18">
        <v>6.852898550724638</v>
      </c>
      <c r="V431" s="19">
        <f t="shared" si="54"/>
        <v>20.360200251855808</v>
      </c>
      <c r="W431" s="20">
        <f t="shared" si="55"/>
        <v>29.807333168716902</v>
      </c>
      <c r="X431" s="21">
        <f t="shared" si="56"/>
        <v>24.432240302226969</v>
      </c>
      <c r="Y431" s="22">
        <v>24.432240302226969</v>
      </c>
      <c r="Z431" s="23">
        <v>59.9</v>
      </c>
      <c r="AA431" s="22"/>
      <c r="AB431" s="22"/>
      <c r="AC431" s="24">
        <v>29.9</v>
      </c>
      <c r="AD431" s="25">
        <f t="shared" si="57"/>
        <v>0.22379280942462931</v>
      </c>
      <c r="AE431" s="22"/>
      <c r="AF431" s="26">
        <f t="shared" si="52"/>
        <v>24.432240302226969</v>
      </c>
      <c r="AG431" s="27"/>
      <c r="AH431" s="22"/>
      <c r="AI431" s="28"/>
      <c r="AJ431" s="29">
        <f t="shared" si="58"/>
        <v>-1</v>
      </c>
      <c r="AK431" s="30"/>
      <c r="AL431" s="30"/>
      <c r="AM431" s="30"/>
      <c r="AN431" s="31">
        <v>29.9</v>
      </c>
    </row>
    <row r="432" spans="1:40" s="11" customFormat="1" ht="37.5" customHeight="1" x14ac:dyDescent="0.25">
      <c r="A432" s="12" t="s">
        <v>549</v>
      </c>
      <c r="B432" s="12" t="s">
        <v>549</v>
      </c>
      <c r="C432" s="13" t="s">
        <v>549</v>
      </c>
      <c r="D432" s="3" t="s">
        <v>46</v>
      </c>
      <c r="E432" s="3" t="s">
        <v>39</v>
      </c>
      <c r="F432" s="14" t="s">
        <v>149</v>
      </c>
      <c r="G432" s="14" t="s">
        <v>287</v>
      </c>
      <c r="H432" s="14" t="s">
        <v>288</v>
      </c>
      <c r="I432" s="14" t="s">
        <v>550</v>
      </c>
      <c r="J432" s="14">
        <v>0</v>
      </c>
      <c r="K432" s="38"/>
      <c r="L432" s="14" t="str">
        <f>IFERROR(VLOOKUP(A432,[1]Sheet1!$A:$O,15,FALSE),"ok")</f>
        <v>ok</v>
      </c>
      <c r="M432" s="15">
        <v>0</v>
      </c>
      <c r="N432" s="41">
        <v>0</v>
      </c>
      <c r="O432" s="13" t="s">
        <v>44</v>
      </c>
      <c r="P432" s="17">
        <v>0</v>
      </c>
      <c r="Q432" s="13">
        <v>0</v>
      </c>
      <c r="R432" s="16" t="str">
        <f t="shared" si="53"/>
        <v>nul</v>
      </c>
      <c r="S432" s="17" t="e">
        <f t="shared" si="51"/>
        <v>#N/A</v>
      </c>
      <c r="T432" s="18">
        <v>34.375751268975201</v>
      </c>
      <c r="U432" s="18">
        <v>7.3004347826086962</v>
      </c>
      <c r="V432" s="19" t="e">
        <f t="shared" si="54"/>
        <v>#N/A</v>
      </c>
      <c r="W432" s="20" t="e">
        <f t="shared" si="55"/>
        <v>#N/A</v>
      </c>
      <c r="X432" s="21" t="e">
        <f t="shared" si="56"/>
        <v>#N/A</v>
      </c>
      <c r="Y432" s="22">
        <v>63.251023261900677</v>
      </c>
      <c r="Z432" s="23">
        <v>0</v>
      </c>
      <c r="AA432" s="22"/>
      <c r="AB432" s="22"/>
      <c r="AC432" s="24" t="e">
        <v>#N/A</v>
      </c>
      <c r="AD432" s="25" t="e">
        <f t="shared" si="57"/>
        <v>#N/A</v>
      </c>
      <c r="AE432" s="22"/>
      <c r="AF432" s="26" t="e">
        <f t="shared" si="52"/>
        <v>#N/A</v>
      </c>
      <c r="AG432" s="27"/>
      <c r="AH432" s="22"/>
      <c r="AI432" s="28"/>
      <c r="AJ432" s="29" t="e">
        <f t="shared" si="58"/>
        <v>#N/A</v>
      </c>
      <c r="AK432" s="30"/>
      <c r="AL432" s="30"/>
      <c r="AM432" s="30"/>
      <c r="AN432" s="31" t="s">
        <v>896</v>
      </c>
    </row>
    <row r="433" spans="1:40" s="11" customFormat="1" ht="37.5" customHeight="1" x14ac:dyDescent="0.25">
      <c r="A433" s="12" t="s">
        <v>551</v>
      </c>
      <c r="B433" s="12" t="s">
        <v>551</v>
      </c>
      <c r="C433" s="13" t="s">
        <v>551</v>
      </c>
      <c r="D433" s="3" t="s">
        <v>46</v>
      </c>
      <c r="E433" s="3" t="s">
        <v>39</v>
      </c>
      <c r="F433" s="14" t="s">
        <v>114</v>
      </c>
      <c r="G433" s="14" t="s">
        <v>115</v>
      </c>
      <c r="H433" s="14" t="s">
        <v>116</v>
      </c>
      <c r="I433" s="14" t="s">
        <v>552</v>
      </c>
      <c r="J433" s="14">
        <v>0</v>
      </c>
      <c r="K433" s="38"/>
      <c r="L433" s="14">
        <f>IFERROR(VLOOKUP(A433,[1]Sheet1!$A:$O,15,FALSE),"ok")</f>
        <v>44.9</v>
      </c>
      <c r="M433" s="15">
        <v>0</v>
      </c>
      <c r="N433" s="41">
        <v>1</v>
      </c>
      <c r="O433" s="13">
        <v>83</v>
      </c>
      <c r="P433" s="17">
        <v>0</v>
      </c>
      <c r="Q433" s="13">
        <v>1</v>
      </c>
      <c r="R433" s="16" t="str">
        <f t="shared" si="53"/>
        <v>nul</v>
      </c>
      <c r="S433" s="17">
        <f t="shared" si="51"/>
        <v>7.633</v>
      </c>
      <c r="T433" s="18">
        <v>18.731798632731799</v>
      </c>
      <c r="U433" s="18">
        <v>6.852898550724638</v>
      </c>
      <c r="V433" s="19">
        <f t="shared" si="54"/>
        <v>33.217697183456437</v>
      </c>
      <c r="W433" s="20">
        <f t="shared" si="55"/>
        <v>48.630708676580227</v>
      </c>
      <c r="X433" s="21">
        <f t="shared" si="56"/>
        <v>39.861236620147722</v>
      </c>
      <c r="Y433" s="22">
        <v>39.861236620147722</v>
      </c>
      <c r="Z433" s="23">
        <v>69.900000000000006</v>
      </c>
      <c r="AA433" s="22"/>
      <c r="AB433" s="22"/>
      <c r="AC433" s="24">
        <v>44.9</v>
      </c>
      <c r="AD433" s="25">
        <f t="shared" si="57"/>
        <v>0.1264076031526189</v>
      </c>
      <c r="AE433" s="22"/>
      <c r="AF433" s="26">
        <f t="shared" si="52"/>
        <v>39.861236620147722</v>
      </c>
      <c r="AG433" s="27"/>
      <c r="AH433" s="22"/>
      <c r="AI433" s="28"/>
      <c r="AJ433" s="29">
        <f t="shared" si="58"/>
        <v>-1</v>
      </c>
      <c r="AK433" s="30"/>
      <c r="AL433" s="30"/>
      <c r="AM433" s="30"/>
      <c r="AN433" s="31">
        <v>44.9</v>
      </c>
    </row>
    <row r="434" spans="1:40" s="11" customFormat="1" ht="37.5" customHeight="1" x14ac:dyDescent="0.25">
      <c r="A434" s="12" t="s">
        <v>553</v>
      </c>
      <c r="B434" s="12" t="s">
        <v>553</v>
      </c>
      <c r="C434" s="13" t="s">
        <v>553</v>
      </c>
      <c r="D434" s="3" t="s">
        <v>46</v>
      </c>
      <c r="E434" s="3" t="s">
        <v>39</v>
      </c>
      <c r="F434" s="14" t="s">
        <v>114</v>
      </c>
      <c r="G434" s="14" t="s">
        <v>115</v>
      </c>
      <c r="H434" s="14" t="s">
        <v>116</v>
      </c>
      <c r="I434" s="14" t="s">
        <v>554</v>
      </c>
      <c r="J434" s="14">
        <v>0</v>
      </c>
      <c r="K434" s="38"/>
      <c r="L434" s="14">
        <f>IFERROR(VLOOKUP(A434,[1]Sheet1!$A:$O,15,FALSE),"ok")</f>
        <v>29.9</v>
      </c>
      <c r="M434" s="15">
        <v>0</v>
      </c>
      <c r="N434" s="41">
        <v>0</v>
      </c>
      <c r="O434" s="13">
        <v>56</v>
      </c>
      <c r="P434" s="17">
        <v>0</v>
      </c>
      <c r="Q434" s="13">
        <v>0</v>
      </c>
      <c r="R434" s="16" t="str">
        <f t="shared" si="53"/>
        <v>nul</v>
      </c>
      <c r="S434" s="17" t="e">
        <f t="shared" si="51"/>
        <v>#N/A</v>
      </c>
      <c r="T434" s="18">
        <v>18.763536281744599</v>
      </c>
      <c r="U434" s="18">
        <v>6.852898550724638</v>
      </c>
      <c r="V434" s="19" t="e">
        <f t="shared" si="54"/>
        <v>#N/A</v>
      </c>
      <c r="W434" s="20" t="e">
        <f t="shared" si="55"/>
        <v>#N/A</v>
      </c>
      <c r="X434" s="21" t="e">
        <f t="shared" si="56"/>
        <v>#N/A</v>
      </c>
      <c r="Y434" s="22">
        <v>36.839321798963084</v>
      </c>
      <c r="Z434" s="23">
        <v>0</v>
      </c>
      <c r="AA434" s="22"/>
      <c r="AB434" s="22"/>
      <c r="AC434" s="24" t="e">
        <v>#N/A</v>
      </c>
      <c r="AD434" s="25" t="e">
        <f t="shared" si="57"/>
        <v>#N/A</v>
      </c>
      <c r="AE434" s="22"/>
      <c r="AF434" s="26" t="e">
        <f t="shared" si="52"/>
        <v>#N/A</v>
      </c>
      <c r="AG434" s="27"/>
      <c r="AH434" s="22"/>
      <c r="AI434" s="28"/>
      <c r="AJ434" s="29" t="e">
        <f t="shared" si="58"/>
        <v>#N/A</v>
      </c>
      <c r="AK434" s="30"/>
      <c r="AL434" s="30"/>
      <c r="AM434" s="30"/>
      <c r="AN434" s="31" t="s">
        <v>896</v>
      </c>
    </row>
    <row r="435" spans="1:40" s="11" customFormat="1" ht="37.5" customHeight="1" x14ac:dyDescent="0.25">
      <c r="A435" s="12" t="s">
        <v>557</v>
      </c>
      <c r="B435" s="12" t="s">
        <v>557</v>
      </c>
      <c r="C435" s="13" t="s">
        <v>557</v>
      </c>
      <c r="D435" s="3" t="s">
        <v>46</v>
      </c>
      <c r="E435" s="3" t="s">
        <v>39</v>
      </c>
      <c r="F435" s="14" t="s">
        <v>136</v>
      </c>
      <c r="G435" s="14" t="s">
        <v>558</v>
      </c>
      <c r="H435" s="14" t="s">
        <v>559</v>
      </c>
      <c r="I435" s="14" t="s">
        <v>560</v>
      </c>
      <c r="J435" s="14">
        <v>0</v>
      </c>
      <c r="K435" s="38"/>
      <c r="L435" s="14" t="str">
        <f>IFERROR(VLOOKUP(A435,[1]Sheet1!$A:$O,15,FALSE),"ok")</f>
        <v>ok</v>
      </c>
      <c r="M435" s="15">
        <v>0</v>
      </c>
      <c r="N435" s="41">
        <v>0</v>
      </c>
      <c r="O435" s="13" t="s">
        <v>44</v>
      </c>
      <c r="P435" s="17">
        <v>0</v>
      </c>
      <c r="Q435" s="13">
        <v>0</v>
      </c>
      <c r="R435" s="16" t="str">
        <f t="shared" si="53"/>
        <v>nul</v>
      </c>
      <c r="S435" s="17" t="e">
        <f t="shared" si="51"/>
        <v>#N/A</v>
      </c>
      <c r="T435" s="18">
        <v>13.368133286358001</v>
      </c>
      <c r="U435" s="18">
        <v>8.9600483091787435</v>
      </c>
      <c r="V435" s="19" t="e">
        <f t="shared" si="54"/>
        <v>#N/A</v>
      </c>
      <c r="W435" s="20" t="e">
        <f t="shared" si="55"/>
        <v>#N/A</v>
      </c>
      <c r="X435" s="21" t="e">
        <f t="shared" si="56"/>
        <v>#N/A</v>
      </c>
      <c r="Y435" s="22">
        <v>33.913417914644093</v>
      </c>
      <c r="Z435" s="23">
        <v>0</v>
      </c>
      <c r="AA435" s="22"/>
      <c r="AB435" s="22"/>
      <c r="AC435" s="24" t="e">
        <v>#N/A</v>
      </c>
      <c r="AD435" s="25" t="e">
        <f t="shared" si="57"/>
        <v>#N/A</v>
      </c>
      <c r="AE435" s="22"/>
      <c r="AF435" s="26" t="e">
        <f t="shared" si="52"/>
        <v>#N/A</v>
      </c>
      <c r="AG435" s="27"/>
      <c r="AH435" s="22"/>
      <c r="AI435" s="28"/>
      <c r="AJ435" s="29" t="e">
        <f t="shared" si="58"/>
        <v>#N/A</v>
      </c>
      <c r="AK435" s="30"/>
      <c r="AL435" s="30"/>
      <c r="AM435" s="30"/>
      <c r="AN435" s="31" t="s">
        <v>896</v>
      </c>
    </row>
    <row r="436" spans="1:40" s="11" customFormat="1" ht="37.5" customHeight="1" x14ac:dyDescent="0.25">
      <c r="A436" s="12" t="s">
        <v>561</v>
      </c>
      <c r="B436" s="12" t="s">
        <v>561</v>
      </c>
      <c r="C436" s="13" t="s">
        <v>561</v>
      </c>
      <c r="D436" s="3" t="s">
        <v>46</v>
      </c>
      <c r="E436" s="3" t="s">
        <v>39</v>
      </c>
      <c r="F436" s="14" t="s">
        <v>114</v>
      </c>
      <c r="G436" s="14" t="s">
        <v>188</v>
      </c>
      <c r="H436" s="14" t="s">
        <v>562</v>
      </c>
      <c r="I436" s="14" t="s">
        <v>563</v>
      </c>
      <c r="J436" s="14">
        <v>0</v>
      </c>
      <c r="K436" s="38"/>
      <c r="L436" s="14" t="str">
        <f>IFERROR(VLOOKUP(A436,[1]Sheet1!$A:$O,15,FALSE),"ok")</f>
        <v>ok</v>
      </c>
      <c r="M436" s="15">
        <v>0</v>
      </c>
      <c r="N436" s="41">
        <v>0</v>
      </c>
      <c r="O436" s="13">
        <v>42</v>
      </c>
      <c r="P436" s="17">
        <v>0</v>
      </c>
      <c r="Q436" s="13">
        <v>0</v>
      </c>
      <c r="R436" s="16" t="str">
        <f t="shared" si="53"/>
        <v>nul</v>
      </c>
      <c r="S436" s="17" t="e">
        <f t="shared" si="51"/>
        <v>#N/A</v>
      </c>
      <c r="T436" s="18">
        <v>44.426054596616403</v>
      </c>
      <c r="U436" s="18">
        <v>11.803768115942029</v>
      </c>
      <c r="V436" s="19" t="e">
        <f t="shared" si="54"/>
        <v>#N/A</v>
      </c>
      <c r="W436" s="20" t="e">
        <f t="shared" si="55"/>
        <v>#N/A</v>
      </c>
      <c r="X436" s="21" t="e">
        <f t="shared" si="56"/>
        <v>#N/A</v>
      </c>
      <c r="Y436" s="22">
        <v>85.407387255070134</v>
      </c>
      <c r="Z436" s="23">
        <v>0</v>
      </c>
      <c r="AA436" s="22"/>
      <c r="AB436" s="22"/>
      <c r="AC436" s="24" t="e">
        <v>#N/A</v>
      </c>
      <c r="AD436" s="25" t="e">
        <f t="shared" si="57"/>
        <v>#N/A</v>
      </c>
      <c r="AE436" s="22"/>
      <c r="AF436" s="26" t="e">
        <f t="shared" si="52"/>
        <v>#N/A</v>
      </c>
      <c r="AG436" s="27"/>
      <c r="AH436" s="22"/>
      <c r="AI436" s="28"/>
      <c r="AJ436" s="29" t="e">
        <f t="shared" si="58"/>
        <v>#N/A</v>
      </c>
      <c r="AK436" s="30"/>
      <c r="AL436" s="30"/>
      <c r="AM436" s="30"/>
      <c r="AN436" s="31" t="s">
        <v>896</v>
      </c>
    </row>
    <row r="437" spans="1:40" s="11" customFormat="1" ht="37.5" customHeight="1" x14ac:dyDescent="0.25">
      <c r="A437" s="12" t="s">
        <v>564</v>
      </c>
      <c r="B437" s="12" t="s">
        <v>564</v>
      </c>
      <c r="C437" s="13" t="s">
        <v>564</v>
      </c>
      <c r="D437" s="3" t="s">
        <v>46</v>
      </c>
      <c r="E437" s="3" t="s">
        <v>39</v>
      </c>
      <c r="F437" s="14" t="s">
        <v>81</v>
      </c>
      <c r="G437" s="14" t="s">
        <v>82</v>
      </c>
      <c r="H437" s="14" t="s">
        <v>156</v>
      </c>
      <c r="I437" s="14" t="s">
        <v>565</v>
      </c>
      <c r="J437" s="14">
        <v>0</v>
      </c>
      <c r="K437" s="38"/>
      <c r="L437" s="14">
        <f>IFERROR(VLOOKUP(A437,[1]Sheet1!$A:$O,15,FALSE),"ok")</f>
        <v>99.9</v>
      </c>
      <c r="M437" s="15">
        <v>0</v>
      </c>
      <c r="N437" s="41">
        <v>0</v>
      </c>
      <c r="O437" s="13">
        <v>357</v>
      </c>
      <c r="P437" s="17">
        <v>0</v>
      </c>
      <c r="Q437" s="13">
        <v>0</v>
      </c>
      <c r="R437" s="16" t="str">
        <f t="shared" si="53"/>
        <v>nul</v>
      </c>
      <c r="S437" s="17">
        <f t="shared" si="51"/>
        <v>16.983000000000001</v>
      </c>
      <c r="T437" s="18">
        <v>80.479503235294104</v>
      </c>
      <c r="U437" s="18">
        <v>18.526135265700486</v>
      </c>
      <c r="V437" s="19">
        <f t="shared" si="54"/>
        <v>115.9886385009946</v>
      </c>
      <c r="W437" s="20">
        <f t="shared" si="55"/>
        <v>169.80736676545607</v>
      </c>
      <c r="X437" s="21">
        <f t="shared" si="56"/>
        <v>139.18636620119352</v>
      </c>
      <c r="Y437" s="22">
        <v>139.18636620119352</v>
      </c>
      <c r="Z437" s="23">
        <v>199.9</v>
      </c>
      <c r="AA437" s="22"/>
      <c r="AB437" s="22"/>
      <c r="AC437" s="24">
        <v>99.9</v>
      </c>
      <c r="AD437" s="25">
        <f t="shared" si="57"/>
        <v>-0.28225728764558145</v>
      </c>
      <c r="AE437" s="22"/>
      <c r="AF437" s="26">
        <f t="shared" si="52"/>
        <v>139.18636620119352</v>
      </c>
      <c r="AG437" s="27"/>
      <c r="AH437" s="22"/>
      <c r="AI437" s="28"/>
      <c r="AJ437" s="29">
        <f t="shared" si="58"/>
        <v>-1</v>
      </c>
      <c r="AK437" s="30"/>
      <c r="AL437" s="30"/>
      <c r="AM437" s="30"/>
      <c r="AN437" s="31">
        <v>99.9</v>
      </c>
    </row>
    <row r="438" spans="1:40" s="11" customFormat="1" ht="37.5" customHeight="1" x14ac:dyDescent="0.25">
      <c r="A438" s="12" t="s">
        <v>566</v>
      </c>
      <c r="B438" s="12" t="s">
        <v>567</v>
      </c>
      <c r="C438" s="13" t="s">
        <v>568</v>
      </c>
      <c r="D438" s="3" t="s">
        <v>46</v>
      </c>
      <c r="E438" s="3" t="s">
        <v>39</v>
      </c>
      <c r="F438" s="14" t="s">
        <v>149</v>
      </c>
      <c r="G438" s="14" t="s">
        <v>569</v>
      </c>
      <c r="H438" s="14" t="s">
        <v>570</v>
      </c>
      <c r="I438" s="14" t="s">
        <v>571</v>
      </c>
      <c r="J438" s="14">
        <v>0</v>
      </c>
      <c r="K438" s="38"/>
      <c r="L438" s="14">
        <f>IFERROR(VLOOKUP(A438,[1]Sheet1!$A:$O,15,FALSE),"ok")</f>
        <v>189.9</v>
      </c>
      <c r="M438" s="15">
        <v>0</v>
      </c>
      <c r="N438" s="41">
        <v>0</v>
      </c>
      <c r="O438" s="13" t="s">
        <v>44</v>
      </c>
      <c r="P438" s="17">
        <v>0</v>
      </c>
      <c r="Q438" s="13">
        <v>0</v>
      </c>
      <c r="R438" s="16" t="str">
        <f t="shared" si="53"/>
        <v>nul</v>
      </c>
      <c r="S438" s="17" t="e">
        <f t="shared" si="51"/>
        <v>#N/A</v>
      </c>
      <c r="T438" s="18">
        <v>86.889780103044302</v>
      </c>
      <c r="U438" s="18">
        <v>34.422995169082128</v>
      </c>
      <c r="V438" s="19" t="e">
        <f t="shared" si="54"/>
        <v>#N/A</v>
      </c>
      <c r="W438" s="20" t="e">
        <f t="shared" si="55"/>
        <v>#N/A</v>
      </c>
      <c r="X438" s="21" t="e">
        <f t="shared" si="56"/>
        <v>#N/A</v>
      </c>
      <c r="Y438" s="22">
        <v>184.31493032655172</v>
      </c>
      <c r="Z438" s="23">
        <v>0</v>
      </c>
      <c r="AA438" s="22"/>
      <c r="AB438" s="22"/>
      <c r="AC438" s="24" t="e">
        <v>#N/A</v>
      </c>
      <c r="AD438" s="25" t="e">
        <f t="shared" si="57"/>
        <v>#N/A</v>
      </c>
      <c r="AE438" s="22"/>
      <c r="AF438" s="26" t="e">
        <f t="shared" si="52"/>
        <v>#N/A</v>
      </c>
      <c r="AG438" s="27"/>
      <c r="AH438" s="22"/>
      <c r="AI438" s="28"/>
      <c r="AJ438" s="29" t="e">
        <f t="shared" si="58"/>
        <v>#N/A</v>
      </c>
      <c r="AK438" s="30"/>
      <c r="AL438" s="30"/>
      <c r="AM438" s="30"/>
      <c r="AN438" s="31" t="s">
        <v>896</v>
      </c>
    </row>
    <row r="439" spans="1:40" s="11" customFormat="1" ht="37.5" customHeight="1" x14ac:dyDescent="0.25">
      <c r="A439" s="12" t="s">
        <v>572</v>
      </c>
      <c r="B439" s="12" t="s">
        <v>572</v>
      </c>
      <c r="C439" s="13" t="s">
        <v>572</v>
      </c>
      <c r="D439" s="3" t="s">
        <v>46</v>
      </c>
      <c r="E439" s="3" t="s">
        <v>39</v>
      </c>
      <c r="F439" s="14" t="s">
        <v>149</v>
      </c>
      <c r="G439" s="14" t="s">
        <v>107</v>
      </c>
      <c r="H439" s="14" t="s">
        <v>230</v>
      </c>
      <c r="I439" s="14" t="s">
        <v>573</v>
      </c>
      <c r="J439" s="14">
        <v>0</v>
      </c>
      <c r="K439" s="38"/>
      <c r="L439" s="14" t="str">
        <f>IFERROR(VLOOKUP(A439,[1]Sheet1!$A:$O,15,FALSE),"ok")</f>
        <v>ok</v>
      </c>
      <c r="M439" s="15">
        <v>0</v>
      </c>
      <c r="N439" s="41">
        <v>0</v>
      </c>
      <c r="O439" s="13">
        <v>72</v>
      </c>
      <c r="P439" s="17">
        <v>0</v>
      </c>
      <c r="Q439" s="13">
        <v>0</v>
      </c>
      <c r="R439" s="16" t="str">
        <f t="shared" si="53"/>
        <v>nul</v>
      </c>
      <c r="S439" s="17" t="e">
        <f t="shared" si="51"/>
        <v>#N/A</v>
      </c>
      <c r="T439" s="18">
        <v>13.3318324562148</v>
      </c>
      <c r="U439" s="18">
        <v>8.9600483091787435</v>
      </c>
      <c r="V439" s="19" t="e">
        <f t="shared" si="54"/>
        <v>#N/A</v>
      </c>
      <c r="W439" s="20" t="e">
        <f t="shared" si="55"/>
        <v>#N/A</v>
      </c>
      <c r="X439" s="21" t="e">
        <f t="shared" si="56"/>
        <v>#N/A</v>
      </c>
      <c r="Y439" s="22">
        <v>33.869856918472252</v>
      </c>
      <c r="Z439" s="23">
        <v>0</v>
      </c>
      <c r="AA439" s="22"/>
      <c r="AB439" s="22"/>
      <c r="AC439" s="24" t="e">
        <v>#N/A</v>
      </c>
      <c r="AD439" s="25" t="e">
        <f t="shared" si="57"/>
        <v>#N/A</v>
      </c>
      <c r="AE439" s="22"/>
      <c r="AF439" s="26" t="e">
        <f t="shared" si="52"/>
        <v>#N/A</v>
      </c>
      <c r="AG439" s="27"/>
      <c r="AH439" s="22"/>
      <c r="AI439" s="28"/>
      <c r="AJ439" s="29" t="e">
        <f t="shared" si="58"/>
        <v>#N/A</v>
      </c>
      <c r="AK439" s="30"/>
      <c r="AL439" s="30"/>
      <c r="AM439" s="30"/>
      <c r="AN439" s="31" t="s">
        <v>896</v>
      </c>
    </row>
    <row r="440" spans="1:40" s="11" customFormat="1" ht="37.5" customHeight="1" x14ac:dyDescent="0.25">
      <c r="A440" s="12" t="s">
        <v>574</v>
      </c>
      <c r="B440" s="12" t="s">
        <v>574</v>
      </c>
      <c r="C440" s="13" t="s">
        <v>574</v>
      </c>
      <c r="D440" s="3" t="s">
        <v>46</v>
      </c>
      <c r="E440" s="3" t="s">
        <v>187</v>
      </c>
      <c r="F440" s="14" t="s">
        <v>81</v>
      </c>
      <c r="G440" s="14" t="s">
        <v>575</v>
      </c>
      <c r="H440" s="14" t="s">
        <v>576</v>
      </c>
      <c r="I440" s="14" t="s">
        <v>577</v>
      </c>
      <c r="J440" s="14">
        <v>0</v>
      </c>
      <c r="K440" s="38"/>
      <c r="L440" s="55" t="str">
        <f>IFERROR(VLOOKUP(A440,[1]Sheet1!$A:$O,15,FALSE),"ok")</f>
        <v>ok</v>
      </c>
      <c r="M440" s="15">
        <v>0</v>
      </c>
      <c r="N440" s="41">
        <v>115</v>
      </c>
      <c r="O440" s="13">
        <v>118</v>
      </c>
      <c r="P440" s="17">
        <v>2</v>
      </c>
      <c r="Q440" s="13">
        <v>2</v>
      </c>
      <c r="R440" s="16">
        <f t="shared" si="53"/>
        <v>402.5</v>
      </c>
      <c r="S440" s="17">
        <f t="shared" si="51"/>
        <v>4.2329999999999997</v>
      </c>
      <c r="T440" s="18">
        <v>8.9049589732191397</v>
      </c>
      <c r="U440" s="18">
        <v>6.852898550724638</v>
      </c>
      <c r="V440" s="19">
        <f t="shared" si="54"/>
        <v>19.990857523943777</v>
      </c>
      <c r="W440" s="20">
        <f t="shared" si="55"/>
        <v>29.266615415053689</v>
      </c>
      <c r="X440" s="21">
        <f t="shared" si="56"/>
        <v>23.989029028732531</v>
      </c>
      <c r="Y440" s="22">
        <v>24.601029028732533</v>
      </c>
      <c r="Z440" s="23">
        <v>89.9</v>
      </c>
      <c r="AA440" s="22"/>
      <c r="AB440" s="22"/>
      <c r="AC440" s="24">
        <v>24.9</v>
      </c>
      <c r="AD440" s="25">
        <f t="shared" si="57"/>
        <v>3.7974482842818125E-2</v>
      </c>
      <c r="AE440" s="22"/>
      <c r="AF440" s="26">
        <f t="shared" si="52"/>
        <v>23.989029028732531</v>
      </c>
      <c r="AG440" s="27"/>
      <c r="AH440" s="22"/>
      <c r="AI440" s="28"/>
      <c r="AJ440" s="29">
        <f t="shared" si="58"/>
        <v>-1</v>
      </c>
      <c r="AK440" s="30"/>
      <c r="AL440" s="30"/>
      <c r="AM440" s="30"/>
      <c r="AN440" s="31">
        <v>27.9</v>
      </c>
    </row>
    <row r="441" spans="1:40" s="11" customFormat="1" ht="37.5" customHeight="1" x14ac:dyDescent="0.25">
      <c r="A441" s="12" t="s">
        <v>578</v>
      </c>
      <c r="B441" s="12" t="s">
        <v>578</v>
      </c>
      <c r="C441" s="13" t="s">
        <v>578</v>
      </c>
      <c r="D441" s="3" t="s">
        <v>46</v>
      </c>
      <c r="E441" s="3" t="s">
        <v>39</v>
      </c>
      <c r="F441" s="14" t="s">
        <v>369</v>
      </c>
      <c r="G441" s="14" t="s">
        <v>234</v>
      </c>
      <c r="H441" s="14" t="s">
        <v>370</v>
      </c>
      <c r="I441" s="14" t="s">
        <v>579</v>
      </c>
      <c r="J441" s="14">
        <v>0</v>
      </c>
      <c r="K441" s="38"/>
      <c r="L441" s="14" t="str">
        <f>IFERROR(VLOOKUP(A441,[1]Sheet1!$A:$O,15,FALSE),"ok")</f>
        <v>ok</v>
      </c>
      <c r="M441" s="15">
        <v>0</v>
      </c>
      <c r="N441" s="41">
        <v>0</v>
      </c>
      <c r="O441" s="13" t="s">
        <v>46</v>
      </c>
      <c r="P441" s="17">
        <v>0</v>
      </c>
      <c r="Q441" s="13">
        <v>0</v>
      </c>
      <c r="R441" s="16" t="str">
        <f t="shared" si="53"/>
        <v>nul</v>
      </c>
      <c r="S441" s="17" t="e">
        <f t="shared" si="51"/>
        <v>#N/A</v>
      </c>
      <c r="T441" s="18">
        <v>124.380527019493</v>
      </c>
      <c r="U441" s="18">
        <v>66.999903381642511</v>
      </c>
      <c r="V441" s="19" t="e">
        <f t="shared" si="54"/>
        <v>#N/A</v>
      </c>
      <c r="W441" s="20" t="e">
        <f t="shared" si="55"/>
        <v>#N/A</v>
      </c>
      <c r="X441" s="21" t="e">
        <f t="shared" si="56"/>
        <v>#N/A</v>
      </c>
      <c r="Y441" s="22">
        <v>290.83611648136264</v>
      </c>
      <c r="Z441" s="23">
        <v>0</v>
      </c>
      <c r="AA441" s="22"/>
      <c r="AB441" s="22"/>
      <c r="AC441" s="24" t="e">
        <v>#N/A</v>
      </c>
      <c r="AD441" s="25" t="e">
        <f t="shared" si="57"/>
        <v>#N/A</v>
      </c>
      <c r="AE441" s="22"/>
      <c r="AF441" s="26" t="e">
        <f t="shared" si="52"/>
        <v>#N/A</v>
      </c>
      <c r="AG441" s="27"/>
      <c r="AH441" s="22"/>
      <c r="AI441" s="28"/>
      <c r="AJ441" s="29" t="e">
        <f t="shared" si="58"/>
        <v>#N/A</v>
      </c>
      <c r="AK441" s="30"/>
      <c r="AL441" s="30"/>
      <c r="AM441" s="30"/>
      <c r="AN441" s="31" t="s">
        <v>896</v>
      </c>
    </row>
    <row r="442" spans="1:40" s="11" customFormat="1" ht="37.5" customHeight="1" x14ac:dyDescent="0.25">
      <c r="A442" s="12" t="s">
        <v>580</v>
      </c>
      <c r="B442" s="12" t="s">
        <v>580</v>
      </c>
      <c r="C442" s="13" t="s">
        <v>580</v>
      </c>
      <c r="D442" s="3" t="s">
        <v>46</v>
      </c>
      <c r="E442" s="3" t="s">
        <v>39</v>
      </c>
      <c r="F442" s="14" t="s">
        <v>107</v>
      </c>
      <c r="G442" s="14" t="s">
        <v>108</v>
      </c>
      <c r="H442" s="14" t="s">
        <v>581</v>
      </c>
      <c r="I442" s="14" t="s">
        <v>582</v>
      </c>
      <c r="J442" s="14">
        <v>0</v>
      </c>
      <c r="K442" s="38"/>
      <c r="L442" s="14" t="str">
        <f>IFERROR(VLOOKUP(A442,[1]Sheet1!$A:$O,15,FALSE),"ok")</f>
        <v>ok</v>
      </c>
      <c r="M442" s="15">
        <v>0</v>
      </c>
      <c r="N442" s="41">
        <v>0</v>
      </c>
      <c r="O442" s="13" t="s">
        <v>44</v>
      </c>
      <c r="P442" s="17">
        <v>0</v>
      </c>
      <c r="Q442" s="13">
        <v>0</v>
      </c>
      <c r="R442" s="16" t="str">
        <f t="shared" si="53"/>
        <v>nul</v>
      </c>
      <c r="S442" s="17" t="e">
        <f t="shared" ref="S442:S505" si="59">(AC442*0.17)</f>
        <v>#N/A</v>
      </c>
      <c r="T442" s="18">
        <v>144.18346226653</v>
      </c>
      <c r="U442" s="18">
        <v>15.225555555555554</v>
      </c>
      <c r="V442" s="19" t="e">
        <f t="shared" si="54"/>
        <v>#N/A</v>
      </c>
      <c r="W442" s="20" t="e">
        <f t="shared" si="55"/>
        <v>#N/A</v>
      </c>
      <c r="X442" s="21" t="e">
        <f t="shared" si="56"/>
        <v>#N/A</v>
      </c>
      <c r="Y442" s="22">
        <v>242.27042138650268</v>
      </c>
      <c r="Z442" s="23">
        <v>0</v>
      </c>
      <c r="AA442" s="22"/>
      <c r="AB442" s="22"/>
      <c r="AC442" s="24" t="e">
        <v>#N/A</v>
      </c>
      <c r="AD442" s="25" t="e">
        <f t="shared" si="57"/>
        <v>#N/A</v>
      </c>
      <c r="AE442" s="22"/>
      <c r="AF442" s="26" t="e">
        <f t="shared" si="52"/>
        <v>#N/A</v>
      </c>
      <c r="AG442" s="27"/>
      <c r="AH442" s="22"/>
      <c r="AI442" s="28"/>
      <c r="AJ442" s="29" t="e">
        <f t="shared" si="58"/>
        <v>#N/A</v>
      </c>
      <c r="AK442" s="30"/>
      <c r="AL442" s="30"/>
      <c r="AM442" s="30"/>
      <c r="AN442" s="31" t="s">
        <v>896</v>
      </c>
    </row>
    <row r="443" spans="1:40" s="11" customFormat="1" ht="37.5" customHeight="1" x14ac:dyDescent="0.25">
      <c r="A443" s="12" t="s">
        <v>583</v>
      </c>
      <c r="B443" s="12" t="s">
        <v>583</v>
      </c>
      <c r="C443" s="13" t="s">
        <v>583</v>
      </c>
      <c r="D443" s="3" t="s">
        <v>46</v>
      </c>
      <c r="E443" s="3" t="s">
        <v>39</v>
      </c>
      <c r="F443" s="14" t="s">
        <v>62</v>
      </c>
      <c r="G443" s="14" t="s">
        <v>141</v>
      </c>
      <c r="H443" s="14" t="s">
        <v>584</v>
      </c>
      <c r="I443" s="14" t="s">
        <v>585</v>
      </c>
      <c r="J443" s="14">
        <v>0</v>
      </c>
      <c r="K443" s="38"/>
      <c r="L443" s="14" t="str">
        <f>IFERROR(VLOOKUP(A443,[1]Sheet1!$A:$O,15,FALSE),"ok")</f>
        <v>ok</v>
      </c>
      <c r="M443" s="15">
        <v>0</v>
      </c>
      <c r="N443" s="41">
        <v>0</v>
      </c>
      <c r="O443" s="13" t="s">
        <v>44</v>
      </c>
      <c r="P443" s="17">
        <v>0</v>
      </c>
      <c r="Q443" s="13">
        <v>0</v>
      </c>
      <c r="R443" s="16" t="str">
        <f t="shared" si="53"/>
        <v>nul</v>
      </c>
      <c r="S443" s="17" t="e">
        <f t="shared" si="59"/>
        <v>#N/A</v>
      </c>
      <c r="T443" s="18">
        <v>41.671504200556498</v>
      </c>
      <c r="U443" s="18">
        <v>9.286376811594204</v>
      </c>
      <c r="V443" s="19" t="e">
        <f t="shared" si="54"/>
        <v>#N/A</v>
      </c>
      <c r="W443" s="20" t="e">
        <f t="shared" si="55"/>
        <v>#N/A</v>
      </c>
      <c r="X443" s="21" t="e">
        <f t="shared" si="56"/>
        <v>#N/A</v>
      </c>
      <c r="Y443" s="22">
        <v>77.449057214580847</v>
      </c>
      <c r="Z443" s="23">
        <v>0</v>
      </c>
      <c r="AA443" s="22"/>
      <c r="AB443" s="22"/>
      <c r="AC443" s="24" t="e">
        <v>#N/A</v>
      </c>
      <c r="AD443" s="25" t="e">
        <f t="shared" si="57"/>
        <v>#N/A</v>
      </c>
      <c r="AE443" s="22"/>
      <c r="AF443" s="26" t="e">
        <f t="shared" si="52"/>
        <v>#N/A</v>
      </c>
      <c r="AG443" s="27"/>
      <c r="AH443" s="22"/>
      <c r="AI443" s="28"/>
      <c r="AJ443" s="29" t="e">
        <f t="shared" si="58"/>
        <v>#N/A</v>
      </c>
      <c r="AK443" s="30"/>
      <c r="AL443" s="30"/>
      <c r="AM443" s="30"/>
      <c r="AN443" s="31" t="s">
        <v>896</v>
      </c>
    </row>
    <row r="444" spans="1:40" s="11" customFormat="1" ht="37.5" customHeight="1" x14ac:dyDescent="0.25">
      <c r="A444" s="12" t="s">
        <v>586</v>
      </c>
      <c r="B444" s="12" t="s">
        <v>586</v>
      </c>
      <c r="C444" s="13" t="s">
        <v>586</v>
      </c>
      <c r="D444" s="3" t="s">
        <v>46</v>
      </c>
      <c r="E444" s="3" t="s">
        <v>39</v>
      </c>
      <c r="F444" s="14" t="s">
        <v>149</v>
      </c>
      <c r="G444" s="14" t="s">
        <v>169</v>
      </c>
      <c r="H444" s="14" t="s">
        <v>493</v>
      </c>
      <c r="I444" s="14" t="s">
        <v>587</v>
      </c>
      <c r="J444" s="14">
        <v>0</v>
      </c>
      <c r="K444" s="38"/>
      <c r="L444" s="14">
        <f>IFERROR(VLOOKUP(A444,[1]Sheet1!$A:$O,15,FALSE),"ok")</f>
        <v>16.899999999999999</v>
      </c>
      <c r="M444" s="15">
        <v>0</v>
      </c>
      <c r="N444" s="41">
        <v>0</v>
      </c>
      <c r="O444" s="13">
        <v>291</v>
      </c>
      <c r="P444" s="17">
        <v>0</v>
      </c>
      <c r="Q444" s="13">
        <v>0</v>
      </c>
      <c r="R444" s="16" t="str">
        <f t="shared" si="53"/>
        <v>nul</v>
      </c>
      <c r="S444" s="17" t="e">
        <f t="shared" si="59"/>
        <v>#N/A</v>
      </c>
      <c r="T444" s="18">
        <v>6.3320208574792298</v>
      </c>
      <c r="U444" s="18">
        <v>6.3587439613526575</v>
      </c>
      <c r="V444" s="19" t="e">
        <f t="shared" si="54"/>
        <v>#N/A</v>
      </c>
      <c r="W444" s="20" t="e">
        <f t="shared" si="55"/>
        <v>#N/A</v>
      </c>
      <c r="X444" s="21" t="e">
        <f t="shared" si="56"/>
        <v>#N/A</v>
      </c>
      <c r="Y444" s="22">
        <v>18.676517782598264</v>
      </c>
      <c r="Z444" s="23">
        <v>0</v>
      </c>
      <c r="AA444" s="22"/>
      <c r="AB444" s="22"/>
      <c r="AC444" s="24" t="e">
        <v>#N/A</v>
      </c>
      <c r="AD444" s="25" t="e">
        <f t="shared" si="57"/>
        <v>#N/A</v>
      </c>
      <c r="AE444" s="22"/>
      <c r="AF444" s="26" t="e">
        <f t="shared" si="52"/>
        <v>#N/A</v>
      </c>
      <c r="AG444" s="27"/>
      <c r="AH444" s="22"/>
      <c r="AI444" s="28"/>
      <c r="AJ444" s="29" t="e">
        <f t="shared" si="58"/>
        <v>#N/A</v>
      </c>
      <c r="AK444" s="30"/>
      <c r="AL444" s="30"/>
      <c r="AM444" s="30"/>
      <c r="AN444" s="31" t="s">
        <v>896</v>
      </c>
    </row>
    <row r="445" spans="1:40" s="11" customFormat="1" ht="37.5" customHeight="1" x14ac:dyDescent="0.25">
      <c r="A445" s="12" t="s">
        <v>588</v>
      </c>
      <c r="B445" s="12" t="s">
        <v>588</v>
      </c>
      <c r="C445" s="13" t="s">
        <v>588</v>
      </c>
      <c r="D445" s="3" t="s">
        <v>46</v>
      </c>
      <c r="E445" s="3" t="s">
        <v>39</v>
      </c>
      <c r="F445" s="14" t="s">
        <v>114</v>
      </c>
      <c r="G445" s="14" t="s">
        <v>188</v>
      </c>
      <c r="H445" s="14" t="s">
        <v>189</v>
      </c>
      <c r="I445" s="14" t="s">
        <v>589</v>
      </c>
      <c r="J445" s="14">
        <v>0</v>
      </c>
      <c r="K445" s="38"/>
      <c r="L445" s="14" t="str">
        <f>IFERROR(VLOOKUP(A445,[1]Sheet1!$A:$O,15,FALSE),"ok")</f>
        <v>ok</v>
      </c>
      <c r="M445" s="15">
        <v>0</v>
      </c>
      <c r="N445" s="41">
        <v>0</v>
      </c>
      <c r="O445" s="13">
        <v>61</v>
      </c>
      <c r="P445" s="17">
        <v>0</v>
      </c>
      <c r="Q445" s="13">
        <v>0</v>
      </c>
      <c r="R445" s="16" t="str">
        <f t="shared" si="53"/>
        <v>nul</v>
      </c>
      <c r="S445" s="17" t="e">
        <f t="shared" si="59"/>
        <v>#N/A</v>
      </c>
      <c r="T445" s="18">
        <v>38.803656764809503</v>
      </c>
      <c r="U445" s="18">
        <v>18.526135265700486</v>
      </c>
      <c r="V445" s="19" t="e">
        <f t="shared" si="54"/>
        <v>#N/A</v>
      </c>
      <c r="W445" s="20" t="e">
        <f t="shared" si="55"/>
        <v>#N/A</v>
      </c>
      <c r="X445" s="21" t="e">
        <f t="shared" si="56"/>
        <v>#N/A</v>
      </c>
      <c r="Y445" s="22">
        <v>87.135350436611986</v>
      </c>
      <c r="Z445" s="23">
        <v>0</v>
      </c>
      <c r="AA445" s="22"/>
      <c r="AB445" s="22"/>
      <c r="AC445" s="24" t="e">
        <v>#N/A</v>
      </c>
      <c r="AD445" s="25" t="e">
        <f t="shared" si="57"/>
        <v>#N/A</v>
      </c>
      <c r="AE445" s="22"/>
      <c r="AF445" s="26" t="e">
        <f t="shared" si="52"/>
        <v>#N/A</v>
      </c>
      <c r="AG445" s="27"/>
      <c r="AH445" s="22"/>
      <c r="AI445" s="28"/>
      <c r="AJ445" s="29" t="e">
        <f t="shared" si="58"/>
        <v>#N/A</v>
      </c>
      <c r="AK445" s="30"/>
      <c r="AL445" s="30"/>
      <c r="AM445" s="30"/>
      <c r="AN445" s="31" t="s">
        <v>896</v>
      </c>
    </row>
    <row r="446" spans="1:40" s="11" customFormat="1" ht="37.5" customHeight="1" x14ac:dyDescent="0.25">
      <c r="A446" s="12" t="s">
        <v>592</v>
      </c>
      <c r="B446" s="12" t="s">
        <v>592</v>
      </c>
      <c r="C446" s="13" t="s">
        <v>592</v>
      </c>
      <c r="D446" s="3" t="s">
        <v>46</v>
      </c>
      <c r="E446" s="3" t="s">
        <v>187</v>
      </c>
      <c r="F446" s="14" t="s">
        <v>107</v>
      </c>
      <c r="G446" s="14" t="s">
        <v>593</v>
      </c>
      <c r="H446" s="14" t="s">
        <v>594</v>
      </c>
      <c r="I446" s="14" t="s">
        <v>595</v>
      </c>
      <c r="J446" s="14">
        <v>0</v>
      </c>
      <c r="K446" s="38"/>
      <c r="L446" s="55">
        <f>IFERROR(VLOOKUP(A446,[1]Sheet1!$A:$O,15,FALSE),"ok")</f>
        <v>64.900000000000006</v>
      </c>
      <c r="M446" s="15">
        <v>0</v>
      </c>
      <c r="N446" s="41">
        <v>101</v>
      </c>
      <c r="O446" s="13">
        <v>63</v>
      </c>
      <c r="P446" s="17">
        <v>0</v>
      </c>
      <c r="Q446" s="13">
        <v>0</v>
      </c>
      <c r="R446" s="16" t="str">
        <f t="shared" si="53"/>
        <v>nul</v>
      </c>
      <c r="S446" s="17">
        <f t="shared" si="59"/>
        <v>14.093000000000002</v>
      </c>
      <c r="T446" s="18">
        <v>33.819251520966098</v>
      </c>
      <c r="U446" s="18">
        <v>10.675603864734299</v>
      </c>
      <c r="V446" s="19">
        <f t="shared" si="54"/>
        <v>58.587855385700401</v>
      </c>
      <c r="W446" s="33">
        <f t="shared" si="55"/>
        <v>85.772620284665379</v>
      </c>
      <c r="X446" s="21">
        <f t="shared" si="56"/>
        <v>70.305426462840472</v>
      </c>
      <c r="Y446" s="22">
        <v>71.73342646284047</v>
      </c>
      <c r="Z446" s="23">
        <v>169.9</v>
      </c>
      <c r="AA446" s="22"/>
      <c r="AB446" s="22"/>
      <c r="AC446" s="24">
        <v>82.9</v>
      </c>
      <c r="AD446" s="25">
        <f t="shared" si="57"/>
        <v>0.17914084546256648</v>
      </c>
      <c r="AE446" s="22"/>
      <c r="AF446" s="26">
        <f t="shared" si="52"/>
        <v>70.305426462840472</v>
      </c>
      <c r="AG446" s="27"/>
      <c r="AH446" s="22"/>
      <c r="AI446" s="28"/>
      <c r="AJ446" s="29">
        <f t="shared" si="58"/>
        <v>-1</v>
      </c>
      <c r="AK446" s="30"/>
      <c r="AL446" s="30"/>
      <c r="AM446" s="30"/>
      <c r="AN446" s="31">
        <v>89.9</v>
      </c>
    </row>
    <row r="447" spans="1:40" s="11" customFormat="1" ht="37.5" customHeight="1" x14ac:dyDescent="0.25">
      <c r="A447" s="12" t="s">
        <v>596</v>
      </c>
      <c r="B447" s="12" t="s">
        <v>596</v>
      </c>
      <c r="C447" s="13" t="s">
        <v>596</v>
      </c>
      <c r="D447" s="3" t="s">
        <v>46</v>
      </c>
      <c r="E447" s="3" t="s">
        <v>39</v>
      </c>
      <c r="F447" s="14" t="s">
        <v>114</v>
      </c>
      <c r="G447" s="14" t="s">
        <v>115</v>
      </c>
      <c r="H447" s="14" t="s">
        <v>116</v>
      </c>
      <c r="I447" s="14" t="s">
        <v>597</v>
      </c>
      <c r="J447" s="14">
        <v>0</v>
      </c>
      <c r="K447" s="38"/>
      <c r="L447" s="14">
        <f>IFERROR(VLOOKUP(A447,[1]Sheet1!$A:$O,15,FALSE),"ok")</f>
        <v>39.9</v>
      </c>
      <c r="M447" s="15">
        <v>0</v>
      </c>
      <c r="N447" s="41">
        <v>0</v>
      </c>
      <c r="O447" s="13">
        <v>55</v>
      </c>
      <c r="P447" s="17">
        <v>14</v>
      </c>
      <c r="Q447" s="13">
        <v>25</v>
      </c>
      <c r="R447" s="16">
        <f t="shared" si="53"/>
        <v>0</v>
      </c>
      <c r="S447" s="17">
        <f t="shared" si="59"/>
        <v>6.7830000000000004</v>
      </c>
      <c r="T447" s="18">
        <v>24.6514802443421</v>
      </c>
      <c r="U447" s="18">
        <v>7.1139613526570056</v>
      </c>
      <c r="V447" s="19">
        <f t="shared" si="54"/>
        <v>38.548441596999105</v>
      </c>
      <c r="W447" s="20">
        <f t="shared" si="55"/>
        <v>56.434918498006688</v>
      </c>
      <c r="X447" s="21">
        <f t="shared" si="56"/>
        <v>46.258129916398921</v>
      </c>
      <c r="Y447" s="22">
        <v>46.258129916398921</v>
      </c>
      <c r="Z447" s="23">
        <v>79.900000000000006</v>
      </c>
      <c r="AA447" s="22"/>
      <c r="AB447" s="22"/>
      <c r="AC447" s="24">
        <v>39.9</v>
      </c>
      <c r="AD447" s="25">
        <f t="shared" si="57"/>
        <v>-0.13744891823101801</v>
      </c>
      <c r="AE447" s="22"/>
      <c r="AF447" s="26">
        <f t="shared" ref="AF447:AF510" si="60">X447*(1+AG447)</f>
        <v>46.258129916398921</v>
      </c>
      <c r="AG447" s="27"/>
      <c r="AH447" s="22"/>
      <c r="AI447" s="28"/>
      <c r="AJ447" s="29">
        <f t="shared" si="58"/>
        <v>-1</v>
      </c>
      <c r="AK447" s="30"/>
      <c r="AL447" s="30"/>
      <c r="AM447" s="30"/>
      <c r="AN447" s="31">
        <v>39.9</v>
      </c>
    </row>
    <row r="448" spans="1:40" s="11" customFormat="1" ht="37.5" customHeight="1" x14ac:dyDescent="0.25">
      <c r="A448" s="12" t="s">
        <v>598</v>
      </c>
      <c r="B448" s="12" t="s">
        <v>598</v>
      </c>
      <c r="C448" s="13" t="s">
        <v>598</v>
      </c>
      <c r="D448" s="3" t="s">
        <v>46</v>
      </c>
      <c r="E448" s="3" t="s">
        <v>39</v>
      </c>
      <c r="F448" s="14" t="s">
        <v>114</v>
      </c>
      <c r="G448" s="14" t="s">
        <v>163</v>
      </c>
      <c r="H448" s="14" t="s">
        <v>247</v>
      </c>
      <c r="I448" s="14" t="s">
        <v>599</v>
      </c>
      <c r="J448" s="14">
        <v>0</v>
      </c>
      <c r="K448" s="38"/>
      <c r="L448" s="14">
        <f>IFERROR(VLOOKUP(A448,[1]Sheet1!$A:$O,15,FALSE),"ok")</f>
        <v>69.900000000000006</v>
      </c>
      <c r="M448" s="15">
        <v>0</v>
      </c>
      <c r="N448" s="41">
        <v>0</v>
      </c>
      <c r="O448" s="13">
        <v>258</v>
      </c>
      <c r="P448" s="17">
        <v>0</v>
      </c>
      <c r="Q448" s="13">
        <v>0</v>
      </c>
      <c r="R448" s="16" t="str">
        <f t="shared" si="53"/>
        <v>nul</v>
      </c>
      <c r="S448" s="17">
        <f t="shared" si="59"/>
        <v>11.883000000000003</v>
      </c>
      <c r="T448" s="18">
        <v>44.083209433782599</v>
      </c>
      <c r="U448" s="18">
        <v>8.6337198067632848</v>
      </c>
      <c r="V448" s="19">
        <f t="shared" si="54"/>
        <v>64.59992924054589</v>
      </c>
      <c r="W448" s="20">
        <f t="shared" si="55"/>
        <v>94.574296408159171</v>
      </c>
      <c r="X448" s="21">
        <f t="shared" si="56"/>
        <v>77.519915088655068</v>
      </c>
      <c r="Y448" s="22">
        <v>77.519915088655068</v>
      </c>
      <c r="Z448" s="23">
        <v>149.9</v>
      </c>
      <c r="AA448" s="22"/>
      <c r="AB448" s="22"/>
      <c r="AC448" s="24">
        <v>69.900000000000006</v>
      </c>
      <c r="AD448" s="25">
        <f t="shared" si="57"/>
        <v>-9.8296225943237947E-2</v>
      </c>
      <c r="AE448" s="22"/>
      <c r="AF448" s="26">
        <f t="shared" si="60"/>
        <v>77.519915088655068</v>
      </c>
      <c r="AG448" s="27"/>
      <c r="AH448" s="22"/>
      <c r="AI448" s="28"/>
      <c r="AJ448" s="29">
        <f t="shared" si="58"/>
        <v>-1</v>
      </c>
      <c r="AK448" s="30"/>
      <c r="AL448" s="30"/>
      <c r="AM448" s="30"/>
      <c r="AN448" s="31">
        <v>69.900000000000006</v>
      </c>
    </row>
    <row r="449" spans="1:42" s="11" customFormat="1" ht="37.5" customHeight="1" x14ac:dyDescent="0.25">
      <c r="A449" s="12" t="s">
        <v>602</v>
      </c>
      <c r="B449" s="12" t="s">
        <v>602</v>
      </c>
      <c r="C449" s="13" t="s">
        <v>602</v>
      </c>
      <c r="D449" s="3" t="s">
        <v>46</v>
      </c>
      <c r="E449" s="3" t="s">
        <v>39</v>
      </c>
      <c r="F449" s="14" t="s">
        <v>62</v>
      </c>
      <c r="G449" s="14" t="s">
        <v>63</v>
      </c>
      <c r="H449" s="14" t="s">
        <v>64</v>
      </c>
      <c r="I449" s="14" t="s">
        <v>603</v>
      </c>
      <c r="J449" s="14">
        <v>0</v>
      </c>
      <c r="K449" s="38"/>
      <c r="L449" s="14" t="str">
        <f>IFERROR(VLOOKUP(A449,[1]Sheet1!$A:$O,15,FALSE),"ok")</f>
        <v>ok</v>
      </c>
      <c r="M449" s="15">
        <v>0</v>
      </c>
      <c r="N449" s="41">
        <v>0</v>
      </c>
      <c r="O449" s="13" t="s">
        <v>44</v>
      </c>
      <c r="P449" s="17">
        <v>0</v>
      </c>
      <c r="Q449" s="13">
        <v>0</v>
      </c>
      <c r="R449" s="16" t="str">
        <f t="shared" si="53"/>
        <v>nul</v>
      </c>
      <c r="S449" s="17" t="e">
        <f t="shared" si="59"/>
        <v>#N/A</v>
      </c>
      <c r="T449" s="18">
        <v>12.159013270185101</v>
      </c>
      <c r="U449" s="18">
        <v>6.852898550724638</v>
      </c>
      <c r="V449" s="19" t="e">
        <f t="shared" si="54"/>
        <v>#N/A</v>
      </c>
      <c r="W449" s="20" t="e">
        <f t="shared" si="55"/>
        <v>#N/A</v>
      </c>
      <c r="X449" s="21" t="e">
        <f t="shared" si="56"/>
        <v>#N/A</v>
      </c>
      <c r="Y449" s="22">
        <v>28.913894185091685</v>
      </c>
      <c r="Z449" s="23">
        <v>0</v>
      </c>
      <c r="AA449" s="22"/>
      <c r="AB449" s="22"/>
      <c r="AC449" s="24" t="e">
        <v>#N/A</v>
      </c>
      <c r="AD449" s="25" t="e">
        <f t="shared" si="57"/>
        <v>#N/A</v>
      </c>
      <c r="AE449" s="22"/>
      <c r="AF449" s="26" t="e">
        <f t="shared" si="60"/>
        <v>#N/A</v>
      </c>
      <c r="AG449" s="27"/>
      <c r="AH449" s="22"/>
      <c r="AI449" s="28"/>
      <c r="AJ449" s="29" t="e">
        <f t="shared" si="58"/>
        <v>#N/A</v>
      </c>
      <c r="AK449" s="30"/>
      <c r="AL449" s="30"/>
      <c r="AM449" s="30"/>
      <c r="AN449" s="31" t="s">
        <v>896</v>
      </c>
    </row>
    <row r="450" spans="1:42" s="11" customFormat="1" ht="37.5" customHeight="1" x14ac:dyDescent="0.25">
      <c r="A450" s="12" t="s">
        <v>604</v>
      </c>
      <c r="B450" s="12" t="s">
        <v>604</v>
      </c>
      <c r="C450" s="13" t="s">
        <v>604</v>
      </c>
      <c r="D450" s="3" t="s">
        <v>46</v>
      </c>
      <c r="E450" s="3" t="s">
        <v>187</v>
      </c>
      <c r="F450" s="14" t="s">
        <v>81</v>
      </c>
      <c r="G450" s="14" t="s">
        <v>124</v>
      </c>
      <c r="H450" s="14" t="s">
        <v>125</v>
      </c>
      <c r="I450" s="14" t="s">
        <v>605</v>
      </c>
      <c r="J450" s="14">
        <v>0</v>
      </c>
      <c r="K450" s="38"/>
      <c r="L450" s="14" t="str">
        <f>IFERROR(VLOOKUP(A450,[1]Sheet1!$A:$O,15,FALSE),"ok")</f>
        <v>ok</v>
      </c>
      <c r="M450" s="15">
        <v>0</v>
      </c>
      <c r="N450" s="41">
        <v>0</v>
      </c>
      <c r="O450" s="13">
        <v>61</v>
      </c>
      <c r="P450" s="17">
        <v>0</v>
      </c>
      <c r="Q450" s="13">
        <v>0</v>
      </c>
      <c r="R450" s="16" t="str">
        <f t="shared" ref="R450:R513" si="61">IFERROR((N450/(P450/7)),"nul")</f>
        <v>nul</v>
      </c>
      <c r="S450" s="17">
        <f t="shared" si="59"/>
        <v>10.183</v>
      </c>
      <c r="T450" s="18">
        <v>25.570059080749498</v>
      </c>
      <c r="U450" s="18">
        <v>9.286376811594204</v>
      </c>
      <c r="V450" s="19">
        <f t="shared" ref="V450:V513" si="62">SUM(S450:U450)</f>
        <v>45.039435892343697</v>
      </c>
      <c r="W450" s="20">
        <f t="shared" ref="W450:W513" si="63">V450*1.22*1.2</f>
        <v>65.937734146391165</v>
      </c>
      <c r="X450" s="21">
        <f t="shared" ref="X450:X513" si="64">V450*1.2</f>
        <v>54.047323070812432</v>
      </c>
      <c r="Y450" s="22">
        <v>54.047323070812432</v>
      </c>
      <c r="Z450" s="23">
        <v>149.9</v>
      </c>
      <c r="AA450" s="22"/>
      <c r="AB450" s="22"/>
      <c r="AC450" s="24">
        <v>59.9</v>
      </c>
      <c r="AD450" s="25">
        <f t="shared" ref="AD450:AD513" si="65">(AC450/X450)-1</f>
        <v>0.10828800755810652</v>
      </c>
      <c r="AE450" s="22"/>
      <c r="AF450" s="26">
        <f t="shared" si="60"/>
        <v>54.047323070812432</v>
      </c>
      <c r="AG450" s="27"/>
      <c r="AH450" s="22"/>
      <c r="AI450" s="28"/>
      <c r="AJ450" s="29">
        <f t="shared" si="58"/>
        <v>-1</v>
      </c>
      <c r="AK450" s="30"/>
      <c r="AL450" s="30"/>
      <c r="AM450" s="30"/>
      <c r="AN450" s="31">
        <v>59.9</v>
      </c>
    </row>
    <row r="451" spans="1:42" s="11" customFormat="1" ht="37.5" customHeight="1" x14ac:dyDescent="0.25">
      <c r="A451" s="12" t="s">
        <v>606</v>
      </c>
      <c r="B451" s="12" t="s">
        <v>606</v>
      </c>
      <c r="C451" s="13" t="s">
        <v>606</v>
      </c>
      <c r="D451" s="3" t="s">
        <v>46</v>
      </c>
      <c r="E451" s="3" t="s">
        <v>39</v>
      </c>
      <c r="F451" s="14" t="s">
        <v>114</v>
      </c>
      <c r="G451" s="14" t="s">
        <v>163</v>
      </c>
      <c r="H451" s="14" t="s">
        <v>214</v>
      </c>
      <c r="I451" s="14" t="s">
        <v>607</v>
      </c>
      <c r="J451" s="14">
        <v>0</v>
      </c>
      <c r="K451" s="38"/>
      <c r="L451" s="14" t="str">
        <f>IFERROR(VLOOKUP(A451,[1]Sheet1!$A:$O,15,FALSE),"ok")</f>
        <v>ok</v>
      </c>
      <c r="M451" s="15">
        <v>0</v>
      </c>
      <c r="N451" s="41">
        <v>0</v>
      </c>
      <c r="O451" s="13">
        <v>79</v>
      </c>
      <c r="P451" s="17">
        <v>0</v>
      </c>
      <c r="Q451" s="13">
        <v>0</v>
      </c>
      <c r="R451" s="16" t="str">
        <f t="shared" si="61"/>
        <v>nul</v>
      </c>
      <c r="S451" s="17" t="e">
        <f t="shared" si="59"/>
        <v>#N/A</v>
      </c>
      <c r="T451" s="18">
        <v>43.109532808713098</v>
      </c>
      <c r="U451" s="18">
        <v>20.306956521739131</v>
      </c>
      <c r="V451" s="19" t="e">
        <f t="shared" si="62"/>
        <v>#N/A</v>
      </c>
      <c r="W451" s="20" t="e">
        <f t="shared" si="63"/>
        <v>#N/A</v>
      </c>
      <c r="X451" s="21" t="e">
        <f t="shared" si="64"/>
        <v>#N/A</v>
      </c>
      <c r="Y451" s="22">
        <v>96.479387196542689</v>
      </c>
      <c r="Z451" s="23">
        <v>0</v>
      </c>
      <c r="AA451" s="22"/>
      <c r="AB451" s="22"/>
      <c r="AC451" s="24" t="e">
        <v>#N/A</v>
      </c>
      <c r="AD451" s="25" t="e">
        <f t="shared" si="65"/>
        <v>#N/A</v>
      </c>
      <c r="AE451" s="22"/>
      <c r="AF451" s="26" t="e">
        <f t="shared" si="60"/>
        <v>#N/A</v>
      </c>
      <c r="AG451" s="27"/>
      <c r="AH451" s="22"/>
      <c r="AI451" s="28"/>
      <c r="AJ451" s="29" t="e">
        <f t="shared" si="58"/>
        <v>#N/A</v>
      </c>
      <c r="AK451" s="30"/>
      <c r="AL451" s="30"/>
      <c r="AM451" s="30"/>
      <c r="AN451" s="31" t="s">
        <v>896</v>
      </c>
    </row>
    <row r="452" spans="1:42" s="11" customFormat="1" ht="37.5" customHeight="1" x14ac:dyDescent="0.25">
      <c r="A452" s="12" t="s">
        <v>608</v>
      </c>
      <c r="B452" s="12" t="s">
        <v>608</v>
      </c>
      <c r="C452" s="13" t="s">
        <v>608</v>
      </c>
      <c r="D452" s="3" t="s">
        <v>46</v>
      </c>
      <c r="E452" s="3" t="s">
        <v>187</v>
      </c>
      <c r="F452" s="14" t="s">
        <v>81</v>
      </c>
      <c r="G452" s="14" t="s">
        <v>82</v>
      </c>
      <c r="H452" s="14" t="s">
        <v>83</v>
      </c>
      <c r="I452" s="14" t="s">
        <v>609</v>
      </c>
      <c r="J452" s="14">
        <v>0</v>
      </c>
      <c r="K452" s="38"/>
      <c r="L452" s="14" t="str">
        <f>IFERROR(VLOOKUP(A452,[1]Sheet1!$A:$O,15,FALSE),"ok")</f>
        <v>ok</v>
      </c>
      <c r="M452" s="15">
        <v>0</v>
      </c>
      <c r="N452" s="41">
        <v>12</v>
      </c>
      <c r="O452" s="13">
        <v>125</v>
      </c>
      <c r="P452" s="17">
        <v>2</v>
      </c>
      <c r="Q452" s="13">
        <v>5</v>
      </c>
      <c r="R452" s="16">
        <f t="shared" si="61"/>
        <v>42</v>
      </c>
      <c r="S452" s="17">
        <f t="shared" si="59"/>
        <v>39.083000000000006</v>
      </c>
      <c r="T452" s="18">
        <v>89.445647371112997</v>
      </c>
      <c r="U452" s="18">
        <v>36.343671497584538</v>
      </c>
      <c r="V452" s="19">
        <f t="shared" si="62"/>
        <v>164.87231886869756</v>
      </c>
      <c r="W452" s="33">
        <f t="shared" si="63"/>
        <v>241.37307482377321</v>
      </c>
      <c r="X452" s="21">
        <f t="shared" si="64"/>
        <v>197.84678264243706</v>
      </c>
      <c r="Y452" s="22">
        <v>197.84678264243706</v>
      </c>
      <c r="Z452" s="23">
        <v>299.89999999999998</v>
      </c>
      <c r="AA452" s="22"/>
      <c r="AB452" s="22"/>
      <c r="AC452" s="24">
        <v>229.9</v>
      </c>
      <c r="AD452" s="25">
        <f t="shared" si="65"/>
        <v>0.16201030377881764</v>
      </c>
      <c r="AE452" s="22"/>
      <c r="AF452" s="26">
        <f t="shared" si="60"/>
        <v>197.84678264243706</v>
      </c>
      <c r="AG452" s="27"/>
      <c r="AH452" s="22"/>
      <c r="AI452" s="28"/>
      <c r="AJ452" s="29">
        <f t="shared" si="58"/>
        <v>-1</v>
      </c>
      <c r="AK452" s="30"/>
      <c r="AL452" s="30"/>
      <c r="AM452" s="30"/>
      <c r="AN452" s="31">
        <v>229.9</v>
      </c>
    </row>
    <row r="453" spans="1:42" s="11" customFormat="1" ht="37.5" customHeight="1" x14ac:dyDescent="0.25">
      <c r="A453" s="12" t="s">
        <v>610</v>
      </c>
      <c r="B453" s="12" t="s">
        <v>610</v>
      </c>
      <c r="C453" s="13" t="s">
        <v>610</v>
      </c>
      <c r="D453" s="3" t="s">
        <v>46</v>
      </c>
      <c r="E453" s="3" t="s">
        <v>187</v>
      </c>
      <c r="F453" s="14" t="s">
        <v>114</v>
      </c>
      <c r="G453" s="14" t="s">
        <v>163</v>
      </c>
      <c r="H453" s="14" t="s">
        <v>305</v>
      </c>
      <c r="I453" s="14" t="s">
        <v>611</v>
      </c>
      <c r="J453" s="14">
        <v>0</v>
      </c>
      <c r="K453" s="38"/>
      <c r="L453" s="14">
        <f>IFERROR(VLOOKUP(A453,[1]Sheet1!$A:$O,15,FALSE),"ok")</f>
        <v>79.900000000000006</v>
      </c>
      <c r="M453" s="15">
        <v>0</v>
      </c>
      <c r="N453" s="41">
        <v>0</v>
      </c>
      <c r="O453" s="13">
        <v>35</v>
      </c>
      <c r="P453" s="17">
        <v>0</v>
      </c>
      <c r="Q453" s="13">
        <v>0</v>
      </c>
      <c r="R453" s="16" t="str">
        <f t="shared" si="61"/>
        <v>nul</v>
      </c>
      <c r="S453" s="17">
        <f t="shared" si="59"/>
        <v>13.583000000000002</v>
      </c>
      <c r="T453" s="18">
        <v>36.0004863987443</v>
      </c>
      <c r="U453" s="18">
        <v>17.668357487922705</v>
      </c>
      <c r="V453" s="19">
        <f t="shared" si="62"/>
        <v>67.251843886667004</v>
      </c>
      <c r="W453" s="20">
        <f t="shared" si="63"/>
        <v>98.456699450080492</v>
      </c>
      <c r="X453" s="21">
        <f t="shared" si="64"/>
        <v>80.702212664000399</v>
      </c>
      <c r="Y453" s="22">
        <v>80.702212664000399</v>
      </c>
      <c r="Z453" s="23">
        <v>169.9</v>
      </c>
      <c r="AA453" s="22"/>
      <c r="AB453" s="22"/>
      <c r="AC453" s="24">
        <v>79.900000000000006</v>
      </c>
      <c r="AD453" s="25">
        <f t="shared" si="65"/>
        <v>-9.9404048231039877E-3</v>
      </c>
      <c r="AE453" s="22"/>
      <c r="AF453" s="26">
        <f t="shared" si="60"/>
        <v>80.702212664000399</v>
      </c>
      <c r="AG453" s="27"/>
      <c r="AH453" s="22"/>
      <c r="AI453" s="28"/>
      <c r="AJ453" s="29">
        <f t="shared" si="58"/>
        <v>-1</v>
      </c>
      <c r="AK453" s="46">
        <v>43234</v>
      </c>
      <c r="AL453" s="51">
        <v>43254</v>
      </c>
      <c r="AM453" s="46" t="s">
        <v>3483</v>
      </c>
      <c r="AN453" s="47">
        <v>79.900000000000006</v>
      </c>
      <c r="AO453" s="44" t="s">
        <v>3484</v>
      </c>
      <c r="AP453" s="52" t="s">
        <v>3485</v>
      </c>
    </row>
    <row r="454" spans="1:42" s="11" customFormat="1" ht="37.5" customHeight="1" x14ac:dyDescent="0.25">
      <c r="A454" s="12" t="s">
        <v>612</v>
      </c>
      <c r="B454" s="12" t="s">
        <v>612</v>
      </c>
      <c r="C454" s="13" t="s">
        <v>612</v>
      </c>
      <c r="D454" s="3" t="s">
        <v>46</v>
      </c>
      <c r="E454" s="3" t="s">
        <v>187</v>
      </c>
      <c r="F454" s="14" t="s">
        <v>62</v>
      </c>
      <c r="G454" s="14" t="s">
        <v>444</v>
      </c>
      <c r="H454" s="14" t="s">
        <v>445</v>
      </c>
      <c r="I454" s="14" t="s">
        <v>613</v>
      </c>
      <c r="J454" s="14">
        <v>0</v>
      </c>
      <c r="K454" s="38"/>
      <c r="L454" s="14" t="str">
        <f>IFERROR(VLOOKUP(A454,[1]Sheet1!$A:$O,15,FALSE),"ok")</f>
        <v>ok</v>
      </c>
      <c r="M454" s="15">
        <v>0</v>
      </c>
      <c r="N454" s="41">
        <v>75</v>
      </c>
      <c r="O454" s="13">
        <v>153</v>
      </c>
      <c r="P454" s="17">
        <v>0</v>
      </c>
      <c r="Q454" s="13">
        <v>0</v>
      </c>
      <c r="R454" s="16" t="str">
        <f t="shared" si="61"/>
        <v>nul</v>
      </c>
      <c r="S454" s="17">
        <f t="shared" si="59"/>
        <v>23.783000000000001</v>
      </c>
      <c r="T454" s="18">
        <v>58.067941737424199</v>
      </c>
      <c r="U454" s="18">
        <v>17.08096618357488</v>
      </c>
      <c r="V454" s="19">
        <f t="shared" si="62"/>
        <v>98.931907920999066</v>
      </c>
      <c r="W454" s="33">
        <f t="shared" si="63"/>
        <v>144.83631319634262</v>
      </c>
      <c r="X454" s="21">
        <f t="shared" si="64"/>
        <v>118.71828950519887</v>
      </c>
      <c r="Y454" s="22">
        <v>118.71828950519887</v>
      </c>
      <c r="Z454" s="23">
        <v>229.9</v>
      </c>
      <c r="AA454" s="22"/>
      <c r="AB454" s="22"/>
      <c r="AC454" s="24">
        <v>139.9</v>
      </c>
      <c r="AD454" s="25">
        <f t="shared" si="65"/>
        <v>0.17841994340622258</v>
      </c>
      <c r="AE454" s="22"/>
      <c r="AF454" s="26">
        <f t="shared" si="60"/>
        <v>118.71828950519887</v>
      </c>
      <c r="AG454" s="27"/>
      <c r="AH454" s="22"/>
      <c r="AI454" s="28"/>
      <c r="AJ454" s="29">
        <f t="shared" si="58"/>
        <v>-1</v>
      </c>
      <c r="AK454" s="30"/>
      <c r="AL454" s="30"/>
      <c r="AM454" s="30"/>
      <c r="AN454" s="31">
        <v>139.9</v>
      </c>
    </row>
    <row r="455" spans="1:42" s="11" customFormat="1" ht="37.5" customHeight="1" x14ac:dyDescent="0.25">
      <c r="A455" s="12" t="s">
        <v>614</v>
      </c>
      <c r="B455" s="12" t="s">
        <v>614</v>
      </c>
      <c r="C455" s="13" t="s">
        <v>614</v>
      </c>
      <c r="D455" s="3" t="s">
        <v>46</v>
      </c>
      <c r="E455" s="3" t="s">
        <v>39</v>
      </c>
      <c r="F455" s="14" t="s">
        <v>40</v>
      </c>
      <c r="G455" s="14" t="s">
        <v>41</v>
      </c>
      <c r="H455" s="14" t="s">
        <v>42</v>
      </c>
      <c r="I455" s="14" t="s">
        <v>615</v>
      </c>
      <c r="J455" s="14">
        <v>0</v>
      </c>
      <c r="K455" s="38"/>
      <c r="L455" s="14" t="str">
        <f>IFERROR(VLOOKUP(A455,[1]Sheet1!$A:$O,15,FALSE),"ok")</f>
        <v>ok</v>
      </c>
      <c r="M455" s="15">
        <v>0</v>
      </c>
      <c r="N455" s="41">
        <v>0</v>
      </c>
      <c r="O455" s="13">
        <v>26</v>
      </c>
      <c r="P455" s="17">
        <v>0</v>
      </c>
      <c r="Q455" s="13">
        <v>0</v>
      </c>
      <c r="R455" s="16" t="str">
        <f t="shared" si="61"/>
        <v>nul</v>
      </c>
      <c r="S455" s="17" t="e">
        <f t="shared" si="59"/>
        <v>#N/A</v>
      </c>
      <c r="T455" s="18">
        <v>33.507118853798701</v>
      </c>
      <c r="U455" s="18">
        <v>15.691739130434781</v>
      </c>
      <c r="V455" s="19" t="e">
        <f t="shared" si="62"/>
        <v>#N/A</v>
      </c>
      <c r="W455" s="20" t="e">
        <f t="shared" si="63"/>
        <v>#N/A</v>
      </c>
      <c r="X455" s="21" t="e">
        <f t="shared" si="64"/>
        <v>#N/A</v>
      </c>
      <c r="Y455" s="22">
        <v>74.930229581080184</v>
      </c>
      <c r="Z455" s="23">
        <v>0</v>
      </c>
      <c r="AA455" s="22"/>
      <c r="AB455" s="22"/>
      <c r="AC455" s="24" t="e">
        <v>#N/A</v>
      </c>
      <c r="AD455" s="25" t="e">
        <f t="shared" si="65"/>
        <v>#N/A</v>
      </c>
      <c r="AE455" s="22"/>
      <c r="AF455" s="26" t="e">
        <f t="shared" si="60"/>
        <v>#N/A</v>
      </c>
      <c r="AG455" s="27"/>
      <c r="AH455" s="22"/>
      <c r="AI455" s="28"/>
      <c r="AJ455" s="29" t="e">
        <f t="shared" si="58"/>
        <v>#N/A</v>
      </c>
      <c r="AK455" s="30"/>
      <c r="AL455" s="30"/>
      <c r="AM455" s="30"/>
      <c r="AN455" s="31" t="s">
        <v>896</v>
      </c>
    </row>
    <row r="456" spans="1:42" s="11" customFormat="1" ht="37.5" customHeight="1" x14ac:dyDescent="0.25">
      <c r="A456" s="12" t="s">
        <v>618</v>
      </c>
      <c r="B456" s="12" t="s">
        <v>619</v>
      </c>
      <c r="C456" s="13" t="s">
        <v>620</v>
      </c>
      <c r="D456" s="3" t="s">
        <v>46</v>
      </c>
      <c r="E456" s="3" t="s">
        <v>39</v>
      </c>
      <c r="F456" s="14" t="e">
        <v>#N/A</v>
      </c>
      <c r="G456" s="14" t="e">
        <v>#N/A</v>
      </c>
      <c r="H456" s="14" t="e">
        <v>#N/A</v>
      </c>
      <c r="I456" s="14" t="e">
        <v>#N/A</v>
      </c>
      <c r="J456" s="14">
        <v>0</v>
      </c>
      <c r="K456" s="38"/>
      <c r="L456" s="14" t="str">
        <f>IFERROR(VLOOKUP(A456,[1]Sheet1!$A:$O,15,FALSE),"ok")</f>
        <v>ok</v>
      </c>
      <c r="M456" s="15">
        <v>0</v>
      </c>
      <c r="N456" s="41">
        <v>0</v>
      </c>
      <c r="O456" s="13" t="s">
        <v>44</v>
      </c>
      <c r="P456" s="17">
        <v>0</v>
      </c>
      <c r="Q456" s="13">
        <v>0</v>
      </c>
      <c r="R456" s="16" t="str">
        <f t="shared" si="61"/>
        <v>nul</v>
      </c>
      <c r="S456" s="17" t="e">
        <f t="shared" si="59"/>
        <v>#N/A</v>
      </c>
      <c r="T456" s="18">
        <v>154.73721346441801</v>
      </c>
      <c r="U456" s="18">
        <v>90.933768115942044</v>
      </c>
      <c r="V456" s="19" t="e">
        <f t="shared" si="62"/>
        <v>#N/A</v>
      </c>
      <c r="W456" s="20" t="e">
        <f t="shared" si="63"/>
        <v>#N/A</v>
      </c>
      <c r="X456" s="21" t="e">
        <f t="shared" si="64"/>
        <v>#N/A</v>
      </c>
      <c r="Y456" s="22" t="e">
        <v>#N/A</v>
      </c>
      <c r="Z456" s="23">
        <v>0</v>
      </c>
      <c r="AA456" s="22"/>
      <c r="AB456" s="22"/>
      <c r="AC456" s="24" t="e">
        <v>#N/A</v>
      </c>
      <c r="AD456" s="25" t="e">
        <f t="shared" si="65"/>
        <v>#N/A</v>
      </c>
      <c r="AE456" s="22"/>
      <c r="AF456" s="26" t="e">
        <f t="shared" si="60"/>
        <v>#N/A</v>
      </c>
      <c r="AG456" s="27"/>
      <c r="AH456" s="22"/>
      <c r="AI456" s="28"/>
      <c r="AJ456" s="29" t="e">
        <f t="shared" si="58"/>
        <v>#N/A</v>
      </c>
      <c r="AK456" s="30"/>
      <c r="AL456" s="30"/>
      <c r="AM456" s="30"/>
      <c r="AN456" s="31" t="s">
        <v>896</v>
      </c>
    </row>
    <row r="457" spans="1:42" s="11" customFormat="1" ht="37.5" customHeight="1" x14ac:dyDescent="0.25">
      <c r="A457" s="12" t="s">
        <v>621</v>
      </c>
      <c r="B457" s="12" t="s">
        <v>621</v>
      </c>
      <c r="C457" s="13" t="s">
        <v>621</v>
      </c>
      <c r="D457" s="3" t="s">
        <v>46</v>
      </c>
      <c r="E457" s="3" t="s">
        <v>39</v>
      </c>
      <c r="F457" s="14" t="s">
        <v>114</v>
      </c>
      <c r="G457" s="14" t="s">
        <v>163</v>
      </c>
      <c r="H457" s="14" t="s">
        <v>282</v>
      </c>
      <c r="I457" s="14" t="s">
        <v>622</v>
      </c>
      <c r="J457" s="14">
        <v>0</v>
      </c>
      <c r="K457" s="38"/>
      <c r="L457" s="14" t="str">
        <f>IFERROR(VLOOKUP(A457,[1]Sheet1!$A:$O,15,FALSE),"ok")</f>
        <v>ok</v>
      </c>
      <c r="M457" s="15">
        <v>0</v>
      </c>
      <c r="N457" s="41">
        <v>0</v>
      </c>
      <c r="O457" s="13" t="s">
        <v>44</v>
      </c>
      <c r="P457" s="17">
        <v>0</v>
      </c>
      <c r="Q457" s="13">
        <v>0</v>
      </c>
      <c r="R457" s="16" t="str">
        <f t="shared" si="61"/>
        <v>nul</v>
      </c>
      <c r="S457" s="17" t="e">
        <f t="shared" si="59"/>
        <v>#N/A</v>
      </c>
      <c r="T457" s="18">
        <v>109.325954884051</v>
      </c>
      <c r="U457" s="18">
        <v>66.999903381642511</v>
      </c>
      <c r="V457" s="19" t="e">
        <f t="shared" si="62"/>
        <v>#N/A</v>
      </c>
      <c r="W457" s="20" t="e">
        <f t="shared" si="63"/>
        <v>#N/A</v>
      </c>
      <c r="X457" s="21" t="e">
        <f t="shared" si="64"/>
        <v>#N/A</v>
      </c>
      <c r="Y457" s="22">
        <v>268.69062991883226</v>
      </c>
      <c r="Z457" s="23">
        <v>0</v>
      </c>
      <c r="AA457" s="22"/>
      <c r="AB457" s="22"/>
      <c r="AC457" s="24" t="e">
        <v>#N/A</v>
      </c>
      <c r="AD457" s="25" t="e">
        <f t="shared" si="65"/>
        <v>#N/A</v>
      </c>
      <c r="AE457" s="22"/>
      <c r="AF457" s="26" t="e">
        <f t="shared" si="60"/>
        <v>#N/A</v>
      </c>
      <c r="AG457" s="27"/>
      <c r="AH457" s="22"/>
      <c r="AI457" s="28"/>
      <c r="AJ457" s="29" t="e">
        <f t="shared" si="58"/>
        <v>#N/A</v>
      </c>
      <c r="AK457" s="30"/>
      <c r="AL457" s="30"/>
      <c r="AM457" s="30"/>
      <c r="AN457" s="31" t="s">
        <v>896</v>
      </c>
    </row>
    <row r="458" spans="1:42" s="11" customFormat="1" ht="37.5" customHeight="1" x14ac:dyDescent="0.25">
      <c r="A458" s="12" t="s">
        <v>623</v>
      </c>
      <c r="B458" s="12" t="s">
        <v>623</v>
      </c>
      <c r="C458" s="13" t="s">
        <v>623</v>
      </c>
      <c r="D458" s="3" t="s">
        <v>46</v>
      </c>
      <c r="E458" s="3" t="s">
        <v>39</v>
      </c>
      <c r="F458" s="14" t="s">
        <v>40</v>
      </c>
      <c r="G458" s="14" t="s">
        <v>291</v>
      </c>
      <c r="H458" s="14" t="s">
        <v>624</v>
      </c>
      <c r="I458" s="14" t="s">
        <v>625</v>
      </c>
      <c r="J458" s="14">
        <v>0</v>
      </c>
      <c r="K458" s="38"/>
      <c r="L458" s="14">
        <f>IFERROR(VLOOKUP(A458,[1]Sheet1!$A:$O,15,FALSE),"ok")</f>
        <v>54.9</v>
      </c>
      <c r="M458" s="15">
        <v>0</v>
      </c>
      <c r="N458" s="41">
        <v>0</v>
      </c>
      <c r="O458" s="13">
        <v>26</v>
      </c>
      <c r="P458" s="17">
        <v>0</v>
      </c>
      <c r="Q458" s="13">
        <v>0</v>
      </c>
      <c r="R458" s="16" t="str">
        <f t="shared" si="61"/>
        <v>nul</v>
      </c>
      <c r="S458" s="17">
        <f t="shared" si="59"/>
        <v>9.3330000000000002</v>
      </c>
      <c r="T458" s="18">
        <v>27.022115489676001</v>
      </c>
      <c r="U458" s="18">
        <v>10.675603864734299</v>
      </c>
      <c r="V458" s="19">
        <f t="shared" si="62"/>
        <v>47.030719354410301</v>
      </c>
      <c r="W458" s="20">
        <f t="shared" si="63"/>
        <v>68.852973134856683</v>
      </c>
      <c r="X458" s="21">
        <f t="shared" si="64"/>
        <v>56.436863225292363</v>
      </c>
      <c r="Y458" s="22">
        <v>56.436863225292363</v>
      </c>
      <c r="Z458" s="23">
        <v>99.9</v>
      </c>
      <c r="AA458" s="22"/>
      <c r="AB458" s="22"/>
      <c r="AC458" s="24">
        <v>54.9</v>
      </c>
      <c r="AD458" s="25">
        <f t="shared" si="65"/>
        <v>-2.7231549336066085E-2</v>
      </c>
      <c r="AE458" s="22"/>
      <c r="AF458" s="26">
        <f t="shared" si="60"/>
        <v>56.436863225292363</v>
      </c>
      <c r="AG458" s="27"/>
      <c r="AH458" s="22"/>
      <c r="AI458" s="28"/>
      <c r="AJ458" s="29">
        <f t="shared" si="58"/>
        <v>-1</v>
      </c>
      <c r="AK458" s="30"/>
      <c r="AL458" s="30"/>
      <c r="AM458" s="30"/>
      <c r="AN458" s="31">
        <v>54.9</v>
      </c>
    </row>
    <row r="459" spans="1:42" s="11" customFormat="1" ht="37.5" customHeight="1" x14ac:dyDescent="0.25">
      <c r="A459" s="12" t="s">
        <v>626</v>
      </c>
      <c r="B459" s="12" t="s">
        <v>626</v>
      </c>
      <c r="C459" s="13" t="s">
        <v>626</v>
      </c>
      <c r="D459" s="3" t="s">
        <v>46</v>
      </c>
      <c r="E459" s="3" t="s">
        <v>39</v>
      </c>
      <c r="F459" s="14" t="s">
        <v>107</v>
      </c>
      <c r="G459" s="14" t="s">
        <v>534</v>
      </c>
      <c r="H459" s="14" t="s">
        <v>535</v>
      </c>
      <c r="I459" s="14" t="s">
        <v>627</v>
      </c>
      <c r="J459" s="14" t="s">
        <v>3362</v>
      </c>
      <c r="K459" s="38"/>
      <c r="L459" s="14">
        <f>IFERROR(VLOOKUP(A459,[1]Sheet1!$A:$O,15,FALSE),"ok")</f>
        <v>19.899999999999999</v>
      </c>
      <c r="M459" s="15">
        <v>0</v>
      </c>
      <c r="N459" s="41">
        <v>0</v>
      </c>
      <c r="O459" s="13">
        <v>237</v>
      </c>
      <c r="P459" s="17">
        <v>0</v>
      </c>
      <c r="Q459" s="13">
        <v>0</v>
      </c>
      <c r="R459" s="16" t="str">
        <f t="shared" si="61"/>
        <v>nul</v>
      </c>
      <c r="S459" s="17">
        <f t="shared" si="59"/>
        <v>3.383</v>
      </c>
      <c r="T459" s="18">
        <v>11.331139529917101</v>
      </c>
      <c r="U459" s="18">
        <v>6.852898550724638</v>
      </c>
      <c r="V459" s="19">
        <f t="shared" si="62"/>
        <v>21.567038080641741</v>
      </c>
      <c r="W459" s="20">
        <f t="shared" si="63"/>
        <v>31.574143750059505</v>
      </c>
      <c r="X459" s="21">
        <f t="shared" si="64"/>
        <v>25.880445696770089</v>
      </c>
      <c r="Y459" s="22">
        <v>25.880445696770089</v>
      </c>
      <c r="Z459" s="23">
        <v>59.9</v>
      </c>
      <c r="AA459" s="22"/>
      <c r="AB459" s="22"/>
      <c r="AC459" s="24">
        <v>19.899999999999999</v>
      </c>
      <c r="AD459" s="25">
        <f t="shared" si="65"/>
        <v>-0.23107970267747191</v>
      </c>
      <c r="AE459" s="22"/>
      <c r="AF459" s="26">
        <f t="shared" si="60"/>
        <v>25.880445696770089</v>
      </c>
      <c r="AG459" s="27"/>
      <c r="AH459" s="22"/>
      <c r="AI459" s="28"/>
      <c r="AJ459" s="29">
        <f t="shared" ref="AJ459:AJ522" si="66">(AI459/X459)-1</f>
        <v>-1</v>
      </c>
      <c r="AK459" s="30"/>
      <c r="AL459" s="30"/>
      <c r="AM459" s="30"/>
      <c r="AN459" s="31">
        <v>19.899999999999999</v>
      </c>
    </row>
    <row r="460" spans="1:42" s="11" customFormat="1" ht="37.5" customHeight="1" x14ac:dyDescent="0.25">
      <c r="A460" s="12" t="s">
        <v>628</v>
      </c>
      <c r="B460" s="12" t="s">
        <v>628</v>
      </c>
      <c r="C460" s="13" t="s">
        <v>628</v>
      </c>
      <c r="D460" s="3" t="s">
        <v>46</v>
      </c>
      <c r="E460" s="3" t="s">
        <v>187</v>
      </c>
      <c r="F460" s="14" t="s">
        <v>40</v>
      </c>
      <c r="G460" s="14" t="s">
        <v>159</v>
      </c>
      <c r="H460" s="14" t="s">
        <v>208</v>
      </c>
      <c r="I460" s="14" t="s">
        <v>629</v>
      </c>
      <c r="J460" s="14" t="s">
        <v>3362</v>
      </c>
      <c r="K460" s="38"/>
      <c r="L460" s="14" t="str">
        <f>IFERROR(VLOOKUP(A460,[1]Sheet1!$A:$O,15,FALSE),"ok")</f>
        <v>ok</v>
      </c>
      <c r="M460" s="15">
        <v>0</v>
      </c>
      <c r="N460" s="41">
        <v>0</v>
      </c>
      <c r="O460" s="13">
        <v>75</v>
      </c>
      <c r="P460" s="17">
        <v>0</v>
      </c>
      <c r="Q460" s="13">
        <v>0</v>
      </c>
      <c r="R460" s="16" t="str">
        <f t="shared" si="61"/>
        <v>nul</v>
      </c>
      <c r="S460" s="17">
        <f t="shared" si="59"/>
        <v>40.783000000000001</v>
      </c>
      <c r="T460" s="18">
        <v>85.292913682326102</v>
      </c>
      <c r="U460" s="18">
        <v>40.427439613526573</v>
      </c>
      <c r="V460" s="19">
        <f t="shared" si="62"/>
        <v>166.50335329585266</v>
      </c>
      <c r="W460" s="20">
        <f t="shared" si="63"/>
        <v>243.76090922512827</v>
      </c>
      <c r="X460" s="21">
        <f t="shared" si="64"/>
        <v>199.80402395502318</v>
      </c>
      <c r="Y460" s="22">
        <v>199.80402395502318</v>
      </c>
      <c r="Z460" s="23">
        <v>339.9</v>
      </c>
      <c r="AA460" s="22"/>
      <c r="AB460" s="22"/>
      <c r="AC460" s="24">
        <v>239.9</v>
      </c>
      <c r="AD460" s="25">
        <f t="shared" si="65"/>
        <v>0.20067651917762475</v>
      </c>
      <c r="AE460" s="22"/>
      <c r="AF460" s="26">
        <f t="shared" si="60"/>
        <v>199.80402395502318</v>
      </c>
      <c r="AG460" s="27"/>
      <c r="AH460" s="22"/>
      <c r="AI460" s="28"/>
      <c r="AJ460" s="29">
        <f t="shared" si="66"/>
        <v>-1</v>
      </c>
      <c r="AK460" s="30"/>
      <c r="AL460" s="30"/>
      <c r="AM460" s="30"/>
      <c r="AN460" s="31">
        <v>239.9</v>
      </c>
    </row>
    <row r="461" spans="1:42" s="11" customFormat="1" ht="37.5" customHeight="1" x14ac:dyDescent="0.25">
      <c r="A461" s="12" t="s">
        <v>630</v>
      </c>
      <c r="B461" s="12" t="s">
        <v>630</v>
      </c>
      <c r="C461" s="13" t="s">
        <v>630</v>
      </c>
      <c r="D461" s="3" t="s">
        <v>46</v>
      </c>
      <c r="E461" s="3" t="s">
        <v>39</v>
      </c>
      <c r="F461" s="14" t="s">
        <v>107</v>
      </c>
      <c r="G461" s="14" t="s">
        <v>534</v>
      </c>
      <c r="H461" s="14" t="s">
        <v>535</v>
      </c>
      <c r="I461" s="14" t="s">
        <v>631</v>
      </c>
      <c r="J461" s="14" t="s">
        <v>3362</v>
      </c>
      <c r="K461" s="38"/>
      <c r="L461" s="14">
        <f>IFERROR(VLOOKUP(A461,[1]Sheet1!$A:$O,15,FALSE),"ok")</f>
        <v>19.899999999999999</v>
      </c>
      <c r="M461" s="15">
        <v>0</v>
      </c>
      <c r="N461" s="41">
        <v>1</v>
      </c>
      <c r="O461" s="13">
        <v>111</v>
      </c>
      <c r="P461" s="17">
        <v>1</v>
      </c>
      <c r="Q461" s="13">
        <v>7</v>
      </c>
      <c r="R461" s="16">
        <f t="shared" si="61"/>
        <v>7</v>
      </c>
      <c r="S461" s="17">
        <f t="shared" si="59"/>
        <v>3.383</v>
      </c>
      <c r="T461" s="18">
        <v>11.311545972963399</v>
      </c>
      <c r="U461" s="18">
        <v>6.852898550724638</v>
      </c>
      <c r="V461" s="19">
        <f t="shared" si="62"/>
        <v>21.547444523688039</v>
      </c>
      <c r="W461" s="20">
        <f t="shared" si="63"/>
        <v>31.545458782679287</v>
      </c>
      <c r="X461" s="21">
        <f t="shared" si="64"/>
        <v>25.856933428425645</v>
      </c>
      <c r="Y461" s="22">
        <v>25.856933428425645</v>
      </c>
      <c r="Z461" s="23">
        <v>59.9</v>
      </c>
      <c r="AA461" s="22"/>
      <c r="AB461" s="22"/>
      <c r="AC461" s="24">
        <v>19.899999999999999</v>
      </c>
      <c r="AD461" s="25">
        <f t="shared" si="65"/>
        <v>-0.2303805068344621</v>
      </c>
      <c r="AE461" s="22"/>
      <c r="AF461" s="26">
        <f t="shared" si="60"/>
        <v>25.856933428425645</v>
      </c>
      <c r="AG461" s="27"/>
      <c r="AH461" s="22"/>
      <c r="AI461" s="28"/>
      <c r="AJ461" s="29">
        <f t="shared" si="66"/>
        <v>-1</v>
      </c>
      <c r="AK461" s="30"/>
      <c r="AL461" s="30"/>
      <c r="AM461" s="30"/>
      <c r="AN461" s="31">
        <v>19.899999999999999</v>
      </c>
    </row>
    <row r="462" spans="1:42" s="11" customFormat="1" ht="37.5" customHeight="1" x14ac:dyDescent="0.25">
      <c r="A462" s="12" t="s">
        <v>632</v>
      </c>
      <c r="B462" s="12" t="s">
        <v>632</v>
      </c>
      <c r="C462" s="13" t="s">
        <v>632</v>
      </c>
      <c r="D462" s="3" t="s">
        <v>46</v>
      </c>
      <c r="E462" s="3" t="s">
        <v>39</v>
      </c>
      <c r="F462" s="14" t="s">
        <v>114</v>
      </c>
      <c r="G462" s="14" t="s">
        <v>163</v>
      </c>
      <c r="H462" s="14" t="s">
        <v>214</v>
      </c>
      <c r="I462" s="14" t="s">
        <v>633</v>
      </c>
      <c r="J462" s="14">
        <v>0</v>
      </c>
      <c r="K462" s="38"/>
      <c r="L462" s="14" t="str">
        <f>IFERROR(VLOOKUP(A462,[1]Sheet1!$A:$O,15,FALSE),"ok")</f>
        <v>ok</v>
      </c>
      <c r="M462" s="15">
        <v>0</v>
      </c>
      <c r="N462" s="41">
        <v>0</v>
      </c>
      <c r="O462" s="13">
        <v>69</v>
      </c>
      <c r="P462" s="17">
        <v>0</v>
      </c>
      <c r="Q462" s="13">
        <v>0</v>
      </c>
      <c r="R462" s="16" t="str">
        <f t="shared" si="61"/>
        <v>nul</v>
      </c>
      <c r="S462" s="17" t="e">
        <f t="shared" si="59"/>
        <v>#N/A</v>
      </c>
      <c r="T462" s="18">
        <v>30.248507255071399</v>
      </c>
      <c r="U462" s="18">
        <v>13.649855072463771</v>
      </c>
      <c r="V462" s="19" t="e">
        <f t="shared" si="62"/>
        <v>#N/A</v>
      </c>
      <c r="W462" s="20" t="e">
        <f t="shared" si="63"/>
        <v>#N/A</v>
      </c>
      <c r="X462" s="21" t="e">
        <f t="shared" si="64"/>
        <v>#N/A</v>
      </c>
      <c r="Y462" s="22">
        <v>66.937634793042207</v>
      </c>
      <c r="Z462" s="23">
        <v>0</v>
      </c>
      <c r="AA462" s="22"/>
      <c r="AB462" s="22"/>
      <c r="AC462" s="24" t="e">
        <v>#N/A</v>
      </c>
      <c r="AD462" s="25" t="e">
        <f t="shared" si="65"/>
        <v>#N/A</v>
      </c>
      <c r="AE462" s="22"/>
      <c r="AF462" s="26" t="e">
        <f t="shared" si="60"/>
        <v>#N/A</v>
      </c>
      <c r="AG462" s="27"/>
      <c r="AH462" s="22"/>
      <c r="AI462" s="28"/>
      <c r="AJ462" s="29" t="e">
        <f t="shared" si="66"/>
        <v>#N/A</v>
      </c>
      <c r="AK462" s="30"/>
      <c r="AL462" s="30"/>
      <c r="AM462" s="30"/>
      <c r="AN462" s="31" t="s">
        <v>896</v>
      </c>
    </row>
    <row r="463" spans="1:42" s="11" customFormat="1" ht="37.5" customHeight="1" x14ac:dyDescent="0.25">
      <c r="A463" s="12" t="s">
        <v>634</v>
      </c>
      <c r="B463" s="12" t="s">
        <v>634</v>
      </c>
      <c r="C463" s="13" t="s">
        <v>634</v>
      </c>
      <c r="D463" s="3" t="s">
        <v>46</v>
      </c>
      <c r="E463" s="3" t="s">
        <v>39</v>
      </c>
      <c r="F463" s="14" t="s">
        <v>40</v>
      </c>
      <c r="G463" s="14" t="s">
        <v>41</v>
      </c>
      <c r="H463" s="14" t="s">
        <v>91</v>
      </c>
      <c r="I463" s="14" t="s">
        <v>635</v>
      </c>
      <c r="J463" s="14">
        <v>0</v>
      </c>
      <c r="K463" s="38"/>
      <c r="L463" s="14" t="str">
        <f>IFERROR(VLOOKUP(A463,[1]Sheet1!$A:$O,15,FALSE),"ok")</f>
        <v>ok</v>
      </c>
      <c r="M463" s="15">
        <v>0</v>
      </c>
      <c r="N463" s="41">
        <v>0</v>
      </c>
      <c r="O463" s="13">
        <v>47</v>
      </c>
      <c r="P463" s="17">
        <v>0</v>
      </c>
      <c r="Q463" s="13">
        <v>0</v>
      </c>
      <c r="R463" s="16" t="str">
        <f t="shared" si="61"/>
        <v>nul</v>
      </c>
      <c r="S463" s="17" t="e">
        <f t="shared" si="59"/>
        <v>#N/A</v>
      </c>
      <c r="T463" s="18">
        <v>15.7522110155066</v>
      </c>
      <c r="U463" s="18">
        <v>11.141787439613527</v>
      </c>
      <c r="V463" s="19" t="e">
        <f t="shared" si="62"/>
        <v>#N/A</v>
      </c>
      <c r="W463" s="20" t="e">
        <f t="shared" si="63"/>
        <v>#N/A</v>
      </c>
      <c r="X463" s="21" t="e">
        <f t="shared" si="64"/>
        <v>#N/A</v>
      </c>
      <c r="Y463" s="22">
        <v>41.024398146144151</v>
      </c>
      <c r="Z463" s="23">
        <v>0</v>
      </c>
      <c r="AA463" s="22"/>
      <c r="AB463" s="22"/>
      <c r="AC463" s="24" t="e">
        <v>#N/A</v>
      </c>
      <c r="AD463" s="25" t="e">
        <f t="shared" si="65"/>
        <v>#N/A</v>
      </c>
      <c r="AE463" s="22"/>
      <c r="AF463" s="26" t="e">
        <f t="shared" si="60"/>
        <v>#N/A</v>
      </c>
      <c r="AG463" s="27"/>
      <c r="AH463" s="22"/>
      <c r="AI463" s="28"/>
      <c r="AJ463" s="29" t="e">
        <f t="shared" si="66"/>
        <v>#N/A</v>
      </c>
      <c r="AK463" s="30"/>
      <c r="AL463" s="30"/>
      <c r="AM463" s="30"/>
      <c r="AN463" s="31" t="s">
        <v>896</v>
      </c>
    </row>
    <row r="464" spans="1:42" s="11" customFormat="1" ht="37.5" customHeight="1" x14ac:dyDescent="0.25">
      <c r="A464" s="12" t="s">
        <v>636</v>
      </c>
      <c r="B464" s="12" t="s">
        <v>636</v>
      </c>
      <c r="C464" s="13" t="s">
        <v>636</v>
      </c>
      <c r="D464" s="3" t="s">
        <v>46</v>
      </c>
      <c r="E464" s="3" t="s">
        <v>39</v>
      </c>
      <c r="F464" s="14" t="s">
        <v>40</v>
      </c>
      <c r="G464" s="14" t="s">
        <v>47</v>
      </c>
      <c r="H464" s="14" t="s">
        <v>48</v>
      </c>
      <c r="I464" s="14" t="s">
        <v>637</v>
      </c>
      <c r="J464" s="14">
        <v>0</v>
      </c>
      <c r="K464" s="38"/>
      <c r="L464" s="14" t="str">
        <f>IFERROR(VLOOKUP(A464,[1]Sheet1!$A:$O,15,FALSE),"ok")</f>
        <v>ok</v>
      </c>
      <c r="M464" s="15">
        <v>0</v>
      </c>
      <c r="N464" s="41">
        <v>109</v>
      </c>
      <c r="O464" s="13">
        <v>63</v>
      </c>
      <c r="P464" s="17">
        <v>8</v>
      </c>
      <c r="Q464" s="13">
        <v>13</v>
      </c>
      <c r="R464" s="16">
        <f t="shared" si="61"/>
        <v>95.375</v>
      </c>
      <c r="S464" s="17">
        <f t="shared" si="59"/>
        <v>20.213000000000001</v>
      </c>
      <c r="T464" s="18">
        <v>44.317493989868602</v>
      </c>
      <c r="U464" s="18">
        <v>72.137246376811603</v>
      </c>
      <c r="V464" s="19">
        <f t="shared" si="62"/>
        <v>136.66774036668022</v>
      </c>
      <c r="W464" s="33">
        <f t="shared" si="63"/>
        <v>200.08157189681984</v>
      </c>
      <c r="X464" s="21">
        <f t="shared" si="64"/>
        <v>164.00128844001625</v>
      </c>
      <c r="Y464" s="22">
        <v>184.60528844001624</v>
      </c>
      <c r="Z464" s="23">
        <v>199.9</v>
      </c>
      <c r="AA464" s="22"/>
      <c r="AB464" s="22"/>
      <c r="AC464" s="24">
        <v>118.9</v>
      </c>
      <c r="AD464" s="25">
        <f t="shared" si="65"/>
        <v>-0.27500569580288459</v>
      </c>
      <c r="AE464" s="22"/>
      <c r="AF464" s="26">
        <f t="shared" si="60"/>
        <v>164.00128844001625</v>
      </c>
      <c r="AG464" s="27"/>
      <c r="AH464" s="22"/>
      <c r="AI464" s="28"/>
      <c r="AJ464" s="29">
        <f t="shared" si="66"/>
        <v>-1</v>
      </c>
      <c r="AK464" s="30"/>
      <c r="AL464" s="30"/>
      <c r="AM464" s="30"/>
      <c r="AN464" s="31">
        <v>118.9</v>
      </c>
    </row>
    <row r="465" spans="1:42" s="11" customFormat="1" ht="37.5" customHeight="1" x14ac:dyDescent="0.25">
      <c r="A465" s="12" t="s">
        <v>638</v>
      </c>
      <c r="B465" s="12" t="s">
        <v>639</v>
      </c>
      <c r="C465" s="13" t="s">
        <v>640</v>
      </c>
      <c r="D465" s="3" t="s">
        <v>46</v>
      </c>
      <c r="E465" s="3" t="s">
        <v>187</v>
      </c>
      <c r="F465" s="14" t="s">
        <v>40</v>
      </c>
      <c r="G465" s="14" t="s">
        <v>145</v>
      </c>
      <c r="H465" s="14" t="s">
        <v>179</v>
      </c>
      <c r="I465" s="14" t="s">
        <v>641</v>
      </c>
      <c r="J465" s="14" t="s">
        <v>3362</v>
      </c>
      <c r="K465" s="38"/>
      <c r="L465" s="14" t="str">
        <f>IFERROR(VLOOKUP(A465,[1]Sheet1!$A:$O,15,FALSE),"ok")</f>
        <v>ok</v>
      </c>
      <c r="M465" s="15">
        <v>0</v>
      </c>
      <c r="N465" s="41">
        <v>39</v>
      </c>
      <c r="O465" s="13" t="s">
        <v>44</v>
      </c>
      <c r="P465" s="17">
        <v>0</v>
      </c>
      <c r="Q465" s="13">
        <v>0</v>
      </c>
      <c r="R465" s="16" t="str">
        <f t="shared" si="61"/>
        <v>nul</v>
      </c>
      <c r="S465" s="17">
        <f t="shared" si="59"/>
        <v>26.333000000000002</v>
      </c>
      <c r="T465" s="18">
        <v>50.351447761277697</v>
      </c>
      <c r="U465" s="18">
        <v>30.926618357487925</v>
      </c>
      <c r="V465" s="19">
        <f t="shared" si="62"/>
        <v>107.61106611876562</v>
      </c>
      <c r="W465" s="20">
        <f t="shared" si="63"/>
        <v>157.54260079787284</v>
      </c>
      <c r="X465" s="21">
        <f t="shared" si="64"/>
        <v>129.13327934251873</v>
      </c>
      <c r="Y465" s="22">
        <v>129.13327934251873</v>
      </c>
      <c r="Z465" s="23">
        <v>229.9</v>
      </c>
      <c r="AA465" s="22"/>
      <c r="AB465" s="22"/>
      <c r="AC465" s="24">
        <v>154.9</v>
      </c>
      <c r="AD465" s="25">
        <f t="shared" si="65"/>
        <v>0.19953586549239954</v>
      </c>
      <c r="AE465" s="22"/>
      <c r="AF465" s="26">
        <f t="shared" si="60"/>
        <v>129.13327934251873</v>
      </c>
      <c r="AG465" s="27"/>
      <c r="AH465" s="22"/>
      <c r="AI465" s="28"/>
      <c r="AJ465" s="29">
        <f t="shared" si="66"/>
        <v>-1</v>
      </c>
      <c r="AK465" s="46">
        <v>43231</v>
      </c>
      <c r="AL465" s="51">
        <v>43235</v>
      </c>
      <c r="AM465" s="46" t="s">
        <v>3444</v>
      </c>
      <c r="AN465" s="47">
        <v>154.9</v>
      </c>
      <c r="AO465" s="44"/>
      <c r="AP465" s="52"/>
    </row>
    <row r="466" spans="1:42" s="11" customFormat="1" ht="37.5" customHeight="1" x14ac:dyDescent="0.25">
      <c r="A466" s="12" t="s">
        <v>642</v>
      </c>
      <c r="B466" s="12" t="s">
        <v>642</v>
      </c>
      <c r="C466" s="13" t="s">
        <v>642</v>
      </c>
      <c r="D466" s="3" t="s">
        <v>46</v>
      </c>
      <c r="E466" s="3" t="s">
        <v>39</v>
      </c>
      <c r="F466" s="14" t="s">
        <v>114</v>
      </c>
      <c r="G466" s="14" t="s">
        <v>163</v>
      </c>
      <c r="H466" s="14" t="s">
        <v>214</v>
      </c>
      <c r="I466" s="14" t="s">
        <v>643</v>
      </c>
      <c r="J466" s="14">
        <v>0</v>
      </c>
      <c r="K466" s="38"/>
      <c r="L466" s="14" t="str">
        <f>IFERROR(VLOOKUP(A466,[1]Sheet1!$A:$O,15,FALSE),"ok")</f>
        <v>ok</v>
      </c>
      <c r="M466" s="15">
        <v>0</v>
      </c>
      <c r="N466" s="41">
        <v>0</v>
      </c>
      <c r="O466" s="13">
        <v>42</v>
      </c>
      <c r="P466" s="17">
        <v>0</v>
      </c>
      <c r="Q466" s="13">
        <v>0</v>
      </c>
      <c r="R466" s="16" t="str">
        <f t="shared" si="61"/>
        <v>nul</v>
      </c>
      <c r="S466" s="17" t="e">
        <f t="shared" si="59"/>
        <v>#N/A</v>
      </c>
      <c r="T466" s="18">
        <v>42.195638384615101</v>
      </c>
      <c r="U466" s="18">
        <v>20.306956521739131</v>
      </c>
      <c r="V466" s="19" t="e">
        <f t="shared" si="62"/>
        <v>#N/A</v>
      </c>
      <c r="W466" s="20" t="e">
        <f t="shared" si="63"/>
        <v>#N/A</v>
      </c>
      <c r="X466" s="21" t="e">
        <f t="shared" si="64"/>
        <v>#N/A</v>
      </c>
      <c r="Y466" s="22">
        <v>95.382713887625087</v>
      </c>
      <c r="Z466" s="23">
        <v>0</v>
      </c>
      <c r="AA466" s="22"/>
      <c r="AB466" s="22"/>
      <c r="AC466" s="24" t="e">
        <v>#N/A</v>
      </c>
      <c r="AD466" s="25" t="e">
        <f t="shared" si="65"/>
        <v>#N/A</v>
      </c>
      <c r="AE466" s="22"/>
      <c r="AF466" s="26" t="e">
        <f t="shared" si="60"/>
        <v>#N/A</v>
      </c>
      <c r="AG466" s="27"/>
      <c r="AH466" s="22"/>
      <c r="AI466" s="28"/>
      <c r="AJ466" s="29" t="e">
        <f t="shared" si="66"/>
        <v>#N/A</v>
      </c>
      <c r="AK466" s="30"/>
      <c r="AL466" s="30"/>
      <c r="AM466" s="30"/>
      <c r="AN466" s="31" t="s">
        <v>896</v>
      </c>
    </row>
    <row r="467" spans="1:42" s="11" customFormat="1" ht="37.5" customHeight="1" x14ac:dyDescent="0.25">
      <c r="A467" s="12" t="s">
        <v>644</v>
      </c>
      <c r="B467" s="12" t="s">
        <v>644</v>
      </c>
      <c r="C467" s="13" t="s">
        <v>644</v>
      </c>
      <c r="D467" s="3" t="s">
        <v>46</v>
      </c>
      <c r="E467" s="3" t="s">
        <v>187</v>
      </c>
      <c r="F467" s="14" t="s">
        <v>114</v>
      </c>
      <c r="G467" s="14" t="s">
        <v>163</v>
      </c>
      <c r="H467" s="14" t="s">
        <v>645</v>
      </c>
      <c r="I467" s="14" t="s">
        <v>646</v>
      </c>
      <c r="J467" s="14">
        <v>0</v>
      </c>
      <c r="K467" s="38"/>
      <c r="L467" s="14" t="str">
        <f>IFERROR(VLOOKUP(A467,[1]Sheet1!$A:$O,15,FALSE),"ok")</f>
        <v>ok</v>
      </c>
      <c r="M467" s="15">
        <v>0</v>
      </c>
      <c r="N467" s="41">
        <v>23</v>
      </c>
      <c r="O467" s="13">
        <v>293</v>
      </c>
      <c r="P467" s="17">
        <v>4</v>
      </c>
      <c r="Q467" s="13">
        <v>12</v>
      </c>
      <c r="R467" s="16">
        <f t="shared" si="61"/>
        <v>40.25</v>
      </c>
      <c r="S467" s="17">
        <f t="shared" si="59"/>
        <v>16.643000000000001</v>
      </c>
      <c r="T467" s="18">
        <v>38.1861633189434</v>
      </c>
      <c r="U467" s="18">
        <v>11.141787439613527</v>
      </c>
      <c r="V467" s="19">
        <f t="shared" si="62"/>
        <v>65.970950758556924</v>
      </c>
      <c r="W467" s="20">
        <f t="shared" si="63"/>
        <v>96.581471910527327</v>
      </c>
      <c r="X467" s="21">
        <f t="shared" si="64"/>
        <v>79.165140910268306</v>
      </c>
      <c r="Y467" s="22">
        <v>79.165140910268306</v>
      </c>
      <c r="Z467" s="23">
        <v>179.9</v>
      </c>
      <c r="AA467" s="22"/>
      <c r="AB467" s="22"/>
      <c r="AC467" s="24">
        <v>97.9</v>
      </c>
      <c r="AD467" s="25">
        <f t="shared" si="65"/>
        <v>0.23665541265147483</v>
      </c>
      <c r="AE467" s="22"/>
      <c r="AF467" s="26">
        <f t="shared" si="60"/>
        <v>79.165140910268306</v>
      </c>
      <c r="AG467" s="27"/>
      <c r="AH467" s="22"/>
      <c r="AI467" s="28"/>
      <c r="AJ467" s="29">
        <f t="shared" si="66"/>
        <v>-1</v>
      </c>
      <c r="AK467" s="46">
        <v>43234</v>
      </c>
      <c r="AL467" s="51">
        <v>43254</v>
      </c>
      <c r="AM467" s="46" t="s">
        <v>3483</v>
      </c>
      <c r="AN467" s="47">
        <v>97.9</v>
      </c>
      <c r="AO467" s="44" t="s">
        <v>3484</v>
      </c>
      <c r="AP467" s="52" t="s">
        <v>3485</v>
      </c>
    </row>
    <row r="468" spans="1:42" s="11" customFormat="1" ht="37.5" customHeight="1" x14ac:dyDescent="0.25">
      <c r="A468" s="12" t="s">
        <v>647</v>
      </c>
      <c r="B468" s="12" t="s">
        <v>647</v>
      </c>
      <c r="C468" s="13" t="s">
        <v>647</v>
      </c>
      <c r="D468" s="3" t="s">
        <v>46</v>
      </c>
      <c r="E468" s="3" t="s">
        <v>187</v>
      </c>
      <c r="F468" s="14" t="s">
        <v>62</v>
      </c>
      <c r="G468" s="14" t="s">
        <v>141</v>
      </c>
      <c r="H468" s="14" t="s">
        <v>142</v>
      </c>
      <c r="I468" s="14" t="s">
        <v>648</v>
      </c>
      <c r="J468" s="14">
        <v>0</v>
      </c>
      <c r="K468" s="38"/>
      <c r="L468" s="14" t="str">
        <f>IFERROR(VLOOKUP(A468,[1]Sheet1!$A:$O,15,FALSE),"ok")</f>
        <v>ok</v>
      </c>
      <c r="M468" s="15">
        <v>0</v>
      </c>
      <c r="N468" s="41">
        <v>0</v>
      </c>
      <c r="O468" s="13">
        <v>27</v>
      </c>
      <c r="P468" s="17">
        <v>0</v>
      </c>
      <c r="Q468" s="13">
        <v>0</v>
      </c>
      <c r="R468" s="16" t="str">
        <f t="shared" si="61"/>
        <v>nul</v>
      </c>
      <c r="S468" s="17">
        <f t="shared" si="59"/>
        <v>15.283000000000001</v>
      </c>
      <c r="T468" s="18">
        <v>46.411573941303701</v>
      </c>
      <c r="U468" s="18">
        <v>9.7525603864734318</v>
      </c>
      <c r="V468" s="19">
        <f t="shared" si="62"/>
        <v>71.447134327777135</v>
      </c>
      <c r="W468" s="20">
        <f t="shared" si="63"/>
        <v>104.59860465586573</v>
      </c>
      <c r="X468" s="21">
        <f t="shared" si="64"/>
        <v>85.736561193332562</v>
      </c>
      <c r="Y468" s="22">
        <v>85.736561193332562</v>
      </c>
      <c r="Z468" s="23">
        <v>169.9</v>
      </c>
      <c r="AA468" s="22"/>
      <c r="AB468" s="22"/>
      <c r="AC468" s="24">
        <v>89.9</v>
      </c>
      <c r="AD468" s="25">
        <f t="shared" si="65"/>
        <v>4.8560832726648018E-2</v>
      </c>
      <c r="AE468" s="22"/>
      <c r="AF468" s="26">
        <f t="shared" si="60"/>
        <v>85.736561193332562</v>
      </c>
      <c r="AG468" s="27"/>
      <c r="AH468" s="22"/>
      <c r="AI468" s="28"/>
      <c r="AJ468" s="29">
        <f t="shared" si="66"/>
        <v>-1</v>
      </c>
      <c r="AK468" s="30"/>
      <c r="AL468" s="30"/>
      <c r="AM468" s="30"/>
      <c r="AN468" s="31">
        <v>89.9</v>
      </c>
    </row>
    <row r="469" spans="1:42" s="11" customFormat="1" ht="37.5" customHeight="1" x14ac:dyDescent="0.25">
      <c r="A469" s="12" t="s">
        <v>649</v>
      </c>
      <c r="B469" s="12" t="s">
        <v>649</v>
      </c>
      <c r="C469" s="13" t="s">
        <v>649</v>
      </c>
      <c r="D469" s="3" t="s">
        <v>46</v>
      </c>
      <c r="E469" s="3" t="s">
        <v>187</v>
      </c>
      <c r="F469" s="14" t="s">
        <v>650</v>
      </c>
      <c r="G469" s="14" t="s">
        <v>651</v>
      </c>
      <c r="H469" s="14" t="s">
        <v>652</v>
      </c>
      <c r="I469" s="14" t="s">
        <v>653</v>
      </c>
      <c r="J469" s="14">
        <v>0</v>
      </c>
      <c r="K469" s="38"/>
      <c r="L469" s="14" t="str">
        <f>IFERROR(VLOOKUP(A469,[1]Sheet1!$A:$O,15,FALSE),"ok")</f>
        <v>ok</v>
      </c>
      <c r="M469" s="15">
        <v>0</v>
      </c>
      <c r="N469" s="41">
        <v>75</v>
      </c>
      <c r="O469" s="13">
        <v>63</v>
      </c>
      <c r="P469" s="17">
        <v>0</v>
      </c>
      <c r="Q469" s="13">
        <v>0</v>
      </c>
      <c r="R469" s="16" t="str">
        <f t="shared" si="61"/>
        <v>nul</v>
      </c>
      <c r="S469" s="17">
        <f t="shared" si="59"/>
        <v>4.2329999999999997</v>
      </c>
      <c r="T469" s="18">
        <v>6.0708957472135499</v>
      </c>
      <c r="U469" s="18">
        <v>6.3587439613526575</v>
      </c>
      <c r="V469" s="19">
        <f t="shared" si="62"/>
        <v>16.662639708566207</v>
      </c>
      <c r="W469" s="33">
        <f t="shared" si="63"/>
        <v>24.394104533340926</v>
      </c>
      <c r="X469" s="21">
        <f t="shared" si="64"/>
        <v>19.995167650279448</v>
      </c>
      <c r="Y469" s="22">
        <v>19.995167650279448</v>
      </c>
      <c r="Z469" s="23">
        <v>49.9</v>
      </c>
      <c r="AA469" s="22"/>
      <c r="AB469" s="22"/>
      <c r="AC469" s="24">
        <v>24.9</v>
      </c>
      <c r="AD469" s="25">
        <f t="shared" si="65"/>
        <v>0.24530088646953652</v>
      </c>
      <c r="AE469" s="22"/>
      <c r="AF469" s="26">
        <f t="shared" si="60"/>
        <v>19.995167650279448</v>
      </c>
      <c r="AG469" s="27"/>
      <c r="AH469" s="22"/>
      <c r="AI469" s="28"/>
      <c r="AJ469" s="29">
        <f t="shared" si="66"/>
        <v>-1</v>
      </c>
      <c r="AK469" s="30"/>
      <c r="AL469" s="30"/>
      <c r="AM469" s="30"/>
      <c r="AN469" s="31">
        <v>24.9</v>
      </c>
    </row>
    <row r="470" spans="1:42" s="11" customFormat="1" ht="37.5" customHeight="1" x14ac:dyDescent="0.25">
      <c r="A470" s="12" t="s">
        <v>656</v>
      </c>
      <c r="B470" s="12" t="s">
        <v>656</v>
      </c>
      <c r="C470" s="13" t="s">
        <v>656</v>
      </c>
      <c r="D470" s="3" t="s">
        <v>46</v>
      </c>
      <c r="E470" s="3" t="s">
        <v>39</v>
      </c>
      <c r="F470" s="14" t="s">
        <v>114</v>
      </c>
      <c r="G470" s="14" t="s">
        <v>188</v>
      </c>
      <c r="H470" s="14" t="s">
        <v>189</v>
      </c>
      <c r="I470" s="14" t="s">
        <v>657</v>
      </c>
      <c r="J470" s="14">
        <v>0</v>
      </c>
      <c r="K470" s="38"/>
      <c r="L470" s="14">
        <f>IFERROR(VLOOKUP(A470,[1]Sheet1!$A:$O,15,FALSE),"ok")</f>
        <v>119.9</v>
      </c>
      <c r="M470" s="15">
        <v>0</v>
      </c>
      <c r="N470" s="41">
        <v>0</v>
      </c>
      <c r="O470" s="13">
        <v>146</v>
      </c>
      <c r="P470" s="17">
        <v>0</v>
      </c>
      <c r="Q470" s="13">
        <v>0</v>
      </c>
      <c r="R470" s="16" t="str">
        <f t="shared" si="61"/>
        <v>nul</v>
      </c>
      <c r="S470" s="17">
        <f t="shared" si="59"/>
        <v>20.383000000000003</v>
      </c>
      <c r="T470" s="18">
        <v>76.489245258478803</v>
      </c>
      <c r="U470" s="18">
        <v>17.08096618357488</v>
      </c>
      <c r="V470" s="19">
        <f t="shared" si="62"/>
        <v>113.95321144205369</v>
      </c>
      <c r="W470" s="20">
        <f t="shared" si="63"/>
        <v>166.82750155116659</v>
      </c>
      <c r="X470" s="21">
        <f t="shared" si="64"/>
        <v>136.74385373046442</v>
      </c>
      <c r="Y470" s="22">
        <v>136.74385373046442</v>
      </c>
      <c r="Z470" s="23">
        <v>199.9</v>
      </c>
      <c r="AA470" s="22"/>
      <c r="AB470" s="22"/>
      <c r="AC470" s="24">
        <v>119.9</v>
      </c>
      <c r="AD470" s="25">
        <f t="shared" si="65"/>
        <v>-0.12317814125427029</v>
      </c>
      <c r="AE470" s="22"/>
      <c r="AF470" s="26">
        <f t="shared" si="60"/>
        <v>136.74385373046442</v>
      </c>
      <c r="AG470" s="27"/>
      <c r="AH470" s="22"/>
      <c r="AI470" s="28"/>
      <c r="AJ470" s="29">
        <f t="shared" si="66"/>
        <v>-1</v>
      </c>
      <c r="AK470" s="30"/>
      <c r="AL470" s="30"/>
      <c r="AM470" s="30"/>
      <c r="AN470" s="31">
        <v>119.9</v>
      </c>
    </row>
    <row r="471" spans="1:42" s="11" customFormat="1" ht="37.5" customHeight="1" x14ac:dyDescent="0.25">
      <c r="A471" s="12" t="s">
        <v>658</v>
      </c>
      <c r="B471" s="12" t="s">
        <v>658</v>
      </c>
      <c r="C471" s="13" t="s">
        <v>658</v>
      </c>
      <c r="D471" s="3" t="s">
        <v>46</v>
      </c>
      <c r="E471" s="3" t="s">
        <v>39</v>
      </c>
      <c r="F471" s="14" t="s">
        <v>40</v>
      </c>
      <c r="G471" s="14" t="s">
        <v>145</v>
      </c>
      <c r="H471" s="14" t="s">
        <v>146</v>
      </c>
      <c r="I471" s="14" t="s">
        <v>659</v>
      </c>
      <c r="J471" s="14">
        <v>0</v>
      </c>
      <c r="K471" s="38"/>
      <c r="L471" s="14" t="str">
        <f>IFERROR(VLOOKUP(A471,[1]Sheet1!$A:$O,15,FALSE),"ok")</f>
        <v>ok</v>
      </c>
      <c r="M471" s="15">
        <v>0</v>
      </c>
      <c r="N471" s="41">
        <v>0</v>
      </c>
      <c r="O471" s="13">
        <v>34</v>
      </c>
      <c r="P471" s="17">
        <v>0</v>
      </c>
      <c r="Q471" s="13">
        <v>0</v>
      </c>
      <c r="R471" s="16" t="str">
        <f t="shared" si="61"/>
        <v>nul</v>
      </c>
      <c r="S471" s="17">
        <f t="shared" si="59"/>
        <v>12.733000000000002</v>
      </c>
      <c r="T471" s="18">
        <v>35.582499943559498</v>
      </c>
      <c r="U471" s="18">
        <v>11.141787439613527</v>
      </c>
      <c r="V471" s="19">
        <f t="shared" si="62"/>
        <v>59.457287383173025</v>
      </c>
      <c r="W471" s="20">
        <f t="shared" si="63"/>
        <v>87.045468728965304</v>
      </c>
      <c r="X471" s="21">
        <f t="shared" si="64"/>
        <v>71.348744859807624</v>
      </c>
      <c r="Y471" s="22">
        <v>71.348744859807624</v>
      </c>
      <c r="Z471" s="23">
        <v>119.9</v>
      </c>
      <c r="AA471" s="22"/>
      <c r="AB471" s="22"/>
      <c r="AC471" s="24">
        <v>74.900000000000006</v>
      </c>
      <c r="AD471" s="25">
        <f t="shared" si="65"/>
        <v>4.9773197092257249E-2</v>
      </c>
      <c r="AE471" s="22"/>
      <c r="AF471" s="26">
        <f t="shared" si="60"/>
        <v>71.348744859807624</v>
      </c>
      <c r="AG471" s="27"/>
      <c r="AH471" s="22"/>
      <c r="AI471" s="28"/>
      <c r="AJ471" s="29">
        <f t="shared" si="66"/>
        <v>-1</v>
      </c>
      <c r="AK471" s="30"/>
      <c r="AL471" s="30"/>
      <c r="AM471" s="30"/>
      <c r="AN471" s="31">
        <v>74.900000000000006</v>
      </c>
    </row>
    <row r="472" spans="1:42" s="11" customFormat="1" ht="37.5" customHeight="1" x14ac:dyDescent="0.25">
      <c r="A472" s="12" t="s">
        <v>662</v>
      </c>
      <c r="B472" s="12" t="s">
        <v>662</v>
      </c>
      <c r="C472" s="13" t="s">
        <v>662</v>
      </c>
      <c r="D472" s="3" t="s">
        <v>46</v>
      </c>
      <c r="E472" s="3" t="s">
        <v>39</v>
      </c>
      <c r="F472" s="14" t="s">
        <v>663</v>
      </c>
      <c r="G472" s="14" t="s">
        <v>664</v>
      </c>
      <c r="H472" s="14" t="s">
        <v>665</v>
      </c>
      <c r="I472" s="14" t="s">
        <v>666</v>
      </c>
      <c r="J472" s="14">
        <v>0</v>
      </c>
      <c r="K472" s="38"/>
      <c r="L472" s="14">
        <f>IFERROR(VLOOKUP(A472,[1]Sheet1!$A:$O,15,FALSE),"ok")</f>
        <v>29.9</v>
      </c>
      <c r="M472" s="15">
        <v>0</v>
      </c>
      <c r="N472" s="41">
        <v>0</v>
      </c>
      <c r="O472" s="13">
        <v>40</v>
      </c>
      <c r="P472" s="17">
        <v>0</v>
      </c>
      <c r="Q472" s="13">
        <v>0</v>
      </c>
      <c r="R472" s="16" t="str">
        <f t="shared" si="61"/>
        <v>nul</v>
      </c>
      <c r="S472" s="17" t="e">
        <f t="shared" si="59"/>
        <v>#N/A</v>
      </c>
      <c r="T472" s="18">
        <v>19.626886884707702</v>
      </c>
      <c r="U472" s="18">
        <v>7.1139613526570056</v>
      </c>
      <c r="V472" s="19" t="e">
        <f t="shared" si="62"/>
        <v>#N/A</v>
      </c>
      <c r="W472" s="20" t="e">
        <f t="shared" si="63"/>
        <v>#N/A</v>
      </c>
      <c r="X472" s="21" t="e">
        <f t="shared" si="64"/>
        <v>#N/A</v>
      </c>
      <c r="Y472" s="22">
        <v>38.188617884837647</v>
      </c>
      <c r="Z472" s="23">
        <v>0</v>
      </c>
      <c r="AA472" s="22"/>
      <c r="AB472" s="22"/>
      <c r="AC472" s="24" t="e">
        <v>#N/A</v>
      </c>
      <c r="AD472" s="25" t="e">
        <f t="shared" si="65"/>
        <v>#N/A</v>
      </c>
      <c r="AE472" s="22"/>
      <c r="AF472" s="26" t="e">
        <f t="shared" si="60"/>
        <v>#N/A</v>
      </c>
      <c r="AG472" s="27"/>
      <c r="AH472" s="22"/>
      <c r="AI472" s="28"/>
      <c r="AJ472" s="29" t="e">
        <f t="shared" si="66"/>
        <v>#N/A</v>
      </c>
      <c r="AK472" s="30"/>
      <c r="AL472" s="30"/>
      <c r="AM472" s="30"/>
      <c r="AN472" s="31" t="s">
        <v>896</v>
      </c>
    </row>
    <row r="473" spans="1:42" s="11" customFormat="1" ht="37.5" customHeight="1" x14ac:dyDescent="0.25">
      <c r="A473" s="12" t="s">
        <v>671</v>
      </c>
      <c r="B473" s="12" t="s">
        <v>671</v>
      </c>
      <c r="C473" s="13" t="s">
        <v>671</v>
      </c>
      <c r="D473" s="3" t="s">
        <v>46</v>
      </c>
      <c r="E473" s="3" t="s">
        <v>187</v>
      </c>
      <c r="F473" s="14" t="s">
        <v>81</v>
      </c>
      <c r="G473" s="14" t="s">
        <v>124</v>
      </c>
      <c r="H473" s="14" t="s">
        <v>125</v>
      </c>
      <c r="I473" s="14" t="s">
        <v>672</v>
      </c>
      <c r="J473" s="14">
        <v>0</v>
      </c>
      <c r="K473" s="38"/>
      <c r="L473" s="14" t="str">
        <f>IFERROR(VLOOKUP(A473,[1]Sheet1!$A:$O,15,FALSE),"ok")</f>
        <v>ok</v>
      </c>
      <c r="M473" s="15">
        <v>0</v>
      </c>
      <c r="N473" s="41">
        <v>25</v>
      </c>
      <c r="O473" s="13">
        <v>293</v>
      </c>
      <c r="P473" s="17">
        <v>2</v>
      </c>
      <c r="Q473" s="13">
        <v>2</v>
      </c>
      <c r="R473" s="16">
        <f t="shared" si="61"/>
        <v>87.5</v>
      </c>
      <c r="S473" s="17">
        <f t="shared" si="59"/>
        <v>14.433000000000002</v>
      </c>
      <c r="T473" s="18">
        <v>34.5509487632131</v>
      </c>
      <c r="U473" s="18">
        <v>8.9600483091787435</v>
      </c>
      <c r="V473" s="19">
        <f t="shared" si="62"/>
        <v>57.943997072391845</v>
      </c>
      <c r="W473" s="33">
        <f t="shared" si="63"/>
        <v>84.830011713981648</v>
      </c>
      <c r="X473" s="21">
        <f t="shared" si="64"/>
        <v>69.532796486870211</v>
      </c>
      <c r="Y473" s="22">
        <v>69.532796486870211</v>
      </c>
      <c r="Z473" s="23">
        <v>139.9</v>
      </c>
      <c r="AA473" s="22"/>
      <c r="AB473" s="22"/>
      <c r="AC473" s="24">
        <v>84.9</v>
      </c>
      <c r="AD473" s="25">
        <f t="shared" si="65"/>
        <v>0.22100655071497899</v>
      </c>
      <c r="AE473" s="22"/>
      <c r="AF473" s="26">
        <f t="shared" si="60"/>
        <v>69.532796486870211</v>
      </c>
      <c r="AG473" s="27"/>
      <c r="AH473" s="22"/>
      <c r="AI473" s="28"/>
      <c r="AJ473" s="29">
        <f t="shared" si="66"/>
        <v>-1</v>
      </c>
      <c r="AK473" s="30"/>
      <c r="AL473" s="30"/>
      <c r="AM473" s="30"/>
      <c r="AN473" s="31">
        <v>84.9</v>
      </c>
    </row>
    <row r="474" spans="1:42" s="11" customFormat="1" ht="37.5" customHeight="1" x14ac:dyDescent="0.25">
      <c r="A474" s="12" t="s">
        <v>675</v>
      </c>
      <c r="B474" s="12" t="s">
        <v>675</v>
      </c>
      <c r="C474" s="13" t="s">
        <v>675</v>
      </c>
      <c r="D474" s="3" t="s">
        <v>46</v>
      </c>
      <c r="E474" s="3" t="s">
        <v>39</v>
      </c>
      <c r="F474" s="14" t="s">
        <v>136</v>
      </c>
      <c r="G474" s="14" t="s">
        <v>317</v>
      </c>
      <c r="H474" s="14" t="s">
        <v>676</v>
      </c>
      <c r="I474" s="14" t="s">
        <v>677</v>
      </c>
      <c r="J474" s="14">
        <v>0</v>
      </c>
      <c r="K474" s="38"/>
      <c r="L474" s="14">
        <f>IFERROR(VLOOKUP(A474,[1]Sheet1!$A:$O,15,FALSE),"ok")</f>
        <v>59.9</v>
      </c>
      <c r="M474" s="15">
        <v>0</v>
      </c>
      <c r="N474" s="41">
        <v>0</v>
      </c>
      <c r="O474" s="13">
        <v>58</v>
      </c>
      <c r="P474" s="17">
        <v>0</v>
      </c>
      <c r="Q474" s="13">
        <v>0</v>
      </c>
      <c r="R474" s="16" t="str">
        <f t="shared" si="61"/>
        <v>nul</v>
      </c>
      <c r="S474" s="17" t="e">
        <f t="shared" si="59"/>
        <v>#N/A</v>
      </c>
      <c r="T474" s="18">
        <v>46.288147839215704</v>
      </c>
      <c r="U474" s="18">
        <v>8.9600483091787435</v>
      </c>
      <c r="V474" s="19" t="e">
        <f t="shared" si="62"/>
        <v>#N/A</v>
      </c>
      <c r="W474" s="20" t="e">
        <f t="shared" si="63"/>
        <v>#N/A</v>
      </c>
      <c r="X474" s="21" t="e">
        <f t="shared" si="64"/>
        <v>#N/A</v>
      </c>
      <c r="Y474" s="22">
        <v>78.51743537807333</v>
      </c>
      <c r="Z474" s="23">
        <v>0</v>
      </c>
      <c r="AA474" s="22"/>
      <c r="AB474" s="22"/>
      <c r="AC474" s="24" t="e">
        <v>#N/A</v>
      </c>
      <c r="AD474" s="25" t="e">
        <f t="shared" si="65"/>
        <v>#N/A</v>
      </c>
      <c r="AE474" s="22"/>
      <c r="AF474" s="26" t="e">
        <f t="shared" si="60"/>
        <v>#N/A</v>
      </c>
      <c r="AG474" s="27"/>
      <c r="AH474" s="22"/>
      <c r="AI474" s="28"/>
      <c r="AJ474" s="29" t="e">
        <f t="shared" si="66"/>
        <v>#N/A</v>
      </c>
      <c r="AK474" s="30"/>
      <c r="AL474" s="30"/>
      <c r="AM474" s="30"/>
      <c r="AN474" s="31" t="s">
        <v>896</v>
      </c>
    </row>
    <row r="475" spans="1:42" s="11" customFormat="1" ht="37.5" customHeight="1" x14ac:dyDescent="0.25">
      <c r="A475" s="12" t="s">
        <v>678</v>
      </c>
      <c r="B475" s="12" t="s">
        <v>678</v>
      </c>
      <c r="C475" s="13" t="s">
        <v>678</v>
      </c>
      <c r="D475" s="3" t="s">
        <v>46</v>
      </c>
      <c r="E475" s="3" t="s">
        <v>39</v>
      </c>
      <c r="F475" s="14" t="s">
        <v>149</v>
      </c>
      <c r="G475" s="14" t="s">
        <v>569</v>
      </c>
      <c r="H475" s="14" t="s">
        <v>570</v>
      </c>
      <c r="I475" s="14" t="s">
        <v>679</v>
      </c>
      <c r="J475" s="14">
        <v>0</v>
      </c>
      <c r="K475" s="38"/>
      <c r="L475" s="14" t="str">
        <f>IFERROR(VLOOKUP(A475,[1]Sheet1!$A:$O,15,FALSE),"ok")</f>
        <v>ok</v>
      </c>
      <c r="M475" s="15">
        <v>0</v>
      </c>
      <c r="N475" s="41">
        <v>0</v>
      </c>
      <c r="O475" s="13">
        <v>111</v>
      </c>
      <c r="P475" s="17">
        <v>0</v>
      </c>
      <c r="Q475" s="13">
        <v>0</v>
      </c>
      <c r="R475" s="16" t="str">
        <f t="shared" si="61"/>
        <v>nul</v>
      </c>
      <c r="S475" s="17">
        <f t="shared" si="59"/>
        <v>16.983000000000001</v>
      </c>
      <c r="T475" s="18">
        <v>48.416521757235799</v>
      </c>
      <c r="U475" s="18">
        <v>13.649855072463771</v>
      </c>
      <c r="V475" s="19">
        <f t="shared" si="62"/>
        <v>79.049376829699568</v>
      </c>
      <c r="W475" s="33">
        <f t="shared" si="63"/>
        <v>115.72828767868015</v>
      </c>
      <c r="X475" s="21">
        <f t="shared" si="64"/>
        <v>94.859252195639485</v>
      </c>
      <c r="Y475" s="22">
        <v>94.859252195639485</v>
      </c>
      <c r="Z475" s="23">
        <v>149.9</v>
      </c>
      <c r="AA475" s="22"/>
      <c r="AB475" s="22"/>
      <c r="AC475" s="24">
        <v>99.9</v>
      </c>
      <c r="AD475" s="25">
        <f t="shared" si="65"/>
        <v>5.3139231942967324E-2</v>
      </c>
      <c r="AE475" s="22"/>
      <c r="AF475" s="26">
        <f t="shared" si="60"/>
        <v>94.859252195639485</v>
      </c>
      <c r="AG475" s="27"/>
      <c r="AH475" s="22"/>
      <c r="AI475" s="28"/>
      <c r="AJ475" s="29">
        <f t="shared" si="66"/>
        <v>-1</v>
      </c>
      <c r="AK475" s="30"/>
      <c r="AL475" s="30"/>
      <c r="AM475" s="30"/>
      <c r="AN475" s="31">
        <v>99.9</v>
      </c>
    </row>
    <row r="476" spans="1:42" s="11" customFormat="1" ht="37.5" customHeight="1" x14ac:dyDescent="0.25">
      <c r="A476" s="12" t="s">
        <v>680</v>
      </c>
      <c r="B476" s="12" t="s">
        <v>680</v>
      </c>
      <c r="C476" s="13" t="s">
        <v>680</v>
      </c>
      <c r="D476" s="3" t="s">
        <v>46</v>
      </c>
      <c r="E476" s="3" t="s">
        <v>39</v>
      </c>
      <c r="F476" s="14" t="s">
        <v>107</v>
      </c>
      <c r="G476" s="14" t="s">
        <v>270</v>
      </c>
      <c r="H476" s="14" t="s">
        <v>681</v>
      </c>
      <c r="I476" s="14" t="s">
        <v>682</v>
      </c>
      <c r="J476" s="14">
        <v>0</v>
      </c>
      <c r="K476" s="38"/>
      <c r="L476" s="14" t="str">
        <f>IFERROR(VLOOKUP(A476,[1]Sheet1!$A:$O,15,FALSE),"ok")</f>
        <v>ok</v>
      </c>
      <c r="M476" s="15">
        <v>0</v>
      </c>
      <c r="N476" s="41">
        <v>0</v>
      </c>
      <c r="O476" s="13" t="s">
        <v>44</v>
      </c>
      <c r="P476" s="17">
        <v>0</v>
      </c>
      <c r="Q476" s="13">
        <v>0</v>
      </c>
      <c r="R476" s="16" t="str">
        <f t="shared" si="61"/>
        <v>nul</v>
      </c>
      <c r="S476" s="17">
        <f t="shared" si="59"/>
        <v>6.2730000000000006</v>
      </c>
      <c r="T476" s="18">
        <v>16.075466436791501</v>
      </c>
      <c r="U476" s="18">
        <v>6.852898550724638</v>
      </c>
      <c r="V476" s="19">
        <f t="shared" si="62"/>
        <v>29.20136498751614</v>
      </c>
      <c r="W476" s="20">
        <f t="shared" si="63"/>
        <v>42.750798341723623</v>
      </c>
      <c r="X476" s="21">
        <f t="shared" si="64"/>
        <v>35.041637985019364</v>
      </c>
      <c r="Y476" s="22">
        <v>35.041637985019364</v>
      </c>
      <c r="Z476" s="23">
        <v>62.9</v>
      </c>
      <c r="AA476" s="22"/>
      <c r="AB476" s="22"/>
      <c r="AC476" s="24">
        <v>36.9</v>
      </c>
      <c r="AD476" s="25">
        <f t="shared" si="65"/>
        <v>5.3032966546115778E-2</v>
      </c>
      <c r="AE476" s="22"/>
      <c r="AF476" s="26">
        <f t="shared" si="60"/>
        <v>35.041637985019364</v>
      </c>
      <c r="AG476" s="27"/>
      <c r="AH476" s="22"/>
      <c r="AI476" s="28"/>
      <c r="AJ476" s="29">
        <f t="shared" si="66"/>
        <v>-1</v>
      </c>
      <c r="AK476" s="30"/>
      <c r="AL476" s="30"/>
      <c r="AM476" s="30"/>
      <c r="AN476" s="31">
        <v>36.9</v>
      </c>
    </row>
    <row r="477" spans="1:42" s="11" customFormat="1" ht="37.5" customHeight="1" x14ac:dyDescent="0.25">
      <c r="A477" s="12" t="s">
        <v>683</v>
      </c>
      <c r="B477" s="12" t="s">
        <v>683</v>
      </c>
      <c r="C477" s="13" t="s">
        <v>683</v>
      </c>
      <c r="D477" s="3" t="s">
        <v>46</v>
      </c>
      <c r="E477" s="3" t="s">
        <v>39</v>
      </c>
      <c r="F477" s="14" t="s">
        <v>114</v>
      </c>
      <c r="G477" s="14" t="s">
        <v>115</v>
      </c>
      <c r="H477" s="14" t="s">
        <v>116</v>
      </c>
      <c r="I477" s="14" t="s">
        <v>684</v>
      </c>
      <c r="J477" s="14">
        <v>0</v>
      </c>
      <c r="K477" s="38"/>
      <c r="L477" s="14">
        <f>IFERROR(VLOOKUP(A477,[1]Sheet1!$A:$O,15,FALSE),"ok")</f>
        <v>34.9</v>
      </c>
      <c r="M477" s="15">
        <v>0</v>
      </c>
      <c r="N477" s="41">
        <v>0</v>
      </c>
      <c r="O477" s="13">
        <v>96</v>
      </c>
      <c r="P477" s="17">
        <v>0</v>
      </c>
      <c r="Q477" s="13">
        <v>0</v>
      </c>
      <c r="R477" s="16" t="str">
        <f t="shared" si="61"/>
        <v>nul</v>
      </c>
      <c r="S477" s="17">
        <f t="shared" si="59"/>
        <v>5.9329999999999998</v>
      </c>
      <c r="T477" s="18">
        <v>17.289279775897899</v>
      </c>
      <c r="U477" s="18">
        <v>6.852898550724638</v>
      </c>
      <c r="V477" s="19">
        <f t="shared" si="62"/>
        <v>30.075178326622538</v>
      </c>
      <c r="W477" s="33">
        <f t="shared" si="63"/>
        <v>44.030061070175393</v>
      </c>
      <c r="X477" s="21">
        <f t="shared" si="64"/>
        <v>36.090213991947046</v>
      </c>
      <c r="Y477" s="22">
        <v>36.090213991947046</v>
      </c>
      <c r="Z477" s="23">
        <v>65.900000000000006</v>
      </c>
      <c r="AA477" s="22"/>
      <c r="AB477" s="22"/>
      <c r="AC477" s="24">
        <v>34.9</v>
      </c>
      <c r="AD477" s="25">
        <f t="shared" si="65"/>
        <v>-3.2978856601200146E-2</v>
      </c>
      <c r="AE477" s="22"/>
      <c r="AF477" s="26">
        <f t="shared" si="60"/>
        <v>36.090213991947046</v>
      </c>
      <c r="AG477" s="27"/>
      <c r="AH477" s="22"/>
      <c r="AI477" s="28"/>
      <c r="AJ477" s="29">
        <f t="shared" si="66"/>
        <v>-1</v>
      </c>
      <c r="AK477" s="30"/>
      <c r="AL477" s="30"/>
      <c r="AM477" s="30"/>
      <c r="AN477" s="31">
        <v>34.9</v>
      </c>
    </row>
    <row r="478" spans="1:42" s="11" customFormat="1" ht="37.5" customHeight="1" x14ac:dyDescent="0.25">
      <c r="A478" s="12" t="s">
        <v>685</v>
      </c>
      <c r="B478" s="12" t="s">
        <v>685</v>
      </c>
      <c r="C478" s="13" t="s">
        <v>685</v>
      </c>
      <c r="D478" s="3" t="s">
        <v>46</v>
      </c>
      <c r="E478" s="3" t="s">
        <v>39</v>
      </c>
      <c r="F478" s="14" t="s">
        <v>40</v>
      </c>
      <c r="G478" s="14" t="s">
        <v>41</v>
      </c>
      <c r="H478" s="14" t="s">
        <v>244</v>
      </c>
      <c r="I478" s="14" t="s">
        <v>686</v>
      </c>
      <c r="J478" s="14">
        <v>0</v>
      </c>
      <c r="K478" s="38"/>
      <c r="L478" s="14">
        <f>IFERROR(VLOOKUP(A478,[1]Sheet1!$A:$O,15,FALSE),"ok")</f>
        <v>29.9</v>
      </c>
      <c r="M478" s="15">
        <v>0</v>
      </c>
      <c r="N478" s="41">
        <v>0</v>
      </c>
      <c r="O478" s="13">
        <v>63</v>
      </c>
      <c r="P478" s="17">
        <v>0</v>
      </c>
      <c r="Q478" s="13">
        <v>0</v>
      </c>
      <c r="R478" s="16" t="str">
        <f t="shared" si="61"/>
        <v>nul</v>
      </c>
      <c r="S478" s="17" t="e">
        <f t="shared" si="59"/>
        <v>#N/A</v>
      </c>
      <c r="T478" s="18">
        <v>9.5715609536319093</v>
      </c>
      <c r="U478" s="18">
        <v>8.9600483091787435</v>
      </c>
      <c r="V478" s="19" t="e">
        <f t="shared" si="62"/>
        <v>#N/A</v>
      </c>
      <c r="W478" s="20" t="e">
        <f t="shared" si="63"/>
        <v>#N/A</v>
      </c>
      <c r="X478" s="21" t="e">
        <f t="shared" si="64"/>
        <v>#N/A</v>
      </c>
      <c r="Y478" s="22">
        <v>28.337531115372784</v>
      </c>
      <c r="Z478" s="23">
        <v>0</v>
      </c>
      <c r="AA478" s="22"/>
      <c r="AB478" s="22"/>
      <c r="AC478" s="24" t="e">
        <v>#N/A</v>
      </c>
      <c r="AD478" s="25" t="e">
        <f t="shared" si="65"/>
        <v>#N/A</v>
      </c>
      <c r="AE478" s="22"/>
      <c r="AF478" s="26" t="e">
        <f t="shared" si="60"/>
        <v>#N/A</v>
      </c>
      <c r="AG478" s="27"/>
      <c r="AH478" s="22"/>
      <c r="AI478" s="28"/>
      <c r="AJ478" s="29" t="e">
        <f t="shared" si="66"/>
        <v>#N/A</v>
      </c>
      <c r="AK478" s="30"/>
      <c r="AL478" s="30"/>
      <c r="AM478" s="30"/>
      <c r="AN478" s="31" t="s">
        <v>896</v>
      </c>
    </row>
    <row r="479" spans="1:42" s="11" customFormat="1" ht="37.5" customHeight="1" x14ac:dyDescent="0.25">
      <c r="A479" s="12" t="s">
        <v>687</v>
      </c>
      <c r="B479" s="12" t="s">
        <v>687</v>
      </c>
      <c r="C479" s="13" t="s">
        <v>687</v>
      </c>
      <c r="D479" s="3" t="s">
        <v>46</v>
      </c>
      <c r="E479" s="3" t="s">
        <v>39</v>
      </c>
      <c r="F479" s="14" t="s">
        <v>40</v>
      </c>
      <c r="G479" s="14" t="s">
        <v>159</v>
      </c>
      <c r="H479" s="14" t="s">
        <v>279</v>
      </c>
      <c r="I479" s="14" t="s">
        <v>688</v>
      </c>
      <c r="J479" s="14">
        <v>0</v>
      </c>
      <c r="K479" s="38"/>
      <c r="L479" s="14" t="str">
        <f>IFERROR(VLOOKUP(A479,[1]Sheet1!$A:$O,15,FALSE),"ok")</f>
        <v>ok</v>
      </c>
      <c r="M479" s="15">
        <v>0</v>
      </c>
      <c r="N479" s="41">
        <v>1</v>
      </c>
      <c r="O479" s="13">
        <v>212</v>
      </c>
      <c r="P479" s="17">
        <v>0</v>
      </c>
      <c r="Q479" s="13">
        <v>0</v>
      </c>
      <c r="R479" s="16" t="str">
        <f t="shared" si="61"/>
        <v>nul</v>
      </c>
      <c r="S479" s="17">
        <f t="shared" si="59"/>
        <v>18.683000000000003</v>
      </c>
      <c r="T479" s="18">
        <v>59.454190429465498</v>
      </c>
      <c r="U479" s="18">
        <v>8.6337198067632848</v>
      </c>
      <c r="V479" s="19">
        <f t="shared" si="62"/>
        <v>86.770910236228787</v>
      </c>
      <c r="W479" s="33">
        <f t="shared" si="63"/>
        <v>127.03261258583893</v>
      </c>
      <c r="X479" s="21">
        <f t="shared" si="64"/>
        <v>104.12509228347454</v>
      </c>
      <c r="Y479" s="22">
        <v>104.12509228347454</v>
      </c>
      <c r="Z479" s="23">
        <v>189.9</v>
      </c>
      <c r="AA479" s="22"/>
      <c r="AB479" s="22"/>
      <c r="AC479" s="24">
        <v>109.9</v>
      </c>
      <c r="AD479" s="25">
        <f t="shared" si="65"/>
        <v>5.5461249444116678E-2</v>
      </c>
      <c r="AE479" s="22"/>
      <c r="AF479" s="26">
        <f t="shared" si="60"/>
        <v>104.12509228347454</v>
      </c>
      <c r="AG479" s="27"/>
      <c r="AH479" s="22"/>
      <c r="AI479" s="28"/>
      <c r="AJ479" s="29">
        <f t="shared" si="66"/>
        <v>-1</v>
      </c>
      <c r="AK479" s="30"/>
      <c r="AL479" s="30"/>
      <c r="AM479" s="30"/>
      <c r="AN479" s="31">
        <v>109.9</v>
      </c>
    </row>
    <row r="480" spans="1:42" s="11" customFormat="1" ht="37.5" customHeight="1" x14ac:dyDescent="0.25">
      <c r="A480" s="12" t="s">
        <v>689</v>
      </c>
      <c r="B480" s="12" t="s">
        <v>689</v>
      </c>
      <c r="C480" s="13" t="s">
        <v>689</v>
      </c>
      <c r="D480" s="3" t="s">
        <v>46</v>
      </c>
      <c r="E480" s="3" t="s">
        <v>39</v>
      </c>
      <c r="F480" s="14" t="s">
        <v>40</v>
      </c>
      <c r="G480" s="14" t="s">
        <v>47</v>
      </c>
      <c r="H480" s="14" t="s">
        <v>690</v>
      </c>
      <c r="I480" s="14" t="s">
        <v>691</v>
      </c>
      <c r="J480" s="14" t="s">
        <v>3362</v>
      </c>
      <c r="K480" s="38"/>
      <c r="L480" s="14">
        <f>IFERROR(VLOOKUP(A480,[1]Sheet1!$A:$O,15,FALSE),"ok")</f>
        <v>99.9</v>
      </c>
      <c r="M480" s="15">
        <v>0</v>
      </c>
      <c r="N480" s="41">
        <v>0</v>
      </c>
      <c r="O480" s="13">
        <v>40</v>
      </c>
      <c r="P480" s="17">
        <v>0</v>
      </c>
      <c r="Q480" s="13">
        <v>0</v>
      </c>
      <c r="R480" s="16" t="str">
        <f t="shared" si="61"/>
        <v>nul</v>
      </c>
      <c r="S480" s="17">
        <f t="shared" si="59"/>
        <v>23.783000000000001</v>
      </c>
      <c r="T480" s="18">
        <v>71.293504742673804</v>
      </c>
      <c r="U480" s="18">
        <v>15.225555555555554</v>
      </c>
      <c r="V480" s="19">
        <f t="shared" si="62"/>
        <v>110.30206029822936</v>
      </c>
      <c r="W480" s="20">
        <f t="shared" si="63"/>
        <v>161.48221627660777</v>
      </c>
      <c r="X480" s="21">
        <f t="shared" si="64"/>
        <v>132.36247235787522</v>
      </c>
      <c r="Y480" s="22">
        <v>124.20247235787524</v>
      </c>
      <c r="Z480" s="23">
        <v>179.9</v>
      </c>
      <c r="AA480" s="22"/>
      <c r="AB480" s="22"/>
      <c r="AC480" s="24">
        <v>139.9</v>
      </c>
      <c r="AD480" s="25">
        <f t="shared" si="65"/>
        <v>5.6946107970431203E-2</v>
      </c>
      <c r="AE480" s="22"/>
      <c r="AF480" s="26">
        <f t="shared" si="60"/>
        <v>132.36247235787522</v>
      </c>
      <c r="AG480" s="27"/>
      <c r="AH480" s="22"/>
      <c r="AI480" s="28"/>
      <c r="AJ480" s="29">
        <f t="shared" si="66"/>
        <v>-1</v>
      </c>
      <c r="AK480" s="30"/>
      <c r="AL480" s="30"/>
      <c r="AM480" s="30"/>
      <c r="AN480" s="31">
        <v>139.9</v>
      </c>
    </row>
    <row r="481" spans="1:42" s="11" customFormat="1" ht="37.5" customHeight="1" x14ac:dyDescent="0.25">
      <c r="A481" s="12" t="s">
        <v>692</v>
      </c>
      <c r="B481" s="12" t="s">
        <v>692</v>
      </c>
      <c r="C481" s="13" t="s">
        <v>692</v>
      </c>
      <c r="D481" s="3" t="s">
        <v>46</v>
      </c>
      <c r="E481" s="3" t="s">
        <v>39</v>
      </c>
      <c r="F481" s="14" t="s">
        <v>107</v>
      </c>
      <c r="G481" s="14" t="s">
        <v>693</v>
      </c>
      <c r="H481" s="14" t="s">
        <v>694</v>
      </c>
      <c r="I481" s="14" t="s">
        <v>695</v>
      </c>
      <c r="J481" s="14">
        <v>0</v>
      </c>
      <c r="K481" s="38"/>
      <c r="L481" s="14">
        <f>IFERROR(VLOOKUP(A481,[1]Sheet1!$A:$O,15,FALSE),"ok")</f>
        <v>29.9</v>
      </c>
      <c r="M481" s="15">
        <v>0</v>
      </c>
      <c r="N481" s="41">
        <v>0</v>
      </c>
      <c r="O481" s="13">
        <v>58</v>
      </c>
      <c r="P481" s="17">
        <v>0</v>
      </c>
      <c r="Q481" s="13">
        <v>0</v>
      </c>
      <c r="R481" s="16" t="str">
        <f t="shared" si="61"/>
        <v>nul</v>
      </c>
      <c r="S481" s="17">
        <f t="shared" si="59"/>
        <v>5.0830000000000002</v>
      </c>
      <c r="T481" s="18">
        <v>15.092236414551801</v>
      </c>
      <c r="U481" s="18">
        <v>8.9600483091787435</v>
      </c>
      <c r="V481" s="19">
        <f t="shared" si="62"/>
        <v>29.135284723730543</v>
      </c>
      <c r="W481" s="20">
        <f t="shared" si="63"/>
        <v>42.65405683554151</v>
      </c>
      <c r="X481" s="21">
        <f t="shared" si="64"/>
        <v>34.962341668476647</v>
      </c>
      <c r="Y481" s="22">
        <v>34.962341668476647</v>
      </c>
      <c r="Z481" s="23">
        <v>59.9</v>
      </c>
      <c r="AA481" s="22"/>
      <c r="AB481" s="22"/>
      <c r="AC481" s="24">
        <v>29.9</v>
      </c>
      <c r="AD481" s="25">
        <f t="shared" si="65"/>
        <v>-0.14479412496105903</v>
      </c>
      <c r="AE481" s="22"/>
      <c r="AF481" s="26">
        <f t="shared" si="60"/>
        <v>34.962341668476647</v>
      </c>
      <c r="AG481" s="27"/>
      <c r="AH481" s="22"/>
      <c r="AI481" s="28"/>
      <c r="AJ481" s="29">
        <f t="shared" si="66"/>
        <v>-1</v>
      </c>
      <c r="AK481" s="30"/>
      <c r="AL481" s="30"/>
      <c r="AM481" s="30"/>
      <c r="AN481" s="31">
        <v>29.9</v>
      </c>
    </row>
    <row r="482" spans="1:42" s="11" customFormat="1" ht="37.5" customHeight="1" x14ac:dyDescent="0.25">
      <c r="A482" s="12" t="s">
        <v>696</v>
      </c>
      <c r="B482" s="12" t="s">
        <v>696</v>
      </c>
      <c r="C482" s="13" t="s">
        <v>696</v>
      </c>
      <c r="D482" s="3" t="s">
        <v>46</v>
      </c>
      <c r="E482" s="3" t="s">
        <v>187</v>
      </c>
      <c r="F482" s="14" t="s">
        <v>114</v>
      </c>
      <c r="G482" s="14" t="s">
        <v>163</v>
      </c>
      <c r="H482" s="14" t="s">
        <v>219</v>
      </c>
      <c r="I482" s="14" t="s">
        <v>697</v>
      </c>
      <c r="J482" s="14">
        <v>0</v>
      </c>
      <c r="K482" s="38"/>
      <c r="L482" s="14" t="str">
        <f>IFERROR(VLOOKUP(A482,[1]Sheet1!$A:$O,15,FALSE),"ok")</f>
        <v>ok</v>
      </c>
      <c r="M482" s="15">
        <v>0</v>
      </c>
      <c r="N482" s="41">
        <v>7</v>
      </c>
      <c r="O482" s="13">
        <v>27</v>
      </c>
      <c r="P482" s="17">
        <v>4</v>
      </c>
      <c r="Q482" s="13">
        <v>12</v>
      </c>
      <c r="R482" s="16">
        <f t="shared" si="61"/>
        <v>12.25</v>
      </c>
      <c r="S482" s="17">
        <f t="shared" si="59"/>
        <v>35.683000000000007</v>
      </c>
      <c r="T482" s="18">
        <v>75.666377840761101</v>
      </c>
      <c r="U482" s="18">
        <v>21.174057971014495</v>
      </c>
      <c r="V482" s="19">
        <f t="shared" si="62"/>
        <v>132.52343581177561</v>
      </c>
      <c r="W482" s="20">
        <f t="shared" si="63"/>
        <v>194.01431002843947</v>
      </c>
      <c r="X482" s="21">
        <f t="shared" si="64"/>
        <v>159.02812297413072</v>
      </c>
      <c r="Y482" s="22">
        <v>156.58012297413072</v>
      </c>
      <c r="Z482" s="23">
        <v>329.9</v>
      </c>
      <c r="AA482" s="22"/>
      <c r="AB482" s="22"/>
      <c r="AC482" s="24">
        <v>209.9</v>
      </c>
      <c r="AD482" s="25">
        <f t="shared" si="65"/>
        <v>0.31989233145979257</v>
      </c>
      <c r="AE482" s="22"/>
      <c r="AF482" s="26">
        <f t="shared" si="60"/>
        <v>159.02812297413072</v>
      </c>
      <c r="AG482" s="27"/>
      <c r="AH482" s="22"/>
      <c r="AI482" s="28"/>
      <c r="AJ482" s="29">
        <f t="shared" si="66"/>
        <v>-1</v>
      </c>
      <c r="AK482" s="46">
        <v>43234</v>
      </c>
      <c r="AL482" s="51">
        <v>43254</v>
      </c>
      <c r="AM482" s="46" t="s">
        <v>3483</v>
      </c>
      <c r="AN482" s="47">
        <v>197.9</v>
      </c>
      <c r="AO482" s="44" t="s">
        <v>3484</v>
      </c>
      <c r="AP482" s="52" t="s">
        <v>3485</v>
      </c>
    </row>
    <row r="483" spans="1:42" s="11" customFormat="1" ht="37.5" customHeight="1" x14ac:dyDescent="0.25">
      <c r="A483" s="12" t="s">
        <v>698</v>
      </c>
      <c r="B483" s="12" t="s">
        <v>698</v>
      </c>
      <c r="C483" s="13" t="s">
        <v>698</v>
      </c>
      <c r="D483" s="3" t="s">
        <v>46</v>
      </c>
      <c r="E483" s="3" t="s">
        <v>39</v>
      </c>
      <c r="F483" s="14" t="s">
        <v>40</v>
      </c>
      <c r="G483" s="14" t="s">
        <v>145</v>
      </c>
      <c r="H483" s="14" t="s">
        <v>146</v>
      </c>
      <c r="I483" s="14" t="s">
        <v>699</v>
      </c>
      <c r="J483" s="14">
        <v>0</v>
      </c>
      <c r="K483" s="38"/>
      <c r="L483" s="14" t="str">
        <f>IFERROR(VLOOKUP(A483,[1]Sheet1!$A:$O,15,FALSE),"ok")</f>
        <v>ok</v>
      </c>
      <c r="M483" s="15">
        <v>0</v>
      </c>
      <c r="N483" s="41">
        <v>0</v>
      </c>
      <c r="O483" s="13" t="s">
        <v>44</v>
      </c>
      <c r="P483" s="17">
        <v>0</v>
      </c>
      <c r="Q483" s="13">
        <v>0</v>
      </c>
      <c r="R483" s="16" t="str">
        <f t="shared" si="61"/>
        <v>nul</v>
      </c>
      <c r="S483" s="17" t="e">
        <f t="shared" si="59"/>
        <v>#N/A</v>
      </c>
      <c r="T483" s="18">
        <v>44.163627297971203</v>
      </c>
      <c r="U483" s="18">
        <v>11.337584541062801</v>
      </c>
      <c r="V483" s="19" t="e">
        <f t="shared" si="62"/>
        <v>#N/A</v>
      </c>
      <c r="W483" s="20" t="e">
        <f t="shared" si="63"/>
        <v>#N/A</v>
      </c>
      <c r="X483" s="21" t="e">
        <f t="shared" si="64"/>
        <v>#N/A</v>
      </c>
      <c r="Y483" s="22">
        <v>84.941054206840803</v>
      </c>
      <c r="Z483" s="23">
        <v>0</v>
      </c>
      <c r="AA483" s="22"/>
      <c r="AB483" s="22"/>
      <c r="AC483" s="24" t="e">
        <v>#N/A</v>
      </c>
      <c r="AD483" s="25" t="e">
        <f t="shared" si="65"/>
        <v>#N/A</v>
      </c>
      <c r="AE483" s="22"/>
      <c r="AF483" s="26" t="e">
        <f t="shared" si="60"/>
        <v>#N/A</v>
      </c>
      <c r="AG483" s="27"/>
      <c r="AH483" s="22"/>
      <c r="AI483" s="28"/>
      <c r="AJ483" s="29" t="e">
        <f t="shared" si="66"/>
        <v>#N/A</v>
      </c>
      <c r="AK483" s="30"/>
      <c r="AL483" s="30"/>
      <c r="AM483" s="30"/>
      <c r="AN483" s="31" t="s">
        <v>896</v>
      </c>
    </row>
    <row r="484" spans="1:42" s="11" customFormat="1" ht="37.5" customHeight="1" x14ac:dyDescent="0.25">
      <c r="A484" s="12" t="s">
        <v>700</v>
      </c>
      <c r="B484" s="12" t="s">
        <v>700</v>
      </c>
      <c r="C484" s="13" t="s">
        <v>700</v>
      </c>
      <c r="D484" s="3" t="s">
        <v>46</v>
      </c>
      <c r="E484" s="3" t="s">
        <v>187</v>
      </c>
      <c r="F484" s="14" t="s">
        <v>114</v>
      </c>
      <c r="G484" s="14" t="s">
        <v>163</v>
      </c>
      <c r="H484" s="14" t="s">
        <v>219</v>
      </c>
      <c r="I484" s="14" t="s">
        <v>701</v>
      </c>
      <c r="J484" s="14">
        <v>0</v>
      </c>
      <c r="K484" s="38"/>
      <c r="L484" s="14">
        <f>IFERROR(VLOOKUP(A484,[1]Sheet1!$A:$O,15,FALSE),"ok")</f>
        <v>129.9</v>
      </c>
      <c r="M484" s="15">
        <v>0</v>
      </c>
      <c r="N484" s="41">
        <v>0</v>
      </c>
      <c r="O484" s="13">
        <v>35</v>
      </c>
      <c r="P484" s="17">
        <v>0</v>
      </c>
      <c r="Q484" s="13">
        <v>0</v>
      </c>
      <c r="R484" s="16" t="str">
        <f t="shared" si="61"/>
        <v>nul</v>
      </c>
      <c r="S484" s="17">
        <f t="shared" si="59"/>
        <v>22.083000000000002</v>
      </c>
      <c r="T484" s="18">
        <v>71.346743142623097</v>
      </c>
      <c r="U484" s="18">
        <v>21.174057971014495</v>
      </c>
      <c r="V484" s="19">
        <f t="shared" si="62"/>
        <v>114.60380111363759</v>
      </c>
      <c r="W484" s="20">
        <f t="shared" si="63"/>
        <v>167.7799648303654</v>
      </c>
      <c r="X484" s="21">
        <f t="shared" si="64"/>
        <v>137.52456133636511</v>
      </c>
      <c r="Y484" s="22">
        <v>137.52456133636511</v>
      </c>
      <c r="Z484" s="23">
        <v>269.89999999999998</v>
      </c>
      <c r="AA484" s="22"/>
      <c r="AB484" s="22"/>
      <c r="AC484" s="24">
        <v>129.9</v>
      </c>
      <c r="AD484" s="25">
        <f t="shared" si="65"/>
        <v>-5.5441451783412976E-2</v>
      </c>
      <c r="AE484" s="22"/>
      <c r="AF484" s="26">
        <f t="shared" si="60"/>
        <v>137.52456133636511</v>
      </c>
      <c r="AG484" s="27"/>
      <c r="AH484" s="22"/>
      <c r="AI484" s="28"/>
      <c r="AJ484" s="29">
        <f t="shared" si="66"/>
        <v>-1</v>
      </c>
      <c r="AK484" s="30"/>
      <c r="AL484" s="30"/>
      <c r="AM484" s="30"/>
      <c r="AN484" s="31">
        <v>129.9</v>
      </c>
    </row>
    <row r="485" spans="1:42" s="11" customFormat="1" ht="37.5" customHeight="1" x14ac:dyDescent="0.25">
      <c r="A485" s="12" t="s">
        <v>702</v>
      </c>
      <c r="B485" s="12" t="s">
        <v>702</v>
      </c>
      <c r="C485" s="13" t="s">
        <v>702</v>
      </c>
      <c r="D485" s="3" t="s">
        <v>46</v>
      </c>
      <c r="E485" s="3" t="s">
        <v>187</v>
      </c>
      <c r="F485" s="14" t="s">
        <v>107</v>
      </c>
      <c r="G485" s="14" t="s">
        <v>593</v>
      </c>
      <c r="H485" s="14" t="s">
        <v>594</v>
      </c>
      <c r="I485" s="14" t="s">
        <v>703</v>
      </c>
      <c r="J485" s="14">
        <v>0</v>
      </c>
      <c r="K485" s="38"/>
      <c r="L485" s="14">
        <f>IFERROR(VLOOKUP(A485,[1]Sheet1!$A:$O,15,FALSE),"ok")</f>
        <v>49.9</v>
      </c>
      <c r="M485" s="15">
        <v>0</v>
      </c>
      <c r="N485" s="41">
        <v>0</v>
      </c>
      <c r="O485" s="13">
        <v>63</v>
      </c>
      <c r="P485" s="17">
        <v>0</v>
      </c>
      <c r="Q485" s="13">
        <v>0</v>
      </c>
      <c r="R485" s="16" t="str">
        <f t="shared" si="61"/>
        <v>nul</v>
      </c>
      <c r="S485" s="17">
        <f t="shared" si="59"/>
        <v>8.4830000000000005</v>
      </c>
      <c r="T485" s="18">
        <v>41.247442806526202</v>
      </c>
      <c r="U485" s="18">
        <v>11.141787439613527</v>
      </c>
      <c r="V485" s="19">
        <f t="shared" si="62"/>
        <v>60.872230246139722</v>
      </c>
      <c r="W485" s="20">
        <f t="shared" si="63"/>
        <v>89.116945080348557</v>
      </c>
      <c r="X485" s="21">
        <f t="shared" si="64"/>
        <v>73.046676295367661</v>
      </c>
      <c r="Y485" s="22">
        <v>73.046676295367661</v>
      </c>
      <c r="Z485" s="23">
        <v>159.9</v>
      </c>
      <c r="AA485" s="22"/>
      <c r="AB485" s="22"/>
      <c r="AC485" s="24">
        <v>49.9</v>
      </c>
      <c r="AD485" s="25">
        <f t="shared" si="65"/>
        <v>-0.31687514708777431</v>
      </c>
      <c r="AE485" s="22"/>
      <c r="AF485" s="26">
        <f t="shared" si="60"/>
        <v>73.046676295367661</v>
      </c>
      <c r="AG485" s="27"/>
      <c r="AH485" s="22"/>
      <c r="AI485" s="28"/>
      <c r="AJ485" s="29">
        <f t="shared" si="66"/>
        <v>-1</v>
      </c>
      <c r="AK485" s="30"/>
      <c r="AL485" s="30"/>
      <c r="AM485" s="30"/>
      <c r="AN485" s="31">
        <v>49.9</v>
      </c>
    </row>
    <row r="486" spans="1:42" s="11" customFormat="1" ht="37.5" customHeight="1" x14ac:dyDescent="0.25">
      <c r="A486" s="12" t="s">
        <v>706</v>
      </c>
      <c r="B486" s="12" t="s">
        <v>706</v>
      </c>
      <c r="C486" s="13" t="s">
        <v>706</v>
      </c>
      <c r="D486" s="3" t="s">
        <v>46</v>
      </c>
      <c r="E486" s="3" t="s">
        <v>187</v>
      </c>
      <c r="F486" s="14" t="s">
        <v>107</v>
      </c>
      <c r="G486" s="14" t="s">
        <v>108</v>
      </c>
      <c r="H486" s="14" t="s">
        <v>109</v>
      </c>
      <c r="I486" s="14" t="s">
        <v>707</v>
      </c>
      <c r="J486" s="14">
        <v>0</v>
      </c>
      <c r="K486" s="38"/>
      <c r="L486" s="14" t="str">
        <f>IFERROR(VLOOKUP(A486,[1]Sheet1!$A:$O,15,FALSE),"ok")</f>
        <v>ok</v>
      </c>
      <c r="M486" s="15">
        <v>0</v>
      </c>
      <c r="N486" s="41">
        <v>15</v>
      </c>
      <c r="O486" s="13">
        <v>287</v>
      </c>
      <c r="P486" s="17">
        <v>6</v>
      </c>
      <c r="Q486" s="13">
        <v>14</v>
      </c>
      <c r="R486" s="16">
        <f t="shared" si="61"/>
        <v>17.5</v>
      </c>
      <c r="S486" s="17">
        <f t="shared" si="59"/>
        <v>25.483000000000004</v>
      </c>
      <c r="T486" s="18">
        <v>63.677082851035301</v>
      </c>
      <c r="U486" s="18">
        <v>22.488695652173917</v>
      </c>
      <c r="V486" s="19">
        <f t="shared" si="62"/>
        <v>111.64877850320921</v>
      </c>
      <c r="W486" s="33">
        <f t="shared" si="63"/>
        <v>163.4538117286983</v>
      </c>
      <c r="X486" s="21">
        <f t="shared" si="64"/>
        <v>133.97853420385104</v>
      </c>
      <c r="Y486" s="22">
        <v>133.97853420385104</v>
      </c>
      <c r="Z486" s="23">
        <v>219.9</v>
      </c>
      <c r="AA486" s="22"/>
      <c r="AB486" s="22"/>
      <c r="AC486" s="24">
        <v>149.9</v>
      </c>
      <c r="AD486" s="25">
        <f t="shared" si="65"/>
        <v>0.11883594555471211</v>
      </c>
      <c r="AE486" s="22"/>
      <c r="AF486" s="26">
        <f t="shared" si="60"/>
        <v>133.97853420385104</v>
      </c>
      <c r="AG486" s="27"/>
      <c r="AH486" s="22"/>
      <c r="AI486" s="43">
        <v>139.9</v>
      </c>
      <c r="AJ486" s="29">
        <f t="shared" si="66"/>
        <v>4.4197123302896602E-2</v>
      </c>
      <c r="AK486" s="30"/>
      <c r="AL486" s="30"/>
      <c r="AM486" s="30"/>
      <c r="AN486" s="31">
        <v>149.9</v>
      </c>
    </row>
    <row r="487" spans="1:42" s="11" customFormat="1" ht="37.5" customHeight="1" x14ac:dyDescent="0.25">
      <c r="A487" s="12" t="s">
        <v>709</v>
      </c>
      <c r="B487" s="12" t="s">
        <v>709</v>
      </c>
      <c r="C487" s="13" t="s">
        <v>709</v>
      </c>
      <c r="D487" s="3" t="s">
        <v>46</v>
      </c>
      <c r="E487" s="3" t="s">
        <v>187</v>
      </c>
      <c r="F487" s="14" t="s">
        <v>81</v>
      </c>
      <c r="G487" s="14" t="s">
        <v>710</v>
      </c>
      <c r="H487" s="14" t="s">
        <v>711</v>
      </c>
      <c r="I487" s="14" t="s">
        <v>712</v>
      </c>
      <c r="J487" s="14">
        <v>0</v>
      </c>
      <c r="K487" s="38"/>
      <c r="L487" s="14" t="str">
        <f>IFERROR(VLOOKUP(A487,[1]Sheet1!$A:$O,15,FALSE),"ok")</f>
        <v>ok</v>
      </c>
      <c r="M487" s="15">
        <v>0</v>
      </c>
      <c r="N487" s="41">
        <v>78</v>
      </c>
      <c r="O487" s="13">
        <v>58</v>
      </c>
      <c r="P487" s="17">
        <v>1</v>
      </c>
      <c r="Q487" s="13">
        <v>1</v>
      </c>
      <c r="R487" s="16">
        <f t="shared" si="61"/>
        <v>546</v>
      </c>
      <c r="S487" s="17">
        <f t="shared" si="59"/>
        <v>22.083000000000002</v>
      </c>
      <c r="T487" s="18">
        <v>51.998651916836103</v>
      </c>
      <c r="U487" s="18">
        <v>21.174057971014495</v>
      </c>
      <c r="V487" s="19">
        <f t="shared" si="62"/>
        <v>95.2557098878506</v>
      </c>
      <c r="W487" s="20">
        <f t="shared" si="63"/>
        <v>139.45435927581326</v>
      </c>
      <c r="X487" s="21">
        <f t="shared" si="64"/>
        <v>114.30685186542071</v>
      </c>
      <c r="Y487" s="22">
        <v>114.30685186542071</v>
      </c>
      <c r="Z487" s="23">
        <v>179.9</v>
      </c>
      <c r="AA487" s="22"/>
      <c r="AB487" s="22"/>
      <c r="AC487" s="24">
        <v>129.9</v>
      </c>
      <c r="AD487" s="25">
        <f t="shared" si="65"/>
        <v>0.13641481573596215</v>
      </c>
      <c r="AE487" s="22"/>
      <c r="AF487" s="26">
        <f t="shared" si="60"/>
        <v>114.30685186542071</v>
      </c>
      <c r="AG487" s="27"/>
      <c r="AH487" s="22"/>
      <c r="AI487" s="28">
        <v>120.9</v>
      </c>
      <c r="AJ487" s="29">
        <f t="shared" si="66"/>
        <v>5.7679378156103356E-2</v>
      </c>
      <c r="AK487" s="30">
        <v>43263</v>
      </c>
      <c r="AL487" s="30">
        <v>43277</v>
      </c>
      <c r="AM487" s="30" t="s">
        <v>3444</v>
      </c>
      <c r="AN487" s="31">
        <v>129.9</v>
      </c>
      <c r="AO487" s="11" t="s">
        <v>3512</v>
      </c>
      <c r="AP487" s="11" t="s">
        <v>3520</v>
      </c>
    </row>
    <row r="488" spans="1:42" s="11" customFormat="1" ht="37.5" customHeight="1" x14ac:dyDescent="0.25">
      <c r="A488" s="12" t="s">
        <v>713</v>
      </c>
      <c r="B488" s="12" t="s">
        <v>714</v>
      </c>
      <c r="C488" s="13" t="s">
        <v>715</v>
      </c>
      <c r="D488" s="3" t="s">
        <v>46</v>
      </c>
      <c r="E488" s="3" t="s">
        <v>39</v>
      </c>
      <c r="F488" s="14" t="e">
        <v>#N/A</v>
      </c>
      <c r="G488" s="14" t="e">
        <v>#N/A</v>
      </c>
      <c r="H488" s="14" t="e">
        <v>#N/A</v>
      </c>
      <c r="I488" s="14" t="e">
        <v>#N/A</v>
      </c>
      <c r="J488" s="14">
        <v>0</v>
      </c>
      <c r="K488" s="38"/>
      <c r="L488" s="14" t="str">
        <f>IFERROR(VLOOKUP(A488,[1]Sheet1!$A:$O,15,FALSE),"ok")</f>
        <v>ok</v>
      </c>
      <c r="M488" s="15">
        <v>0</v>
      </c>
      <c r="N488" s="41">
        <v>0</v>
      </c>
      <c r="O488" s="13" t="s">
        <v>44</v>
      </c>
      <c r="P488" s="17">
        <v>0</v>
      </c>
      <c r="Q488" s="13">
        <v>0</v>
      </c>
      <c r="R488" s="16" t="str">
        <f t="shared" si="61"/>
        <v>nul</v>
      </c>
      <c r="S488" s="17" t="e">
        <f t="shared" si="59"/>
        <v>#N/A</v>
      </c>
      <c r="T488" s="18">
        <v>32.0087447722563</v>
      </c>
      <c r="U488" s="18">
        <v>26.367342995169086</v>
      </c>
      <c r="V488" s="19" t="e">
        <f t="shared" si="62"/>
        <v>#N/A</v>
      </c>
      <c r="W488" s="20" t="e">
        <f t="shared" si="63"/>
        <v>#N/A</v>
      </c>
      <c r="X488" s="21" t="e">
        <f t="shared" si="64"/>
        <v>#N/A</v>
      </c>
      <c r="Y488" s="22" t="e">
        <v>#N/A</v>
      </c>
      <c r="Z488" s="23">
        <v>0</v>
      </c>
      <c r="AA488" s="22"/>
      <c r="AB488" s="22"/>
      <c r="AC488" s="24" t="e">
        <v>#N/A</v>
      </c>
      <c r="AD488" s="25" t="e">
        <f t="shared" si="65"/>
        <v>#N/A</v>
      </c>
      <c r="AE488" s="22"/>
      <c r="AF488" s="26" t="e">
        <f t="shared" si="60"/>
        <v>#N/A</v>
      </c>
      <c r="AG488" s="27"/>
      <c r="AH488" s="22"/>
      <c r="AI488" s="28"/>
      <c r="AJ488" s="29" t="e">
        <f t="shared" si="66"/>
        <v>#N/A</v>
      </c>
      <c r="AK488" s="30"/>
      <c r="AL488" s="30"/>
      <c r="AM488" s="30"/>
      <c r="AN488" s="31" t="s">
        <v>896</v>
      </c>
    </row>
    <row r="489" spans="1:42" s="11" customFormat="1" ht="37.5" customHeight="1" x14ac:dyDescent="0.25">
      <c r="A489" s="12" t="s">
        <v>716</v>
      </c>
      <c r="B489" s="12" t="s">
        <v>716</v>
      </c>
      <c r="C489" s="13" t="s">
        <v>716</v>
      </c>
      <c r="D489" s="3" t="s">
        <v>46</v>
      </c>
      <c r="E489" s="3" t="s">
        <v>187</v>
      </c>
      <c r="F489" s="14" t="s">
        <v>40</v>
      </c>
      <c r="G489" s="14" t="s">
        <v>145</v>
      </c>
      <c r="H489" s="14" t="s">
        <v>717</v>
      </c>
      <c r="I489" s="14" t="s">
        <v>718</v>
      </c>
      <c r="J489" s="14">
        <v>0</v>
      </c>
      <c r="K489" s="38"/>
      <c r="L489" s="14" t="str">
        <f>IFERROR(VLOOKUP(A489,[1]Sheet1!$A:$O,15,FALSE),"ok")</f>
        <v>ok</v>
      </c>
      <c r="M489" s="15">
        <v>0</v>
      </c>
      <c r="N489" s="41">
        <v>46</v>
      </c>
      <c r="O489" s="13">
        <v>47</v>
      </c>
      <c r="P489" s="17">
        <v>2</v>
      </c>
      <c r="Q489" s="13">
        <v>2</v>
      </c>
      <c r="R489" s="16">
        <f t="shared" si="61"/>
        <v>161</v>
      </c>
      <c r="S489" s="17">
        <f t="shared" si="59"/>
        <v>16.983000000000001</v>
      </c>
      <c r="T489" s="18">
        <v>36.637095889777001</v>
      </c>
      <c r="U489" s="18">
        <v>18.526135265700486</v>
      </c>
      <c r="V489" s="19">
        <f t="shared" si="62"/>
        <v>72.146231155477494</v>
      </c>
      <c r="W489" s="20">
        <f t="shared" si="63"/>
        <v>105.62208241161905</v>
      </c>
      <c r="X489" s="21">
        <f t="shared" si="64"/>
        <v>86.575477386572985</v>
      </c>
      <c r="Y489" s="22">
        <v>86.575477386572985</v>
      </c>
      <c r="Z489" s="23">
        <v>139.9</v>
      </c>
      <c r="AA489" s="22"/>
      <c r="AB489" s="22"/>
      <c r="AC489" s="24">
        <v>99.9</v>
      </c>
      <c r="AD489" s="25">
        <f t="shared" si="65"/>
        <v>0.15390642957625222</v>
      </c>
      <c r="AE489" s="22"/>
      <c r="AF489" s="26">
        <f t="shared" si="60"/>
        <v>86.575477386572985</v>
      </c>
      <c r="AG489" s="27"/>
      <c r="AH489" s="22"/>
      <c r="AI489" s="28"/>
      <c r="AJ489" s="29">
        <f t="shared" si="66"/>
        <v>-1</v>
      </c>
      <c r="AK489" s="46">
        <v>43231</v>
      </c>
      <c r="AL489" s="51">
        <v>43235</v>
      </c>
      <c r="AM489" s="46" t="s">
        <v>3444</v>
      </c>
      <c r="AN489" s="47">
        <v>99.9</v>
      </c>
      <c r="AO489" s="44"/>
      <c r="AP489" s="52"/>
    </row>
    <row r="490" spans="1:42" s="11" customFormat="1" ht="37.5" customHeight="1" x14ac:dyDescent="0.25">
      <c r="A490" s="12" t="s">
        <v>719</v>
      </c>
      <c r="B490" s="12" t="s">
        <v>720</v>
      </c>
      <c r="C490" s="13" t="s">
        <v>719</v>
      </c>
      <c r="D490" s="3"/>
      <c r="E490" s="3" t="s">
        <v>359</v>
      </c>
      <c r="F490" s="14" t="s">
        <v>149</v>
      </c>
      <c r="G490" s="14" t="s">
        <v>569</v>
      </c>
      <c r="H490" s="14" t="s">
        <v>570</v>
      </c>
      <c r="I490" s="14" t="s">
        <v>721</v>
      </c>
      <c r="J490" s="14">
        <v>0</v>
      </c>
      <c r="K490" s="38"/>
      <c r="L490" s="14" t="str">
        <f>IFERROR(VLOOKUP(A490,[1]Sheet1!$A:$O,15,FALSE),"ok")</f>
        <v>ok</v>
      </c>
      <c r="M490" s="15">
        <v>0</v>
      </c>
      <c r="N490" s="41">
        <v>49</v>
      </c>
      <c r="O490" s="13" t="s">
        <v>44</v>
      </c>
      <c r="P490" s="17">
        <v>0</v>
      </c>
      <c r="Q490" s="13">
        <v>0</v>
      </c>
      <c r="R490" s="16" t="str">
        <f t="shared" si="61"/>
        <v>nul</v>
      </c>
      <c r="S490" s="17">
        <f t="shared" si="59"/>
        <v>35.683000000000007</v>
      </c>
      <c r="T490" s="18">
        <v>97.399258480984798</v>
      </c>
      <c r="U490" s="18">
        <v>37.518454106280196</v>
      </c>
      <c r="V490" s="19">
        <f t="shared" si="62"/>
        <v>170.60071258726501</v>
      </c>
      <c r="W490" s="20">
        <f t="shared" si="63"/>
        <v>249.75944322775598</v>
      </c>
      <c r="X490" s="21">
        <f t="shared" si="64"/>
        <v>204.720855104718</v>
      </c>
      <c r="Y490" s="22">
        <v>210.63685510471797</v>
      </c>
      <c r="Z490" s="23">
        <v>399.9</v>
      </c>
      <c r="AA490" s="22"/>
      <c r="AB490" s="22"/>
      <c r="AC490" s="24">
        <v>209.9</v>
      </c>
      <c r="AD490" s="25">
        <f t="shared" si="65"/>
        <v>2.5298570058398751E-2</v>
      </c>
      <c r="AE490" s="22"/>
      <c r="AF490" s="26">
        <f t="shared" si="60"/>
        <v>204.720855104718</v>
      </c>
      <c r="AG490" s="27"/>
      <c r="AH490" s="22"/>
      <c r="AI490" s="28"/>
      <c r="AJ490" s="29">
        <f t="shared" si="66"/>
        <v>-1</v>
      </c>
      <c r="AK490" s="30"/>
      <c r="AL490" s="30"/>
      <c r="AM490" s="30"/>
      <c r="AN490" s="31">
        <v>229.9</v>
      </c>
    </row>
    <row r="491" spans="1:42" s="11" customFormat="1" ht="37.5" customHeight="1" x14ac:dyDescent="0.25">
      <c r="A491" s="12" t="s">
        <v>722</v>
      </c>
      <c r="B491" s="12" t="s">
        <v>722</v>
      </c>
      <c r="C491" s="13" t="s">
        <v>722</v>
      </c>
      <c r="D491" s="3" t="s">
        <v>46</v>
      </c>
      <c r="E491" s="3" t="s">
        <v>359</v>
      </c>
      <c r="F491" s="14" t="s">
        <v>107</v>
      </c>
      <c r="G491" s="14" t="s">
        <v>128</v>
      </c>
      <c r="H491" s="14" t="s">
        <v>129</v>
      </c>
      <c r="I491" s="14" t="s">
        <v>723</v>
      </c>
      <c r="J491" s="14">
        <v>0</v>
      </c>
      <c r="K491" s="38"/>
      <c r="L491" s="55">
        <f>IFERROR(VLOOKUP(A491,[1]Sheet1!$A:$O,15,FALSE),"ok")</f>
        <v>34.9</v>
      </c>
      <c r="M491" s="15">
        <v>0</v>
      </c>
      <c r="N491" s="41">
        <v>93</v>
      </c>
      <c r="O491" s="13">
        <v>62</v>
      </c>
      <c r="P491" s="17">
        <v>0</v>
      </c>
      <c r="Q491" s="13">
        <v>1</v>
      </c>
      <c r="R491" s="16" t="str">
        <f t="shared" si="61"/>
        <v>nul</v>
      </c>
      <c r="S491" s="17">
        <f t="shared" si="59"/>
        <v>5.9329999999999998</v>
      </c>
      <c r="T491" s="18">
        <v>22.265620834358302</v>
      </c>
      <c r="U491" s="18">
        <v>7.1139613526570056</v>
      </c>
      <c r="V491" s="19">
        <f t="shared" si="62"/>
        <v>35.312582187015309</v>
      </c>
      <c r="W491" s="20">
        <f t="shared" si="63"/>
        <v>51.697620321790403</v>
      </c>
      <c r="X491" s="21">
        <f t="shared" si="64"/>
        <v>42.375098624418371</v>
      </c>
      <c r="Y491" s="22">
        <v>42.375098624418371</v>
      </c>
      <c r="Z491" s="23">
        <v>79.900000000000006</v>
      </c>
      <c r="AA491" s="22"/>
      <c r="AB491" s="22"/>
      <c r="AC491" s="24">
        <v>34.9</v>
      </c>
      <c r="AD491" s="25">
        <f t="shared" si="65"/>
        <v>-0.1764030967968272</v>
      </c>
      <c r="AE491" s="22"/>
      <c r="AF491" s="26">
        <f t="shared" si="60"/>
        <v>42.375098624418371</v>
      </c>
      <c r="AG491" s="27"/>
      <c r="AH491" s="22"/>
      <c r="AI491" s="28"/>
      <c r="AJ491" s="29">
        <f t="shared" si="66"/>
        <v>-1</v>
      </c>
      <c r="AK491" s="30"/>
      <c r="AL491" s="30"/>
      <c r="AM491" s="30"/>
      <c r="AN491" s="31">
        <v>34.9</v>
      </c>
    </row>
    <row r="492" spans="1:42" s="11" customFormat="1" ht="37.5" customHeight="1" x14ac:dyDescent="0.25">
      <c r="A492" s="12" t="s">
        <v>724</v>
      </c>
      <c r="B492" s="12" t="s">
        <v>724</v>
      </c>
      <c r="C492" s="13" t="s">
        <v>724</v>
      </c>
      <c r="D492" s="3" t="s">
        <v>46</v>
      </c>
      <c r="E492" s="3" t="s">
        <v>187</v>
      </c>
      <c r="F492" s="14" t="s">
        <v>114</v>
      </c>
      <c r="G492" s="14" t="s">
        <v>188</v>
      </c>
      <c r="H492" s="14" t="s">
        <v>562</v>
      </c>
      <c r="I492" s="14" t="s">
        <v>725</v>
      </c>
      <c r="J492" s="14">
        <v>0</v>
      </c>
      <c r="K492" s="38"/>
      <c r="L492" s="14" t="str">
        <f>IFERROR(VLOOKUP(A492,[1]Sheet1!$A:$O,15,FALSE),"ok")</f>
        <v>ok</v>
      </c>
      <c r="M492" s="15">
        <v>0</v>
      </c>
      <c r="N492" s="41">
        <v>3</v>
      </c>
      <c r="O492" s="13">
        <v>65</v>
      </c>
      <c r="P492" s="17">
        <v>0</v>
      </c>
      <c r="Q492" s="13">
        <v>3</v>
      </c>
      <c r="R492" s="16" t="str">
        <f t="shared" si="61"/>
        <v>nul</v>
      </c>
      <c r="S492" s="17">
        <f t="shared" si="59"/>
        <v>32.283000000000001</v>
      </c>
      <c r="T492" s="18">
        <v>61.8670873533529</v>
      </c>
      <c r="U492" s="18">
        <v>17.08096618357488</v>
      </c>
      <c r="V492" s="19">
        <f t="shared" si="62"/>
        <v>111.23105353692779</v>
      </c>
      <c r="W492" s="33">
        <f t="shared" si="63"/>
        <v>162.84226237806226</v>
      </c>
      <c r="X492" s="21">
        <f t="shared" si="64"/>
        <v>133.47726424431335</v>
      </c>
      <c r="Y492" s="22">
        <v>127.35726424431334</v>
      </c>
      <c r="Z492" s="23">
        <v>249.9</v>
      </c>
      <c r="AA492" s="22"/>
      <c r="AB492" s="22"/>
      <c r="AC492" s="24">
        <v>189.9</v>
      </c>
      <c r="AD492" s="25">
        <f t="shared" si="65"/>
        <v>0.42271420586214536</v>
      </c>
      <c r="AE492" s="22"/>
      <c r="AF492" s="26">
        <f t="shared" si="60"/>
        <v>133.47726424431335</v>
      </c>
      <c r="AG492" s="27"/>
      <c r="AH492" s="22"/>
      <c r="AI492" s="28"/>
      <c r="AJ492" s="29">
        <f t="shared" si="66"/>
        <v>-1</v>
      </c>
      <c r="AK492" s="30"/>
      <c r="AL492" s="30"/>
      <c r="AM492" s="30"/>
      <c r="AN492" s="31">
        <v>179.9</v>
      </c>
    </row>
    <row r="493" spans="1:42" s="11" customFormat="1" ht="37.5" customHeight="1" x14ac:dyDescent="0.25">
      <c r="A493" s="12" t="s">
        <v>726</v>
      </c>
      <c r="B493" s="12" t="s">
        <v>726</v>
      </c>
      <c r="C493" s="13" t="s">
        <v>726</v>
      </c>
      <c r="D493" s="3" t="s">
        <v>46</v>
      </c>
      <c r="E493" s="3" t="s">
        <v>187</v>
      </c>
      <c r="F493" s="14" t="s">
        <v>727</v>
      </c>
      <c r="G493" s="14" t="s">
        <v>728</v>
      </c>
      <c r="H493" s="14" t="s">
        <v>729</v>
      </c>
      <c r="I493" s="14" t="s">
        <v>730</v>
      </c>
      <c r="J493" s="14">
        <v>0</v>
      </c>
      <c r="K493" s="38"/>
      <c r="L493" s="14" t="str">
        <f>IFERROR(VLOOKUP(A493,[1]Sheet1!$A:$O,15,FALSE),"ok")</f>
        <v>ok</v>
      </c>
      <c r="M493" s="15">
        <v>0</v>
      </c>
      <c r="N493" s="41">
        <v>44</v>
      </c>
      <c r="O493" s="13">
        <v>21</v>
      </c>
      <c r="P493" s="17">
        <v>3</v>
      </c>
      <c r="Q493" s="13">
        <v>8</v>
      </c>
      <c r="R493" s="16">
        <f t="shared" si="61"/>
        <v>102.66666666666667</v>
      </c>
      <c r="S493" s="17">
        <f t="shared" si="59"/>
        <v>20.213000000000001</v>
      </c>
      <c r="T493" s="18">
        <v>49.052581656951801</v>
      </c>
      <c r="U493" s="18">
        <v>17.08096618357488</v>
      </c>
      <c r="V493" s="19">
        <f t="shared" si="62"/>
        <v>86.346547840526682</v>
      </c>
      <c r="W493" s="20">
        <f t="shared" si="63"/>
        <v>126.41134603853105</v>
      </c>
      <c r="X493" s="21">
        <f t="shared" si="64"/>
        <v>103.61585740863201</v>
      </c>
      <c r="Y493" s="22">
        <v>103.61585740863201</v>
      </c>
      <c r="Z493" s="23">
        <v>149.9</v>
      </c>
      <c r="AA493" s="22"/>
      <c r="AB493" s="22"/>
      <c r="AC493" s="24">
        <v>118.9</v>
      </c>
      <c r="AD493" s="25">
        <f t="shared" si="65"/>
        <v>0.14750775579737385</v>
      </c>
      <c r="AE493" s="22"/>
      <c r="AF493" s="26">
        <f t="shared" si="60"/>
        <v>103.61585740863201</v>
      </c>
      <c r="AG493" s="27"/>
      <c r="AH493" s="22"/>
      <c r="AI493" s="28"/>
      <c r="AJ493" s="29">
        <f t="shared" si="66"/>
        <v>-1</v>
      </c>
      <c r="AK493" s="30"/>
      <c r="AL493" s="30"/>
      <c r="AM493" s="30"/>
      <c r="AN493" s="31">
        <v>118.9</v>
      </c>
    </row>
    <row r="494" spans="1:42" s="11" customFormat="1" ht="37.5" customHeight="1" x14ac:dyDescent="0.25">
      <c r="A494" s="12" t="s">
        <v>731</v>
      </c>
      <c r="B494" s="12" t="s">
        <v>732</v>
      </c>
      <c r="C494" s="13" t="s">
        <v>733</v>
      </c>
      <c r="D494" s="3" t="s">
        <v>46</v>
      </c>
      <c r="E494" s="3" t="s">
        <v>187</v>
      </c>
      <c r="F494" s="14" t="s">
        <v>114</v>
      </c>
      <c r="G494" s="14" t="s">
        <v>163</v>
      </c>
      <c r="H494" s="14" t="s">
        <v>198</v>
      </c>
      <c r="I494" s="14" t="s">
        <v>734</v>
      </c>
      <c r="J494" s="14">
        <v>0</v>
      </c>
      <c r="K494" s="38"/>
      <c r="L494" s="14" t="str">
        <f>IFERROR(VLOOKUP(A494,[1]Sheet1!$A:$O,15,FALSE),"ok")</f>
        <v>ok</v>
      </c>
      <c r="M494" s="15">
        <v>0</v>
      </c>
      <c r="N494" s="41">
        <v>0</v>
      </c>
      <c r="O494" s="13" t="s">
        <v>44</v>
      </c>
      <c r="P494" s="17">
        <v>0</v>
      </c>
      <c r="Q494" s="13">
        <v>0</v>
      </c>
      <c r="R494" s="16" t="str">
        <f t="shared" si="61"/>
        <v>nul</v>
      </c>
      <c r="S494" s="17">
        <f t="shared" si="59"/>
        <v>37.383000000000003</v>
      </c>
      <c r="T494" s="18">
        <v>82.883673357252903</v>
      </c>
      <c r="U494" s="18">
        <v>24.92217391304348</v>
      </c>
      <c r="V494" s="19">
        <f t="shared" si="62"/>
        <v>145.18884727029638</v>
      </c>
      <c r="W494" s="20">
        <f t="shared" si="63"/>
        <v>212.55647240371391</v>
      </c>
      <c r="X494" s="21">
        <f t="shared" si="64"/>
        <v>174.22661672435564</v>
      </c>
      <c r="Y494" s="22">
        <v>174.22661672435564</v>
      </c>
      <c r="Z494" s="23">
        <v>289.89999999999998</v>
      </c>
      <c r="AA494" s="22"/>
      <c r="AB494" s="22"/>
      <c r="AC494" s="24">
        <v>219.9</v>
      </c>
      <c r="AD494" s="25">
        <f t="shared" si="65"/>
        <v>0.26214928656913727</v>
      </c>
      <c r="AE494" s="22"/>
      <c r="AF494" s="26">
        <f t="shared" si="60"/>
        <v>174.22661672435564</v>
      </c>
      <c r="AG494" s="27"/>
      <c r="AH494" s="22"/>
      <c r="AI494" s="28"/>
      <c r="AJ494" s="29">
        <f t="shared" si="66"/>
        <v>-1</v>
      </c>
      <c r="AK494" s="30"/>
      <c r="AL494" s="30"/>
      <c r="AM494" s="30"/>
      <c r="AN494" s="31">
        <v>219.9</v>
      </c>
    </row>
    <row r="495" spans="1:42" s="11" customFormat="1" ht="37.5" customHeight="1" x14ac:dyDescent="0.25">
      <c r="A495" s="12" t="s">
        <v>735</v>
      </c>
      <c r="B495" s="12" t="s">
        <v>735</v>
      </c>
      <c r="C495" s="13" t="s">
        <v>735</v>
      </c>
      <c r="D495" s="3" t="s">
        <v>46</v>
      </c>
      <c r="E495" s="3" t="s">
        <v>39</v>
      </c>
      <c r="F495" s="14" t="s">
        <v>81</v>
      </c>
      <c r="G495" s="14" t="s">
        <v>124</v>
      </c>
      <c r="H495" s="14" t="s">
        <v>736</v>
      </c>
      <c r="I495" s="14" t="s">
        <v>737</v>
      </c>
      <c r="J495" s="14">
        <v>0</v>
      </c>
      <c r="K495" s="38"/>
      <c r="L495" s="14">
        <f>IFERROR(VLOOKUP(A495,[1]Sheet1!$A:$O,15,FALSE),"ok")</f>
        <v>49.9</v>
      </c>
      <c r="M495" s="15">
        <v>0</v>
      </c>
      <c r="N495" s="41">
        <v>0</v>
      </c>
      <c r="O495" s="13">
        <v>356</v>
      </c>
      <c r="P495" s="17">
        <v>0</v>
      </c>
      <c r="Q495" s="13">
        <v>0</v>
      </c>
      <c r="R495" s="16" t="str">
        <f t="shared" si="61"/>
        <v>nul</v>
      </c>
      <c r="S495" s="17">
        <f t="shared" si="59"/>
        <v>8.4830000000000005</v>
      </c>
      <c r="T495" s="18">
        <v>39.751250307074599</v>
      </c>
      <c r="U495" s="18">
        <v>12.260628019323672</v>
      </c>
      <c r="V495" s="19">
        <f t="shared" si="62"/>
        <v>60.494878326398279</v>
      </c>
      <c r="W495" s="20">
        <f t="shared" si="63"/>
        <v>88.564501869847078</v>
      </c>
      <c r="X495" s="21">
        <f t="shared" si="64"/>
        <v>72.593853991677932</v>
      </c>
      <c r="Y495" s="22">
        <v>72.593853991677932</v>
      </c>
      <c r="Z495" s="23">
        <v>129.9</v>
      </c>
      <c r="AA495" s="22"/>
      <c r="AB495" s="22"/>
      <c r="AC495" s="24">
        <v>49.9</v>
      </c>
      <c r="AD495" s="25">
        <f t="shared" si="65"/>
        <v>-0.31261398512165406</v>
      </c>
      <c r="AE495" s="22"/>
      <c r="AF495" s="26">
        <f t="shared" si="60"/>
        <v>72.593853991677932</v>
      </c>
      <c r="AG495" s="27"/>
      <c r="AH495" s="22"/>
      <c r="AI495" s="28"/>
      <c r="AJ495" s="29">
        <f t="shared" si="66"/>
        <v>-1</v>
      </c>
      <c r="AK495" s="30"/>
      <c r="AL495" s="30"/>
      <c r="AM495" s="30"/>
      <c r="AN495" s="31">
        <v>49.9</v>
      </c>
    </row>
    <row r="496" spans="1:42" s="11" customFormat="1" ht="37.5" customHeight="1" x14ac:dyDescent="0.25">
      <c r="A496" s="12" t="s">
        <v>740</v>
      </c>
      <c r="B496" s="12" t="s">
        <v>740</v>
      </c>
      <c r="C496" s="13" t="s">
        <v>740</v>
      </c>
      <c r="D496" s="3" t="s">
        <v>46</v>
      </c>
      <c r="E496" s="3" t="s">
        <v>359</v>
      </c>
      <c r="F496" s="14" t="s">
        <v>114</v>
      </c>
      <c r="G496" s="14" t="s">
        <v>188</v>
      </c>
      <c r="H496" s="14" t="s">
        <v>189</v>
      </c>
      <c r="I496" s="14" t="s">
        <v>741</v>
      </c>
      <c r="J496" s="14">
        <v>0</v>
      </c>
      <c r="K496" s="38"/>
      <c r="L496" s="14" t="str">
        <f>IFERROR(VLOOKUP(A496,[1]Sheet1!$A:$O,15,FALSE),"ok")</f>
        <v>ok</v>
      </c>
      <c r="M496" s="15">
        <v>0</v>
      </c>
      <c r="N496" s="41">
        <v>67</v>
      </c>
      <c r="O496" s="13">
        <v>60</v>
      </c>
      <c r="P496" s="17">
        <v>2</v>
      </c>
      <c r="Q496" s="13">
        <v>6</v>
      </c>
      <c r="R496" s="16">
        <f t="shared" si="61"/>
        <v>234.5</v>
      </c>
      <c r="S496" s="17">
        <f t="shared" si="59"/>
        <v>11.713000000000001</v>
      </c>
      <c r="T496" s="18">
        <v>29.0370134301821</v>
      </c>
      <c r="U496" s="18">
        <v>10.675603864734299</v>
      </c>
      <c r="V496" s="19">
        <f t="shared" si="62"/>
        <v>51.4256172949164</v>
      </c>
      <c r="W496" s="20">
        <f t="shared" si="63"/>
        <v>75.28710371975761</v>
      </c>
      <c r="X496" s="21">
        <f t="shared" si="64"/>
        <v>61.710740753899678</v>
      </c>
      <c r="Y496" s="22">
        <v>61.710740753899678</v>
      </c>
      <c r="Z496" s="23">
        <v>129.9</v>
      </c>
      <c r="AA496" s="22"/>
      <c r="AB496" s="22"/>
      <c r="AC496" s="24">
        <v>68.900000000000006</v>
      </c>
      <c r="AD496" s="25">
        <f t="shared" si="65"/>
        <v>0.11649931856710083</v>
      </c>
      <c r="AE496" s="22"/>
      <c r="AF496" s="26">
        <f t="shared" si="60"/>
        <v>61.710740753899678</v>
      </c>
      <c r="AG496" s="27"/>
      <c r="AH496" s="22"/>
      <c r="AI496" s="28"/>
      <c r="AJ496" s="29">
        <f t="shared" si="66"/>
        <v>-1</v>
      </c>
      <c r="AK496" s="30"/>
      <c r="AL496" s="30"/>
      <c r="AM496" s="30"/>
      <c r="AN496" s="31">
        <v>68.900000000000006</v>
      </c>
    </row>
    <row r="497" spans="1:42" s="11" customFormat="1" ht="37.5" customHeight="1" x14ac:dyDescent="0.25">
      <c r="A497" s="12" t="s">
        <v>742</v>
      </c>
      <c r="B497" s="12" t="s">
        <v>742</v>
      </c>
      <c r="C497" s="13" t="s">
        <v>742</v>
      </c>
      <c r="D497" s="3" t="s">
        <v>46</v>
      </c>
      <c r="E497" s="3" t="s">
        <v>39</v>
      </c>
      <c r="F497" s="14" t="s">
        <v>40</v>
      </c>
      <c r="G497" s="14" t="s">
        <v>159</v>
      </c>
      <c r="H497" s="14" t="s">
        <v>279</v>
      </c>
      <c r="I497" s="14" t="s">
        <v>743</v>
      </c>
      <c r="J497" s="14">
        <v>0</v>
      </c>
      <c r="K497" s="38"/>
      <c r="L497" s="14" t="str">
        <f>IFERROR(VLOOKUP(A497,[1]Sheet1!$A:$O,15,FALSE),"ok")</f>
        <v>ok</v>
      </c>
      <c r="M497" s="15">
        <v>0</v>
      </c>
      <c r="N497" s="41">
        <v>0</v>
      </c>
      <c r="O497" s="13">
        <v>23</v>
      </c>
      <c r="P497" s="17">
        <v>0</v>
      </c>
      <c r="Q497" s="13">
        <v>0</v>
      </c>
      <c r="R497" s="16" t="str">
        <f t="shared" si="61"/>
        <v>nul</v>
      </c>
      <c r="S497" s="17" t="e">
        <f t="shared" si="59"/>
        <v>#N/A</v>
      </c>
      <c r="T497" s="18">
        <v>14.8431308246609</v>
      </c>
      <c r="U497" s="18">
        <v>8.9600483091787435</v>
      </c>
      <c r="V497" s="19" t="e">
        <f t="shared" si="62"/>
        <v>#N/A</v>
      </c>
      <c r="W497" s="20" t="e">
        <f t="shared" si="63"/>
        <v>#N/A</v>
      </c>
      <c r="X497" s="21" t="e">
        <f t="shared" si="64"/>
        <v>#N/A</v>
      </c>
      <c r="Y497" s="22">
        <v>36.499414960607567</v>
      </c>
      <c r="Z497" s="23">
        <v>0</v>
      </c>
      <c r="AA497" s="22"/>
      <c r="AB497" s="22"/>
      <c r="AC497" s="24" t="e">
        <v>#N/A</v>
      </c>
      <c r="AD497" s="25" t="e">
        <f t="shared" si="65"/>
        <v>#N/A</v>
      </c>
      <c r="AE497" s="22"/>
      <c r="AF497" s="26" t="e">
        <f t="shared" si="60"/>
        <v>#N/A</v>
      </c>
      <c r="AG497" s="27"/>
      <c r="AH497" s="22"/>
      <c r="AI497" s="28"/>
      <c r="AJ497" s="29" t="e">
        <f t="shared" si="66"/>
        <v>#N/A</v>
      </c>
      <c r="AK497" s="30"/>
      <c r="AL497" s="30"/>
      <c r="AM497" s="30"/>
      <c r="AN497" s="31" t="s">
        <v>896</v>
      </c>
    </row>
    <row r="498" spans="1:42" s="11" customFormat="1" ht="37.5" customHeight="1" x14ac:dyDescent="0.25">
      <c r="A498" s="12" t="s">
        <v>744</v>
      </c>
      <c r="B498" s="12" t="s">
        <v>744</v>
      </c>
      <c r="C498" s="13" t="s">
        <v>744</v>
      </c>
      <c r="D498" s="3" t="s">
        <v>46</v>
      </c>
      <c r="E498" s="3" t="s">
        <v>39</v>
      </c>
      <c r="F498" s="14" t="s">
        <v>149</v>
      </c>
      <c r="G498" s="14" t="s">
        <v>569</v>
      </c>
      <c r="H498" s="14" t="s">
        <v>570</v>
      </c>
      <c r="I498" s="14" t="s">
        <v>745</v>
      </c>
      <c r="J498" s="14">
        <v>0</v>
      </c>
      <c r="K498" s="38"/>
      <c r="L498" s="14">
        <f>IFERROR(VLOOKUP(A498,[1]Sheet1!$A:$O,15,FALSE),"ok")</f>
        <v>49.9</v>
      </c>
      <c r="M498" s="15">
        <v>0</v>
      </c>
      <c r="N498" s="41">
        <v>0</v>
      </c>
      <c r="O498" s="13" t="s">
        <v>46</v>
      </c>
      <c r="P498" s="17">
        <v>0</v>
      </c>
      <c r="Q498" s="13">
        <v>0</v>
      </c>
      <c r="R498" s="16" t="str">
        <f t="shared" si="61"/>
        <v>nul</v>
      </c>
      <c r="S498" s="17" t="e">
        <f t="shared" si="59"/>
        <v>#N/A</v>
      </c>
      <c r="T498" s="18">
        <v>36.134162874909002</v>
      </c>
      <c r="U498" s="18">
        <v>12.717487922705315</v>
      </c>
      <c r="V498" s="19" t="e">
        <f t="shared" si="62"/>
        <v>#N/A</v>
      </c>
      <c r="W498" s="20" t="e">
        <f t="shared" si="63"/>
        <v>#N/A</v>
      </c>
      <c r="X498" s="21" t="e">
        <f t="shared" si="64"/>
        <v>#N/A</v>
      </c>
      <c r="Y498" s="22">
        <v>68.801580957137176</v>
      </c>
      <c r="Z498" s="23">
        <v>0</v>
      </c>
      <c r="AA498" s="22"/>
      <c r="AB498" s="22"/>
      <c r="AC498" s="24" t="e">
        <v>#N/A</v>
      </c>
      <c r="AD498" s="25" t="e">
        <f t="shared" si="65"/>
        <v>#N/A</v>
      </c>
      <c r="AE498" s="22"/>
      <c r="AF498" s="26" t="e">
        <f t="shared" si="60"/>
        <v>#N/A</v>
      </c>
      <c r="AG498" s="27"/>
      <c r="AH498" s="22"/>
      <c r="AI498" s="28"/>
      <c r="AJ498" s="29" t="e">
        <f t="shared" si="66"/>
        <v>#N/A</v>
      </c>
      <c r="AK498" s="30"/>
      <c r="AL498" s="30"/>
      <c r="AM498" s="30"/>
      <c r="AN498" s="31" t="s">
        <v>896</v>
      </c>
    </row>
    <row r="499" spans="1:42" s="11" customFormat="1" ht="37.5" customHeight="1" x14ac:dyDescent="0.25">
      <c r="A499" s="12" t="s">
        <v>746</v>
      </c>
      <c r="B499" s="12" t="s">
        <v>746</v>
      </c>
      <c r="C499" s="13" t="s">
        <v>746</v>
      </c>
      <c r="D499" s="3" t="s">
        <v>46</v>
      </c>
      <c r="E499" s="3" t="s">
        <v>39</v>
      </c>
      <c r="F499" s="14" t="s">
        <v>114</v>
      </c>
      <c r="G499" s="14" t="s">
        <v>163</v>
      </c>
      <c r="H499" s="14" t="s">
        <v>305</v>
      </c>
      <c r="I499" s="14" t="s">
        <v>747</v>
      </c>
      <c r="J499" s="14">
        <v>0</v>
      </c>
      <c r="K499" s="38"/>
      <c r="L499" s="14" t="str">
        <f>IFERROR(VLOOKUP(A499,[1]Sheet1!$A:$O,15,FALSE),"ok")</f>
        <v>ok</v>
      </c>
      <c r="M499" s="15">
        <v>0</v>
      </c>
      <c r="N499" s="41">
        <v>0</v>
      </c>
      <c r="O499" s="13">
        <v>352</v>
      </c>
      <c r="P499" s="17">
        <v>0</v>
      </c>
      <c r="Q499" s="13">
        <v>0</v>
      </c>
      <c r="R499" s="16" t="str">
        <f t="shared" si="61"/>
        <v>nul</v>
      </c>
      <c r="S499" s="17">
        <f t="shared" si="59"/>
        <v>14.093000000000002</v>
      </c>
      <c r="T499" s="18">
        <v>41.678913291071503</v>
      </c>
      <c r="U499" s="18">
        <v>8.9600483091787435</v>
      </c>
      <c r="V499" s="19">
        <f t="shared" si="62"/>
        <v>64.731961600250244</v>
      </c>
      <c r="W499" s="20">
        <f t="shared" si="63"/>
        <v>94.767591782766345</v>
      </c>
      <c r="X499" s="21">
        <f t="shared" si="64"/>
        <v>77.678353920300296</v>
      </c>
      <c r="Y499" s="22">
        <v>77.678353920300296</v>
      </c>
      <c r="Z499" s="23">
        <v>129.9</v>
      </c>
      <c r="AA499" s="22"/>
      <c r="AB499" s="22"/>
      <c r="AC499" s="24">
        <v>82.9</v>
      </c>
      <c r="AD499" s="25">
        <f t="shared" si="65"/>
        <v>6.7221379138096005E-2</v>
      </c>
      <c r="AE499" s="22"/>
      <c r="AF499" s="26">
        <f t="shared" si="60"/>
        <v>77.678353920300296</v>
      </c>
      <c r="AG499" s="27"/>
      <c r="AH499" s="22"/>
      <c r="AI499" s="28"/>
      <c r="AJ499" s="29">
        <f t="shared" si="66"/>
        <v>-1</v>
      </c>
      <c r="AK499" s="30"/>
      <c r="AL499" s="30"/>
      <c r="AM499" s="30"/>
      <c r="AN499" s="31">
        <v>82.9</v>
      </c>
    </row>
    <row r="500" spans="1:42" s="11" customFormat="1" ht="37.5" customHeight="1" x14ac:dyDescent="0.25">
      <c r="A500" s="12" t="s">
        <v>748</v>
      </c>
      <c r="B500" s="12" t="s">
        <v>748</v>
      </c>
      <c r="C500" s="13" t="s">
        <v>748</v>
      </c>
      <c r="D500" s="3" t="s">
        <v>46</v>
      </c>
      <c r="E500" s="3" t="s">
        <v>39</v>
      </c>
      <c r="F500" s="14" t="s">
        <v>40</v>
      </c>
      <c r="G500" s="14" t="s">
        <v>145</v>
      </c>
      <c r="H500" s="14" t="s">
        <v>146</v>
      </c>
      <c r="I500" s="14" t="s">
        <v>749</v>
      </c>
      <c r="J500" s="14">
        <v>0</v>
      </c>
      <c r="K500" s="38"/>
      <c r="L500" s="14" t="str">
        <f>IFERROR(VLOOKUP(A500,[1]Sheet1!$A:$O,15,FALSE),"ok")</f>
        <v>ok</v>
      </c>
      <c r="M500" s="15">
        <v>0</v>
      </c>
      <c r="N500" s="41">
        <v>0</v>
      </c>
      <c r="O500" s="13">
        <v>131</v>
      </c>
      <c r="P500" s="17">
        <v>0</v>
      </c>
      <c r="Q500" s="13">
        <v>0</v>
      </c>
      <c r="R500" s="16" t="str">
        <f t="shared" si="61"/>
        <v>nul</v>
      </c>
      <c r="S500" s="17" t="e">
        <f t="shared" si="59"/>
        <v>#N/A</v>
      </c>
      <c r="T500" s="18">
        <v>28.9364837032876</v>
      </c>
      <c r="U500" s="18">
        <v>10.675603864734299</v>
      </c>
      <c r="V500" s="19" t="e">
        <f t="shared" si="62"/>
        <v>#N/A</v>
      </c>
      <c r="W500" s="20" t="e">
        <f t="shared" si="63"/>
        <v>#N/A</v>
      </c>
      <c r="X500" s="21" t="e">
        <f t="shared" si="64"/>
        <v>#N/A</v>
      </c>
      <c r="Y500" s="22">
        <v>60.774105081626274</v>
      </c>
      <c r="Z500" s="23">
        <v>0</v>
      </c>
      <c r="AA500" s="22"/>
      <c r="AB500" s="22"/>
      <c r="AC500" s="24" t="e">
        <v>#N/A</v>
      </c>
      <c r="AD500" s="25" t="e">
        <f t="shared" si="65"/>
        <v>#N/A</v>
      </c>
      <c r="AE500" s="22"/>
      <c r="AF500" s="26" t="e">
        <f t="shared" si="60"/>
        <v>#N/A</v>
      </c>
      <c r="AG500" s="27"/>
      <c r="AH500" s="22"/>
      <c r="AI500" s="28"/>
      <c r="AJ500" s="29" t="e">
        <f t="shared" si="66"/>
        <v>#N/A</v>
      </c>
      <c r="AK500" s="30"/>
      <c r="AL500" s="30"/>
      <c r="AM500" s="30"/>
      <c r="AN500" s="31" t="s">
        <v>896</v>
      </c>
    </row>
    <row r="501" spans="1:42" s="11" customFormat="1" ht="37.5" customHeight="1" x14ac:dyDescent="0.25">
      <c r="A501" s="12" t="s">
        <v>750</v>
      </c>
      <c r="B501" s="12" t="s">
        <v>750</v>
      </c>
      <c r="C501" s="13" t="s">
        <v>750</v>
      </c>
      <c r="D501" s="3" t="s">
        <v>46</v>
      </c>
      <c r="E501" s="3" t="s">
        <v>187</v>
      </c>
      <c r="F501" s="14" t="s">
        <v>114</v>
      </c>
      <c r="G501" s="14" t="s">
        <v>163</v>
      </c>
      <c r="H501" s="14" t="s">
        <v>198</v>
      </c>
      <c r="I501" s="14" t="s">
        <v>751</v>
      </c>
      <c r="J501" s="14">
        <v>0</v>
      </c>
      <c r="K501" s="38"/>
      <c r="L501" s="14">
        <f>IFERROR(VLOOKUP(A501,[1]Sheet1!$A:$O,15,FALSE),"ok")</f>
        <v>99.9</v>
      </c>
      <c r="M501" s="15">
        <v>0</v>
      </c>
      <c r="N501" s="41">
        <v>0</v>
      </c>
      <c r="O501" s="13">
        <v>72</v>
      </c>
      <c r="P501" s="17">
        <v>0</v>
      </c>
      <c r="Q501" s="13">
        <v>0</v>
      </c>
      <c r="R501" s="16" t="str">
        <f t="shared" si="61"/>
        <v>nul</v>
      </c>
      <c r="S501" s="17">
        <f t="shared" si="59"/>
        <v>16.983000000000001</v>
      </c>
      <c r="T501" s="18">
        <v>49.993784348449999</v>
      </c>
      <c r="U501" s="18">
        <v>15.225555555555554</v>
      </c>
      <c r="V501" s="19">
        <f t="shared" si="62"/>
        <v>82.202339904005555</v>
      </c>
      <c r="W501" s="20">
        <f t="shared" si="63"/>
        <v>120.34422561946411</v>
      </c>
      <c r="X501" s="21">
        <f t="shared" si="64"/>
        <v>98.642807884806658</v>
      </c>
      <c r="Y501" s="22">
        <v>98.642807884806658</v>
      </c>
      <c r="Z501" s="23">
        <v>199.9</v>
      </c>
      <c r="AA501" s="22"/>
      <c r="AB501" s="22">
        <v>89.9</v>
      </c>
      <c r="AC501" s="24">
        <v>99.9</v>
      </c>
      <c r="AD501" s="25">
        <f t="shared" si="65"/>
        <v>1.2744893846305283E-2</v>
      </c>
      <c r="AE501" s="22"/>
      <c r="AF501" s="26">
        <f t="shared" si="60"/>
        <v>98.642807884806658</v>
      </c>
      <c r="AG501" s="27"/>
      <c r="AH501" s="22"/>
      <c r="AI501" s="28"/>
      <c r="AJ501" s="29">
        <f t="shared" si="66"/>
        <v>-1</v>
      </c>
      <c r="AK501" s="30"/>
      <c r="AL501" s="30"/>
      <c r="AM501" s="30"/>
      <c r="AN501" s="31">
        <v>99.9</v>
      </c>
    </row>
    <row r="502" spans="1:42" s="11" customFormat="1" ht="37.5" customHeight="1" x14ac:dyDescent="0.25">
      <c r="A502" s="12" t="s">
        <v>752</v>
      </c>
      <c r="B502" s="12" t="s">
        <v>752</v>
      </c>
      <c r="C502" s="13" t="s">
        <v>752</v>
      </c>
      <c r="D502" s="3" t="s">
        <v>46</v>
      </c>
      <c r="E502" s="3" t="s">
        <v>187</v>
      </c>
      <c r="F502" s="14" t="s">
        <v>650</v>
      </c>
      <c r="G502" s="14" t="s">
        <v>651</v>
      </c>
      <c r="H502" s="14" t="s">
        <v>652</v>
      </c>
      <c r="I502" s="14" t="s">
        <v>753</v>
      </c>
      <c r="J502" s="14">
        <v>0</v>
      </c>
      <c r="K502" s="38"/>
      <c r="L502" s="14" t="str">
        <f>IFERROR(VLOOKUP(A502,[1]Sheet1!$A:$O,15,FALSE),"ok")</f>
        <v>ok</v>
      </c>
      <c r="M502" s="15">
        <v>0</v>
      </c>
      <c r="N502" s="41">
        <v>10</v>
      </c>
      <c r="O502" s="13">
        <v>33</v>
      </c>
      <c r="P502" s="17">
        <v>0</v>
      </c>
      <c r="Q502" s="13">
        <v>0</v>
      </c>
      <c r="R502" s="16" t="str">
        <f t="shared" si="61"/>
        <v>nul</v>
      </c>
      <c r="S502" s="17">
        <f t="shared" si="59"/>
        <v>5.593</v>
      </c>
      <c r="T502" s="18">
        <v>11.6111593049137</v>
      </c>
      <c r="U502" s="18">
        <v>6.6291304347826099</v>
      </c>
      <c r="V502" s="19">
        <f t="shared" si="62"/>
        <v>23.833289739696312</v>
      </c>
      <c r="W502" s="33">
        <f t="shared" si="63"/>
        <v>34.891936178915401</v>
      </c>
      <c r="X502" s="21">
        <f t="shared" si="64"/>
        <v>28.599947687635574</v>
      </c>
      <c r="Y502" s="22">
        <v>28.599947687635574</v>
      </c>
      <c r="Z502" s="23">
        <v>59.9</v>
      </c>
      <c r="AA502" s="22"/>
      <c r="AB502" s="22"/>
      <c r="AC502" s="24">
        <v>32.9</v>
      </c>
      <c r="AD502" s="25">
        <f t="shared" si="65"/>
        <v>0.15035175446224458</v>
      </c>
      <c r="AE502" s="22"/>
      <c r="AF502" s="26">
        <f t="shared" si="60"/>
        <v>28.599947687635574</v>
      </c>
      <c r="AG502" s="27"/>
      <c r="AH502" s="22"/>
      <c r="AI502" s="28"/>
      <c r="AJ502" s="29">
        <f t="shared" si="66"/>
        <v>-1</v>
      </c>
      <c r="AK502" s="30"/>
      <c r="AL502" s="30"/>
      <c r="AM502" s="30"/>
      <c r="AN502" s="31">
        <v>32.9</v>
      </c>
    </row>
    <row r="503" spans="1:42" s="11" customFormat="1" ht="37.5" customHeight="1" x14ac:dyDescent="0.25">
      <c r="A503" s="12" t="s">
        <v>754</v>
      </c>
      <c r="B503" s="12" t="s">
        <v>754</v>
      </c>
      <c r="C503" s="13" t="s">
        <v>754</v>
      </c>
      <c r="D503" s="3" t="s">
        <v>46</v>
      </c>
      <c r="E503" s="3" t="s">
        <v>187</v>
      </c>
      <c r="F503" s="14" t="s">
        <v>755</v>
      </c>
      <c r="G503" s="14" t="s">
        <v>756</v>
      </c>
      <c r="H503" s="14" t="s">
        <v>757</v>
      </c>
      <c r="I503" s="14" t="s">
        <v>758</v>
      </c>
      <c r="J503" s="14">
        <v>0</v>
      </c>
      <c r="K503" s="38"/>
      <c r="L503" s="14" t="str">
        <f>IFERROR(VLOOKUP(A503,[1]Sheet1!$A:$O,15,FALSE),"ok")</f>
        <v>ok</v>
      </c>
      <c r="M503" s="15">
        <v>0</v>
      </c>
      <c r="N503" s="41">
        <v>52</v>
      </c>
      <c r="O503" s="13">
        <v>50</v>
      </c>
      <c r="P503" s="17">
        <v>6</v>
      </c>
      <c r="Q503" s="13">
        <v>6</v>
      </c>
      <c r="R503" s="16">
        <f t="shared" si="61"/>
        <v>60.666666666666671</v>
      </c>
      <c r="S503" s="17">
        <f t="shared" si="59"/>
        <v>10.1745</v>
      </c>
      <c r="T503" s="18">
        <v>17.719161627781101</v>
      </c>
      <c r="U503" s="18">
        <v>15.887536231884059</v>
      </c>
      <c r="V503" s="19">
        <f t="shared" si="62"/>
        <v>43.781197859665156</v>
      </c>
      <c r="W503" s="20">
        <f t="shared" si="63"/>
        <v>64.095673666549786</v>
      </c>
      <c r="X503" s="21">
        <f t="shared" si="64"/>
        <v>52.537437431598185</v>
      </c>
      <c r="Y503" s="22">
        <v>52.537437431598185</v>
      </c>
      <c r="Z503" s="23">
        <v>89.9</v>
      </c>
      <c r="AA503" s="22"/>
      <c r="AB503" s="22"/>
      <c r="AC503" s="24">
        <v>59.85</v>
      </c>
      <c r="AD503" s="25">
        <f t="shared" si="65"/>
        <v>0.13918765219416152</v>
      </c>
      <c r="AE503" s="22"/>
      <c r="AF503" s="26">
        <f t="shared" si="60"/>
        <v>52.537437431598185</v>
      </c>
      <c r="AG503" s="27"/>
      <c r="AH503" s="22"/>
      <c r="AI503" s="28"/>
      <c r="AJ503" s="29">
        <f t="shared" si="66"/>
        <v>-1</v>
      </c>
      <c r="AK503" s="30"/>
      <c r="AL503" s="30"/>
      <c r="AM503" s="30"/>
      <c r="AN503" s="31">
        <v>59.85</v>
      </c>
    </row>
    <row r="504" spans="1:42" s="11" customFormat="1" ht="37.5" customHeight="1" x14ac:dyDescent="0.25">
      <c r="A504" s="12" t="s">
        <v>759</v>
      </c>
      <c r="B504" s="12" t="s">
        <v>760</v>
      </c>
      <c r="C504" s="13" t="s">
        <v>761</v>
      </c>
      <c r="D504" s="3" t="s">
        <v>46</v>
      </c>
      <c r="E504" s="3" t="s">
        <v>39</v>
      </c>
      <c r="F504" s="14" t="s">
        <v>81</v>
      </c>
      <c r="G504" s="14" t="s">
        <v>82</v>
      </c>
      <c r="H504" s="14" t="s">
        <v>156</v>
      </c>
      <c r="I504" s="14" t="s">
        <v>762</v>
      </c>
      <c r="J504" s="14">
        <v>0</v>
      </c>
      <c r="K504" s="38"/>
      <c r="L504" s="14">
        <f>IFERROR(VLOOKUP(A504,[1]Sheet1!$A:$O,15,FALSE),"ok")</f>
        <v>299.89999999999998</v>
      </c>
      <c r="M504" s="15">
        <v>0</v>
      </c>
      <c r="N504" s="41">
        <v>0</v>
      </c>
      <c r="O504" s="13" t="s">
        <v>44</v>
      </c>
      <c r="P504" s="17">
        <v>0</v>
      </c>
      <c r="Q504" s="13">
        <v>0</v>
      </c>
      <c r="R504" s="16" t="str">
        <f t="shared" si="61"/>
        <v>nul</v>
      </c>
      <c r="S504" s="17">
        <f t="shared" si="59"/>
        <v>50.982999999999997</v>
      </c>
      <c r="T504" s="18">
        <v>103.935965817794</v>
      </c>
      <c r="U504" s="18">
        <v>36.20381642512077</v>
      </c>
      <c r="V504" s="19">
        <f t="shared" si="62"/>
        <v>191.12278224291478</v>
      </c>
      <c r="W504" s="20">
        <f t="shared" si="63"/>
        <v>279.80375320362725</v>
      </c>
      <c r="X504" s="21">
        <f t="shared" si="64"/>
        <v>229.34733869149773</v>
      </c>
      <c r="Y504" s="22">
        <v>229.34733869149773</v>
      </c>
      <c r="Z504" s="23">
        <v>399.9</v>
      </c>
      <c r="AA504" s="22"/>
      <c r="AB504" s="22"/>
      <c r="AC504" s="24">
        <v>299.89999999999998</v>
      </c>
      <c r="AD504" s="25">
        <f t="shared" si="65"/>
        <v>0.30762363195940479</v>
      </c>
      <c r="AE504" s="22"/>
      <c r="AF504" s="26">
        <f t="shared" si="60"/>
        <v>229.34733869149773</v>
      </c>
      <c r="AG504" s="27"/>
      <c r="AH504" s="22"/>
      <c r="AI504" s="28"/>
      <c r="AJ504" s="29">
        <f t="shared" si="66"/>
        <v>-1</v>
      </c>
      <c r="AK504" s="30"/>
      <c r="AL504" s="30"/>
      <c r="AM504" s="30"/>
      <c r="AN504" s="31">
        <v>299.89999999999998</v>
      </c>
    </row>
    <row r="505" spans="1:42" s="11" customFormat="1" ht="37.5" customHeight="1" x14ac:dyDescent="0.25">
      <c r="A505" s="12" t="s">
        <v>763</v>
      </c>
      <c r="B505" s="12" t="s">
        <v>764</v>
      </c>
      <c r="C505" s="13" t="s">
        <v>765</v>
      </c>
      <c r="D505" s="3" t="s">
        <v>46</v>
      </c>
      <c r="E505" s="3" t="s">
        <v>359</v>
      </c>
      <c r="F505" s="14" t="s">
        <v>114</v>
      </c>
      <c r="G505" s="14" t="s">
        <v>188</v>
      </c>
      <c r="H505" s="14" t="s">
        <v>189</v>
      </c>
      <c r="I505" s="14" t="s">
        <v>766</v>
      </c>
      <c r="J505" s="14">
        <v>0</v>
      </c>
      <c r="K505" s="38"/>
      <c r="L505" s="14" t="str">
        <f>IFERROR(VLOOKUP(A505,[1]Sheet1!$A:$O,15,FALSE),"ok")</f>
        <v>ok</v>
      </c>
      <c r="M505" s="15">
        <v>0</v>
      </c>
      <c r="N505" s="41">
        <v>25</v>
      </c>
      <c r="O505" s="13" t="s">
        <v>44</v>
      </c>
      <c r="P505" s="17">
        <v>0</v>
      </c>
      <c r="Q505" s="13">
        <v>0</v>
      </c>
      <c r="R505" s="16" t="str">
        <f t="shared" si="61"/>
        <v>nul</v>
      </c>
      <c r="S505" s="17">
        <f t="shared" si="59"/>
        <v>36.533000000000001</v>
      </c>
      <c r="T505" s="18">
        <v>80.098275293483695</v>
      </c>
      <c r="U505" s="18">
        <v>33.695748792270535</v>
      </c>
      <c r="V505" s="19">
        <f t="shared" si="62"/>
        <v>150.32702408575423</v>
      </c>
      <c r="W505" s="33">
        <f t="shared" si="63"/>
        <v>220.0787632615442</v>
      </c>
      <c r="X505" s="21">
        <f t="shared" si="64"/>
        <v>180.39242890290507</v>
      </c>
      <c r="Y505" s="22">
        <v>180.39242890290507</v>
      </c>
      <c r="Z505" s="23">
        <v>299.89999999999998</v>
      </c>
      <c r="AA505" s="22"/>
      <c r="AB505" s="22"/>
      <c r="AC505" s="24">
        <v>214.9</v>
      </c>
      <c r="AD505" s="25">
        <f t="shared" si="65"/>
        <v>0.19129168173498234</v>
      </c>
      <c r="AE505" s="22"/>
      <c r="AF505" s="26">
        <f t="shared" si="60"/>
        <v>180.39242890290507</v>
      </c>
      <c r="AG505" s="27"/>
      <c r="AH505" s="22"/>
      <c r="AI505" s="28"/>
      <c r="AJ505" s="29">
        <f t="shared" si="66"/>
        <v>-1</v>
      </c>
      <c r="AK505" s="30"/>
      <c r="AL505" s="30"/>
      <c r="AM505" s="30"/>
      <c r="AN505" s="31">
        <v>214.9</v>
      </c>
    </row>
    <row r="506" spans="1:42" s="11" customFormat="1" ht="37.5" customHeight="1" x14ac:dyDescent="0.25">
      <c r="A506" s="12" t="s">
        <v>769</v>
      </c>
      <c r="B506" s="12" t="s">
        <v>769</v>
      </c>
      <c r="C506" s="13" t="s">
        <v>769</v>
      </c>
      <c r="D506" s="3" t="s">
        <v>46</v>
      </c>
      <c r="E506" s="3" t="s">
        <v>39</v>
      </c>
      <c r="F506" s="14" t="s">
        <v>40</v>
      </c>
      <c r="G506" s="14" t="s">
        <v>41</v>
      </c>
      <c r="H506" s="14" t="s">
        <v>91</v>
      </c>
      <c r="I506" s="14" t="s">
        <v>770</v>
      </c>
      <c r="J506" s="14">
        <v>0</v>
      </c>
      <c r="K506" s="38"/>
      <c r="L506" s="14" t="str">
        <f>IFERROR(VLOOKUP(A506,[1]Sheet1!$A:$O,15,FALSE),"ok")</f>
        <v>ok</v>
      </c>
      <c r="M506" s="15">
        <v>0</v>
      </c>
      <c r="N506" s="41">
        <v>0</v>
      </c>
      <c r="O506" s="13">
        <v>188</v>
      </c>
      <c r="P506" s="17">
        <v>0</v>
      </c>
      <c r="Q506" s="13">
        <v>0</v>
      </c>
      <c r="R506" s="16" t="str">
        <f t="shared" si="61"/>
        <v>nul</v>
      </c>
      <c r="S506" s="17">
        <f t="shared" ref="S506:S569" si="67">(AC506*0.17)</f>
        <v>6.1029999999999998</v>
      </c>
      <c r="T506" s="18">
        <v>14.211912408921901</v>
      </c>
      <c r="U506" s="18">
        <v>7.6360869565217397</v>
      </c>
      <c r="V506" s="19">
        <f t="shared" si="62"/>
        <v>27.950999365443639</v>
      </c>
      <c r="W506" s="20">
        <f t="shared" si="63"/>
        <v>40.920263071009479</v>
      </c>
      <c r="X506" s="21">
        <f t="shared" si="64"/>
        <v>33.541199238532364</v>
      </c>
      <c r="Y506" s="22">
        <v>33.541199238532364</v>
      </c>
      <c r="Z506" s="23">
        <v>69.900000000000006</v>
      </c>
      <c r="AA506" s="22"/>
      <c r="AB506" s="22"/>
      <c r="AC506" s="24">
        <v>35.9</v>
      </c>
      <c r="AD506" s="25">
        <f t="shared" si="65"/>
        <v>7.0325474789757259E-2</v>
      </c>
      <c r="AE506" s="22"/>
      <c r="AF506" s="26">
        <f t="shared" si="60"/>
        <v>33.541199238532364</v>
      </c>
      <c r="AG506" s="27"/>
      <c r="AH506" s="22"/>
      <c r="AI506" s="28"/>
      <c r="AJ506" s="29">
        <f t="shared" si="66"/>
        <v>-1</v>
      </c>
      <c r="AK506" s="30"/>
      <c r="AL506" s="30"/>
      <c r="AM506" s="30"/>
      <c r="AN506" s="31">
        <v>35.9</v>
      </c>
    </row>
    <row r="507" spans="1:42" s="11" customFormat="1" ht="37.5" customHeight="1" x14ac:dyDescent="0.25">
      <c r="A507" s="12" t="s">
        <v>771</v>
      </c>
      <c r="B507" s="12" t="s">
        <v>771</v>
      </c>
      <c r="C507" s="13" t="s">
        <v>771</v>
      </c>
      <c r="D507" s="3" t="s">
        <v>46</v>
      </c>
      <c r="E507" s="3" t="s">
        <v>39</v>
      </c>
      <c r="F507" s="14" t="s">
        <v>107</v>
      </c>
      <c r="G507" s="14" t="s">
        <v>108</v>
      </c>
      <c r="H507" s="14" t="s">
        <v>109</v>
      </c>
      <c r="I507" s="14" t="s">
        <v>772</v>
      </c>
      <c r="J507" s="14" t="s">
        <v>3362</v>
      </c>
      <c r="K507" s="38"/>
      <c r="L507" s="14" t="str">
        <f>IFERROR(VLOOKUP(A507,[1]Sheet1!$A:$O,15,FALSE),"ok")</f>
        <v>ok</v>
      </c>
      <c r="M507" s="15">
        <v>0</v>
      </c>
      <c r="N507" s="41">
        <v>88</v>
      </c>
      <c r="O507" s="13">
        <v>54</v>
      </c>
      <c r="P507" s="17">
        <v>3</v>
      </c>
      <c r="Q507" s="13">
        <v>5</v>
      </c>
      <c r="R507" s="16">
        <f t="shared" si="61"/>
        <v>205.33333333333334</v>
      </c>
      <c r="S507" s="17">
        <f t="shared" si="67"/>
        <v>44.183</v>
      </c>
      <c r="T507" s="18">
        <v>117.638773164653</v>
      </c>
      <c r="U507" s="18">
        <v>40.427439613526573</v>
      </c>
      <c r="V507" s="19">
        <f t="shared" si="62"/>
        <v>202.24921277817958</v>
      </c>
      <c r="W507" s="33">
        <f t="shared" si="63"/>
        <v>296.09284750725493</v>
      </c>
      <c r="X507" s="21">
        <f t="shared" si="64"/>
        <v>242.69905533381549</v>
      </c>
      <c r="Y507" s="22">
        <v>242.69905533381549</v>
      </c>
      <c r="Z507" s="23">
        <v>369.9</v>
      </c>
      <c r="AA507" s="22"/>
      <c r="AB507" s="22"/>
      <c r="AC507" s="24">
        <v>259.89999999999998</v>
      </c>
      <c r="AD507" s="25">
        <f t="shared" si="65"/>
        <v>7.087355425642583E-2</v>
      </c>
      <c r="AE507" s="22"/>
      <c r="AF507" s="26">
        <f t="shared" si="60"/>
        <v>242.69905533381549</v>
      </c>
      <c r="AG507" s="27"/>
      <c r="AH507" s="22"/>
      <c r="AI507" s="28"/>
      <c r="AJ507" s="29">
        <f t="shared" si="66"/>
        <v>-1</v>
      </c>
      <c r="AK507" s="30"/>
      <c r="AL507" s="30"/>
      <c r="AM507" s="30"/>
      <c r="AN507" s="31">
        <v>259.89999999999998</v>
      </c>
    </row>
    <row r="508" spans="1:42" s="11" customFormat="1" ht="37.5" customHeight="1" x14ac:dyDescent="0.25">
      <c r="A508" s="12" t="s">
        <v>773</v>
      </c>
      <c r="B508" s="12" t="s">
        <v>773</v>
      </c>
      <c r="C508" s="13" t="s">
        <v>773</v>
      </c>
      <c r="D508" s="3" t="s">
        <v>46</v>
      </c>
      <c r="E508" s="3" t="s">
        <v>187</v>
      </c>
      <c r="F508" s="14" t="s">
        <v>40</v>
      </c>
      <c r="G508" s="14" t="s">
        <v>41</v>
      </c>
      <c r="H508" s="14" t="s">
        <v>98</v>
      </c>
      <c r="I508" s="14" t="s">
        <v>774</v>
      </c>
      <c r="J508" s="14">
        <v>0</v>
      </c>
      <c r="K508" s="38"/>
      <c r="L508" s="14" t="str">
        <f>IFERROR(VLOOKUP(A508,[1]Sheet1!$A:$O,15,FALSE),"ok")</f>
        <v>ok</v>
      </c>
      <c r="M508" s="15">
        <v>0</v>
      </c>
      <c r="N508" s="41">
        <v>22</v>
      </c>
      <c r="O508" s="13">
        <v>30</v>
      </c>
      <c r="P508" s="17">
        <v>2</v>
      </c>
      <c r="Q508" s="13">
        <v>8</v>
      </c>
      <c r="R508" s="16">
        <f t="shared" si="61"/>
        <v>77</v>
      </c>
      <c r="S508" s="17">
        <f t="shared" si="67"/>
        <v>17.493000000000002</v>
      </c>
      <c r="T508" s="18">
        <v>30.436460768607201</v>
      </c>
      <c r="U508" s="18">
        <v>18.526135265700486</v>
      </c>
      <c r="V508" s="19">
        <f t="shared" si="62"/>
        <v>66.455596034307689</v>
      </c>
      <c r="W508" s="33">
        <f t="shared" si="63"/>
        <v>97.290992594226438</v>
      </c>
      <c r="X508" s="21">
        <f t="shared" si="64"/>
        <v>79.746715241169227</v>
      </c>
      <c r="Y508" s="22">
        <v>79.746715241169227</v>
      </c>
      <c r="Z508" s="23">
        <v>149.9</v>
      </c>
      <c r="AA508" s="22"/>
      <c r="AB508" s="22"/>
      <c r="AC508" s="24">
        <v>102.9</v>
      </c>
      <c r="AD508" s="25">
        <f t="shared" si="65"/>
        <v>0.29033527824702055</v>
      </c>
      <c r="AE508" s="22"/>
      <c r="AF508" s="26">
        <f t="shared" si="60"/>
        <v>79.746715241169227</v>
      </c>
      <c r="AG508" s="27"/>
      <c r="AH508" s="22"/>
      <c r="AI508" s="28"/>
      <c r="AJ508" s="29">
        <f t="shared" si="66"/>
        <v>-1</v>
      </c>
      <c r="AK508" s="30"/>
      <c r="AL508" s="30"/>
      <c r="AM508" s="30"/>
      <c r="AN508" s="31">
        <v>102.9</v>
      </c>
    </row>
    <row r="509" spans="1:42" s="11" customFormat="1" ht="37.5" customHeight="1" x14ac:dyDescent="0.25">
      <c r="A509" s="12" t="s">
        <v>775</v>
      </c>
      <c r="B509" s="12" t="s">
        <v>776</v>
      </c>
      <c r="C509" s="13" t="s">
        <v>777</v>
      </c>
      <c r="D509" s="3" t="s">
        <v>46</v>
      </c>
      <c r="E509" s="3" t="s">
        <v>39</v>
      </c>
      <c r="F509" s="14" t="s">
        <v>40</v>
      </c>
      <c r="G509" s="14" t="s">
        <v>291</v>
      </c>
      <c r="H509" s="14" t="s">
        <v>624</v>
      </c>
      <c r="I509" s="14" t="s">
        <v>778</v>
      </c>
      <c r="J509" s="14">
        <v>0</v>
      </c>
      <c r="K509" s="38"/>
      <c r="L509" s="14" t="str">
        <f>IFERROR(VLOOKUP(A509,[1]Sheet1!$A:$O,15,FALSE),"ok")</f>
        <v>ok</v>
      </c>
      <c r="M509" s="15">
        <v>0</v>
      </c>
      <c r="N509" s="41">
        <v>0</v>
      </c>
      <c r="O509" s="13">
        <v>0</v>
      </c>
      <c r="P509" s="17">
        <v>0</v>
      </c>
      <c r="Q509" s="13">
        <v>0</v>
      </c>
      <c r="R509" s="16" t="str">
        <f t="shared" si="61"/>
        <v>nul</v>
      </c>
      <c r="S509" s="17">
        <f t="shared" si="67"/>
        <v>24.633000000000003</v>
      </c>
      <c r="T509" s="18">
        <v>59.687287726262198</v>
      </c>
      <c r="U509" s="18">
        <v>28.409227053140096</v>
      </c>
      <c r="V509" s="19">
        <f t="shared" si="62"/>
        <v>112.72951477940229</v>
      </c>
      <c r="W509" s="20">
        <f t="shared" si="63"/>
        <v>165.03600963704494</v>
      </c>
      <c r="X509" s="21">
        <f t="shared" si="64"/>
        <v>135.27541773528276</v>
      </c>
      <c r="Y509" s="22">
        <v>135.27541773528276</v>
      </c>
      <c r="Z509" s="23">
        <v>199.9</v>
      </c>
      <c r="AA509" s="22"/>
      <c r="AB509" s="22"/>
      <c r="AC509" s="24">
        <v>144.9</v>
      </c>
      <c r="AD509" s="25">
        <f t="shared" si="65"/>
        <v>7.1148050590768452E-2</v>
      </c>
      <c r="AE509" s="22"/>
      <c r="AF509" s="26">
        <f t="shared" si="60"/>
        <v>135.27541773528276</v>
      </c>
      <c r="AG509" s="27"/>
      <c r="AH509" s="22"/>
      <c r="AI509" s="28"/>
      <c r="AJ509" s="29">
        <f t="shared" si="66"/>
        <v>-1</v>
      </c>
      <c r="AK509" s="30"/>
      <c r="AL509" s="30"/>
      <c r="AM509" s="30"/>
      <c r="AN509" s="31">
        <v>144.9</v>
      </c>
    </row>
    <row r="510" spans="1:42" s="11" customFormat="1" ht="37.5" customHeight="1" x14ac:dyDescent="0.25">
      <c r="A510" s="12" t="s">
        <v>779</v>
      </c>
      <c r="B510" s="12" t="s">
        <v>779</v>
      </c>
      <c r="C510" s="13" t="s">
        <v>779</v>
      </c>
      <c r="D510" s="3" t="s">
        <v>46</v>
      </c>
      <c r="E510" s="3" t="s">
        <v>187</v>
      </c>
      <c r="F510" s="14" t="s">
        <v>114</v>
      </c>
      <c r="G510" s="14" t="s">
        <v>163</v>
      </c>
      <c r="H510" s="14" t="s">
        <v>219</v>
      </c>
      <c r="I510" s="14" t="s">
        <v>780</v>
      </c>
      <c r="J510" s="14">
        <v>0</v>
      </c>
      <c r="K510" s="38"/>
      <c r="L510" s="14" t="str">
        <f>IFERROR(VLOOKUP(A510,[1]Sheet1!$A:$O,15,FALSE),"ok")</f>
        <v>ok</v>
      </c>
      <c r="M510" s="15">
        <v>0</v>
      </c>
      <c r="N510" s="41">
        <v>26</v>
      </c>
      <c r="O510" s="13">
        <v>55</v>
      </c>
      <c r="P510" s="17">
        <v>1</v>
      </c>
      <c r="Q510" s="13">
        <v>2</v>
      </c>
      <c r="R510" s="16">
        <f t="shared" si="61"/>
        <v>182</v>
      </c>
      <c r="S510" s="17">
        <f t="shared" si="67"/>
        <v>28.883000000000003</v>
      </c>
      <c r="T510" s="18">
        <v>62.925647638751798</v>
      </c>
      <c r="U510" s="18">
        <v>22.488695652173917</v>
      </c>
      <c r="V510" s="19">
        <f t="shared" si="62"/>
        <v>114.29734329092572</v>
      </c>
      <c r="W510" s="20">
        <f t="shared" si="63"/>
        <v>167.33131057791527</v>
      </c>
      <c r="X510" s="21">
        <f t="shared" si="64"/>
        <v>137.15681194911087</v>
      </c>
      <c r="Y510" s="22">
        <v>137.15681194911087</v>
      </c>
      <c r="Z510" s="23">
        <v>229.9</v>
      </c>
      <c r="AA510" s="22"/>
      <c r="AB510" s="22"/>
      <c r="AC510" s="24">
        <v>169.9</v>
      </c>
      <c r="AD510" s="25">
        <f t="shared" si="65"/>
        <v>0.23872812137859989</v>
      </c>
      <c r="AE510" s="22"/>
      <c r="AF510" s="26">
        <f t="shared" si="60"/>
        <v>137.15681194911087</v>
      </c>
      <c r="AG510" s="27"/>
      <c r="AH510" s="22"/>
      <c r="AI510" s="28"/>
      <c r="AJ510" s="29">
        <f t="shared" si="66"/>
        <v>-1</v>
      </c>
      <c r="AK510" s="46">
        <v>43234</v>
      </c>
      <c r="AL510" s="51">
        <v>43254</v>
      </c>
      <c r="AM510" s="46" t="s">
        <v>3483</v>
      </c>
      <c r="AN510" s="47">
        <v>169.9</v>
      </c>
      <c r="AO510" s="44" t="s">
        <v>3484</v>
      </c>
      <c r="AP510" s="52" t="s">
        <v>3485</v>
      </c>
    </row>
    <row r="511" spans="1:42" s="11" customFormat="1" ht="37.5" customHeight="1" x14ac:dyDescent="0.25">
      <c r="A511" s="12" t="s">
        <v>781</v>
      </c>
      <c r="B511" s="12" t="s">
        <v>782</v>
      </c>
      <c r="C511" s="13" t="s">
        <v>783</v>
      </c>
      <c r="D511" s="3" t="s">
        <v>46</v>
      </c>
      <c r="E511" s="3" t="s">
        <v>39</v>
      </c>
      <c r="F511" s="14" t="s">
        <v>114</v>
      </c>
      <c r="G511" s="14" t="s">
        <v>163</v>
      </c>
      <c r="H511" s="14" t="s">
        <v>214</v>
      </c>
      <c r="I511" s="14" t="s">
        <v>784</v>
      </c>
      <c r="J511" s="14">
        <v>0</v>
      </c>
      <c r="K511" s="38"/>
      <c r="L511" s="14" t="str">
        <f>IFERROR(VLOOKUP(A511,[1]Sheet1!$A:$O,15,FALSE),"ok")</f>
        <v>ok</v>
      </c>
      <c r="M511" s="15">
        <v>0</v>
      </c>
      <c r="N511" s="41">
        <v>0</v>
      </c>
      <c r="O511" s="13" t="s">
        <v>44</v>
      </c>
      <c r="P511" s="17">
        <v>0</v>
      </c>
      <c r="Q511" s="13">
        <v>0</v>
      </c>
      <c r="R511" s="16" t="str">
        <f t="shared" si="61"/>
        <v>nul</v>
      </c>
      <c r="S511" s="17">
        <f t="shared" si="67"/>
        <v>57.783000000000001</v>
      </c>
      <c r="T511" s="18">
        <v>99.789318582151594</v>
      </c>
      <c r="U511" s="18">
        <v>82.393285024154594</v>
      </c>
      <c r="V511" s="19">
        <f t="shared" si="62"/>
        <v>239.96560360630616</v>
      </c>
      <c r="W511" s="20">
        <f t="shared" si="63"/>
        <v>351.30964367963225</v>
      </c>
      <c r="X511" s="21">
        <f t="shared" si="64"/>
        <v>287.95872432756738</v>
      </c>
      <c r="Y511" s="22">
        <v>287.95872432756738</v>
      </c>
      <c r="Z511" s="23">
        <v>499.9</v>
      </c>
      <c r="AA511" s="22"/>
      <c r="AB511" s="22"/>
      <c r="AC511" s="24">
        <v>339.9</v>
      </c>
      <c r="AD511" s="25">
        <f t="shared" si="65"/>
        <v>0.18037750303875777</v>
      </c>
      <c r="AE511" s="22"/>
      <c r="AF511" s="26">
        <f t="shared" ref="AF511:AF574" si="68">X511*(1+AG511)</f>
        <v>287.95872432756738</v>
      </c>
      <c r="AG511" s="27"/>
      <c r="AH511" s="22"/>
      <c r="AI511" s="28"/>
      <c r="AJ511" s="29">
        <f t="shared" si="66"/>
        <v>-1</v>
      </c>
      <c r="AK511" s="30"/>
      <c r="AL511" s="30"/>
      <c r="AM511" s="30"/>
      <c r="AN511" s="31">
        <v>339.9</v>
      </c>
    </row>
    <row r="512" spans="1:42" s="11" customFormat="1" ht="37.5" customHeight="1" x14ac:dyDescent="0.25">
      <c r="A512" s="12" t="s">
        <v>785</v>
      </c>
      <c r="B512" s="12" t="s">
        <v>785</v>
      </c>
      <c r="C512" s="13" t="s">
        <v>785</v>
      </c>
      <c r="D512" s="3" t="s">
        <v>46</v>
      </c>
      <c r="E512" s="3" t="s">
        <v>39</v>
      </c>
      <c r="F512" s="14" t="s">
        <v>86</v>
      </c>
      <c r="G512" s="14" t="s">
        <v>87</v>
      </c>
      <c r="H512" s="14" t="s">
        <v>88</v>
      </c>
      <c r="I512" s="14" t="s">
        <v>786</v>
      </c>
      <c r="J512" s="14">
        <v>0</v>
      </c>
      <c r="K512" s="38"/>
      <c r="L512" s="14">
        <f>IFERROR(VLOOKUP(A512,[1]Sheet1!$A:$O,15,FALSE),"ok")</f>
        <v>39.9</v>
      </c>
      <c r="M512" s="15">
        <v>0</v>
      </c>
      <c r="N512" s="41">
        <v>0</v>
      </c>
      <c r="O512" s="13">
        <v>76</v>
      </c>
      <c r="P512" s="17">
        <v>0</v>
      </c>
      <c r="Q512" s="13">
        <v>0</v>
      </c>
      <c r="R512" s="16" t="str">
        <f t="shared" si="61"/>
        <v>nul</v>
      </c>
      <c r="S512" s="17">
        <f t="shared" si="67"/>
        <v>6.7830000000000004</v>
      </c>
      <c r="T512" s="18">
        <v>26.150108020754299</v>
      </c>
      <c r="U512" s="18">
        <v>10.218743961352658</v>
      </c>
      <c r="V512" s="19">
        <f t="shared" si="62"/>
        <v>43.151851982106955</v>
      </c>
      <c r="W512" s="20">
        <f t="shared" si="63"/>
        <v>63.174311301804579</v>
      </c>
      <c r="X512" s="21">
        <f t="shared" si="64"/>
        <v>51.782222378528346</v>
      </c>
      <c r="Y512" s="22">
        <v>51.782222378528346</v>
      </c>
      <c r="Z512" s="23">
        <v>79.900000000000006</v>
      </c>
      <c r="AA512" s="22"/>
      <c r="AB512" s="22"/>
      <c r="AC512" s="24">
        <v>39.9</v>
      </c>
      <c r="AD512" s="25">
        <f t="shared" si="65"/>
        <v>-0.22946528427592838</v>
      </c>
      <c r="AE512" s="22"/>
      <c r="AF512" s="26">
        <f t="shared" si="68"/>
        <v>51.782222378528346</v>
      </c>
      <c r="AG512" s="27"/>
      <c r="AH512" s="22"/>
      <c r="AI512" s="28"/>
      <c r="AJ512" s="29">
        <f t="shared" si="66"/>
        <v>-1</v>
      </c>
      <c r="AK512" s="30"/>
      <c r="AL512" s="30"/>
      <c r="AM512" s="30"/>
      <c r="AN512" s="31">
        <v>39.9</v>
      </c>
    </row>
    <row r="513" spans="1:42" s="11" customFormat="1" ht="37.5" customHeight="1" x14ac:dyDescent="0.25">
      <c r="A513" s="12" t="s">
        <v>787</v>
      </c>
      <c r="B513" s="12" t="s">
        <v>787</v>
      </c>
      <c r="C513" s="13" t="s">
        <v>787</v>
      </c>
      <c r="D513" s="3" t="s">
        <v>46</v>
      </c>
      <c r="E513" s="3" t="s">
        <v>39</v>
      </c>
      <c r="F513" s="14" t="s">
        <v>40</v>
      </c>
      <c r="G513" s="14" t="s">
        <v>788</v>
      </c>
      <c r="H513" s="14" t="s">
        <v>789</v>
      </c>
      <c r="I513" s="14" t="s">
        <v>790</v>
      </c>
      <c r="J513" s="14">
        <v>0</v>
      </c>
      <c r="K513" s="38"/>
      <c r="L513" s="14" t="str">
        <f>IFERROR(VLOOKUP(A513,[1]Sheet1!$A:$O,15,FALSE),"ok")</f>
        <v>ok</v>
      </c>
      <c r="M513" s="15">
        <v>0</v>
      </c>
      <c r="N513" s="41">
        <v>0</v>
      </c>
      <c r="O513" s="13">
        <v>26</v>
      </c>
      <c r="P513" s="17">
        <v>0</v>
      </c>
      <c r="Q513" s="13">
        <v>0</v>
      </c>
      <c r="R513" s="16" t="str">
        <f t="shared" si="61"/>
        <v>nul</v>
      </c>
      <c r="S513" s="17" t="e">
        <f t="shared" si="67"/>
        <v>#N/A</v>
      </c>
      <c r="T513" s="18">
        <v>37.336046614567501</v>
      </c>
      <c r="U513" s="18">
        <v>11.141787439613527</v>
      </c>
      <c r="V513" s="19" t="e">
        <f t="shared" si="62"/>
        <v>#N/A</v>
      </c>
      <c r="W513" s="20" t="e">
        <f t="shared" si="63"/>
        <v>#N/A</v>
      </c>
      <c r="X513" s="21" t="e">
        <f t="shared" si="64"/>
        <v>#N/A</v>
      </c>
      <c r="Y513" s="22">
        <v>74.473000865017227</v>
      </c>
      <c r="Z513" s="23">
        <v>0</v>
      </c>
      <c r="AA513" s="22"/>
      <c r="AB513" s="22"/>
      <c r="AC513" s="24" t="e">
        <v>#N/A</v>
      </c>
      <c r="AD513" s="25" t="e">
        <f t="shared" si="65"/>
        <v>#N/A</v>
      </c>
      <c r="AE513" s="22"/>
      <c r="AF513" s="26" t="e">
        <f t="shared" si="68"/>
        <v>#N/A</v>
      </c>
      <c r="AG513" s="27"/>
      <c r="AH513" s="22"/>
      <c r="AI513" s="28"/>
      <c r="AJ513" s="29" t="e">
        <f t="shared" si="66"/>
        <v>#N/A</v>
      </c>
      <c r="AK513" s="30"/>
      <c r="AL513" s="30"/>
      <c r="AM513" s="30"/>
      <c r="AN513" s="31" t="s">
        <v>896</v>
      </c>
    </row>
    <row r="514" spans="1:42" s="11" customFormat="1" ht="37.5" customHeight="1" x14ac:dyDescent="0.25">
      <c r="A514" s="12" t="s">
        <v>791</v>
      </c>
      <c r="B514" s="12" t="s">
        <v>792</v>
      </c>
      <c r="C514" s="13" t="s">
        <v>793</v>
      </c>
      <c r="D514" s="3" t="s">
        <v>46</v>
      </c>
      <c r="E514" s="3" t="s">
        <v>39</v>
      </c>
      <c r="F514" s="14" t="s">
        <v>40</v>
      </c>
      <c r="G514" s="14" t="s">
        <v>145</v>
      </c>
      <c r="H514" s="14" t="s">
        <v>179</v>
      </c>
      <c r="I514" s="14" t="s">
        <v>794</v>
      </c>
      <c r="J514" s="14">
        <v>0</v>
      </c>
      <c r="K514" s="38"/>
      <c r="L514" s="14">
        <f>IFERROR(VLOOKUP(A514,[1]Sheet1!$A:$O,15,FALSE),"ok")</f>
        <v>199.9</v>
      </c>
      <c r="M514" s="15">
        <v>0</v>
      </c>
      <c r="N514" s="41">
        <v>0</v>
      </c>
      <c r="O514" s="13" t="s">
        <v>44</v>
      </c>
      <c r="P514" s="17">
        <v>0</v>
      </c>
      <c r="Q514" s="13">
        <v>0</v>
      </c>
      <c r="R514" s="16" t="str">
        <f t="shared" ref="R514:R577" si="69">IFERROR((N514/(P514/7)),"nul")</f>
        <v>nul</v>
      </c>
      <c r="S514" s="17">
        <f t="shared" si="67"/>
        <v>33.983000000000004</v>
      </c>
      <c r="T514" s="18">
        <v>107.24613230934</v>
      </c>
      <c r="U514" s="18">
        <v>26.106280193236717</v>
      </c>
      <c r="V514" s="19">
        <f t="shared" ref="V514:V577" si="70">SUM(S514:U514)</f>
        <v>167.33541250257673</v>
      </c>
      <c r="W514" s="20">
        <f t="shared" ref="W514:W577" si="71">V514*1.22*1.2</f>
        <v>244.97904390377232</v>
      </c>
      <c r="X514" s="21">
        <f t="shared" ref="X514:X577" si="72">V514*1.2</f>
        <v>200.80249500309208</v>
      </c>
      <c r="Y514" s="22">
        <v>200.80249500309208</v>
      </c>
      <c r="Z514" s="23">
        <v>289.89999999999998</v>
      </c>
      <c r="AA514" s="22"/>
      <c r="AB514" s="22"/>
      <c r="AC514" s="24">
        <v>199.9</v>
      </c>
      <c r="AD514" s="25">
        <f t="shared" ref="AD514:AD577" si="73">(AC514/X514)-1</f>
        <v>-4.4944411825070807E-3</v>
      </c>
      <c r="AE514" s="22"/>
      <c r="AF514" s="26">
        <f t="shared" si="68"/>
        <v>200.80249500309208</v>
      </c>
      <c r="AG514" s="27"/>
      <c r="AH514" s="22"/>
      <c r="AI514" s="28"/>
      <c r="AJ514" s="29">
        <f t="shared" si="66"/>
        <v>-1</v>
      </c>
      <c r="AK514" s="30"/>
      <c r="AL514" s="30"/>
      <c r="AM514" s="30"/>
      <c r="AN514" s="31">
        <v>199.9</v>
      </c>
    </row>
    <row r="515" spans="1:42" s="11" customFormat="1" ht="37.5" customHeight="1" x14ac:dyDescent="0.25">
      <c r="A515" s="12" t="s">
        <v>795</v>
      </c>
      <c r="B515" s="12" t="s">
        <v>795</v>
      </c>
      <c r="C515" s="13" t="s">
        <v>795</v>
      </c>
      <c r="D515" s="3" t="s">
        <v>46</v>
      </c>
      <c r="E515" s="3" t="s">
        <v>39</v>
      </c>
      <c r="F515" s="14" t="s">
        <v>149</v>
      </c>
      <c r="G515" s="14" t="s">
        <v>107</v>
      </c>
      <c r="H515" s="14" t="s">
        <v>230</v>
      </c>
      <c r="I515" s="14" t="s">
        <v>796</v>
      </c>
      <c r="J515" s="14">
        <v>0</v>
      </c>
      <c r="K515" s="38"/>
      <c r="L515" s="14" t="str">
        <f>IFERROR(VLOOKUP(A515,[1]Sheet1!$A:$O,15,FALSE),"ok")</f>
        <v>ok</v>
      </c>
      <c r="M515" s="15">
        <v>0</v>
      </c>
      <c r="N515" s="41">
        <v>0</v>
      </c>
      <c r="O515" s="13">
        <v>23</v>
      </c>
      <c r="P515" s="17">
        <v>0</v>
      </c>
      <c r="Q515" s="13">
        <v>0</v>
      </c>
      <c r="R515" s="16" t="str">
        <f t="shared" si="69"/>
        <v>nul</v>
      </c>
      <c r="S515" s="17" t="e">
        <f t="shared" si="67"/>
        <v>#N/A</v>
      </c>
      <c r="T515" s="18">
        <v>14.897071502171499</v>
      </c>
      <c r="U515" s="18">
        <v>9.286376811594204</v>
      </c>
      <c r="V515" s="19" t="e">
        <f t="shared" si="70"/>
        <v>#N/A</v>
      </c>
      <c r="W515" s="20" t="e">
        <f t="shared" si="71"/>
        <v>#N/A</v>
      </c>
      <c r="X515" s="21" t="e">
        <f t="shared" si="72"/>
        <v>#N/A</v>
      </c>
      <c r="Y515" s="22">
        <v>37.159737976518841</v>
      </c>
      <c r="Z515" s="23">
        <v>0</v>
      </c>
      <c r="AA515" s="22"/>
      <c r="AB515" s="22"/>
      <c r="AC515" s="24" t="e">
        <v>#N/A</v>
      </c>
      <c r="AD515" s="25" t="e">
        <f t="shared" si="73"/>
        <v>#N/A</v>
      </c>
      <c r="AE515" s="22"/>
      <c r="AF515" s="26" t="e">
        <f t="shared" si="68"/>
        <v>#N/A</v>
      </c>
      <c r="AG515" s="27"/>
      <c r="AH515" s="22"/>
      <c r="AI515" s="28"/>
      <c r="AJ515" s="29" t="e">
        <f t="shared" si="66"/>
        <v>#N/A</v>
      </c>
      <c r="AK515" s="30"/>
      <c r="AL515" s="30"/>
      <c r="AM515" s="30"/>
      <c r="AN515" s="31" t="s">
        <v>896</v>
      </c>
    </row>
    <row r="516" spans="1:42" s="11" customFormat="1" ht="37.5" customHeight="1" x14ac:dyDescent="0.25">
      <c r="A516" s="12" t="s">
        <v>797</v>
      </c>
      <c r="B516" s="12" t="s">
        <v>797</v>
      </c>
      <c r="C516" s="13" t="s">
        <v>797</v>
      </c>
      <c r="D516" s="3" t="s">
        <v>46</v>
      </c>
      <c r="E516" s="3" t="s">
        <v>187</v>
      </c>
      <c r="F516" s="14" t="s">
        <v>81</v>
      </c>
      <c r="G516" s="14" t="s">
        <v>82</v>
      </c>
      <c r="H516" s="14" t="s">
        <v>798</v>
      </c>
      <c r="I516" s="14" t="s">
        <v>799</v>
      </c>
      <c r="J516" s="14">
        <v>0</v>
      </c>
      <c r="K516" s="38"/>
      <c r="L516" s="14" t="str">
        <f>IFERROR(VLOOKUP(A516,[1]Sheet1!$A:$O,15,FALSE),"ok")</f>
        <v>ok</v>
      </c>
      <c r="M516" s="15">
        <v>0</v>
      </c>
      <c r="N516" s="41">
        <v>40</v>
      </c>
      <c r="O516" s="13">
        <v>58</v>
      </c>
      <c r="P516" s="17">
        <v>2</v>
      </c>
      <c r="Q516" s="13">
        <v>2</v>
      </c>
      <c r="R516" s="16">
        <f t="shared" si="69"/>
        <v>140</v>
      </c>
      <c r="S516" s="17">
        <f t="shared" si="67"/>
        <v>17.833000000000002</v>
      </c>
      <c r="T516" s="18">
        <v>50.709093613551303</v>
      </c>
      <c r="U516" s="18">
        <v>8.6337198067632848</v>
      </c>
      <c r="V516" s="19">
        <f t="shared" si="70"/>
        <v>77.175813420314583</v>
      </c>
      <c r="W516" s="33">
        <f t="shared" si="71"/>
        <v>112.98539084734055</v>
      </c>
      <c r="X516" s="21">
        <f t="shared" si="72"/>
        <v>92.610976104377499</v>
      </c>
      <c r="Y516" s="22">
        <v>92.610976104377499</v>
      </c>
      <c r="Z516" s="23">
        <v>149.9</v>
      </c>
      <c r="AA516" s="22"/>
      <c r="AB516" s="22"/>
      <c r="AC516" s="24">
        <v>104.9</v>
      </c>
      <c r="AD516" s="25">
        <f t="shared" si="73"/>
        <v>0.13269511252934119</v>
      </c>
      <c r="AE516" s="22"/>
      <c r="AF516" s="26">
        <f t="shared" si="68"/>
        <v>92.610976104377499</v>
      </c>
      <c r="AG516" s="27"/>
      <c r="AH516" s="22"/>
      <c r="AI516" s="28"/>
      <c r="AJ516" s="29">
        <f t="shared" si="66"/>
        <v>-1</v>
      </c>
      <c r="AK516" s="30"/>
      <c r="AL516" s="30"/>
      <c r="AM516" s="30"/>
      <c r="AN516" s="31">
        <v>104.9</v>
      </c>
    </row>
    <row r="517" spans="1:42" s="11" customFormat="1" ht="37.5" customHeight="1" x14ac:dyDescent="0.25">
      <c r="A517" s="12" t="s">
        <v>800</v>
      </c>
      <c r="B517" s="12" t="s">
        <v>800</v>
      </c>
      <c r="C517" s="13" t="s">
        <v>800</v>
      </c>
      <c r="D517" s="3" t="s">
        <v>46</v>
      </c>
      <c r="E517" s="3" t="s">
        <v>187</v>
      </c>
      <c r="F517" s="14" t="s">
        <v>81</v>
      </c>
      <c r="G517" s="14" t="s">
        <v>82</v>
      </c>
      <c r="H517" s="14" t="s">
        <v>83</v>
      </c>
      <c r="I517" s="14" t="s">
        <v>801</v>
      </c>
      <c r="J517" s="14">
        <v>0</v>
      </c>
      <c r="K517" s="38"/>
      <c r="L517" s="14" t="str">
        <f>IFERROR(VLOOKUP(A517,[1]Sheet1!$A:$O,15,FALSE),"ok")</f>
        <v>ok</v>
      </c>
      <c r="M517" s="15">
        <v>0</v>
      </c>
      <c r="N517" s="41">
        <v>38</v>
      </c>
      <c r="O517" s="13">
        <v>336</v>
      </c>
      <c r="P517" s="17">
        <v>1</v>
      </c>
      <c r="Q517" s="13">
        <v>2</v>
      </c>
      <c r="R517" s="16">
        <f t="shared" si="69"/>
        <v>266</v>
      </c>
      <c r="S517" s="17">
        <f t="shared" si="67"/>
        <v>37.893000000000001</v>
      </c>
      <c r="T517" s="18">
        <v>91.3732110805649</v>
      </c>
      <c r="U517" s="18">
        <v>37.658309178743963</v>
      </c>
      <c r="V517" s="19">
        <f t="shared" si="70"/>
        <v>166.92452025930888</v>
      </c>
      <c r="W517" s="33">
        <f t="shared" si="71"/>
        <v>244.3774976596282</v>
      </c>
      <c r="X517" s="21">
        <f t="shared" si="72"/>
        <v>200.30942431117066</v>
      </c>
      <c r="Y517" s="22">
        <v>200.30942431117066</v>
      </c>
      <c r="Z517" s="23">
        <v>289.89999999999998</v>
      </c>
      <c r="AA517" s="22"/>
      <c r="AB517" s="22"/>
      <c r="AC517" s="24">
        <v>222.9</v>
      </c>
      <c r="AD517" s="25">
        <f t="shared" si="73"/>
        <v>0.11277839655580069</v>
      </c>
      <c r="AE517" s="22"/>
      <c r="AF517" s="26">
        <f t="shared" si="68"/>
        <v>200.30942431117066</v>
      </c>
      <c r="AG517" s="27"/>
      <c r="AH517" s="22"/>
      <c r="AI517" s="28"/>
      <c r="AJ517" s="29">
        <f t="shared" si="66"/>
        <v>-1</v>
      </c>
      <c r="AK517" s="30"/>
      <c r="AL517" s="30"/>
      <c r="AM517" s="30"/>
      <c r="AN517" s="31">
        <v>222.9</v>
      </c>
    </row>
    <row r="518" spans="1:42" s="11" customFormat="1" ht="37.5" customHeight="1" x14ac:dyDescent="0.25">
      <c r="A518" s="12" t="s">
        <v>802</v>
      </c>
      <c r="B518" s="12" t="s">
        <v>803</v>
      </c>
      <c r="C518" s="13" t="s">
        <v>804</v>
      </c>
      <c r="D518" s="3" t="s">
        <v>46</v>
      </c>
      <c r="E518" s="3" t="s">
        <v>187</v>
      </c>
      <c r="F518" s="14" t="s">
        <v>114</v>
      </c>
      <c r="G518" s="14" t="s">
        <v>163</v>
      </c>
      <c r="H518" s="14" t="s">
        <v>214</v>
      </c>
      <c r="I518" s="14" t="s">
        <v>805</v>
      </c>
      <c r="J518" s="14">
        <v>0</v>
      </c>
      <c r="K518" s="38"/>
      <c r="L518" s="14" t="str">
        <f>IFERROR(VLOOKUP(A518,[1]Sheet1!$A:$O,15,FALSE),"ok")</f>
        <v>ok</v>
      </c>
      <c r="M518" s="15">
        <v>0</v>
      </c>
      <c r="N518" s="41">
        <v>27</v>
      </c>
      <c r="O518" s="13" t="s">
        <v>44</v>
      </c>
      <c r="P518" s="17">
        <v>0</v>
      </c>
      <c r="Q518" s="13">
        <v>0</v>
      </c>
      <c r="R518" s="16" t="str">
        <f t="shared" si="69"/>
        <v>nul</v>
      </c>
      <c r="S518" s="17">
        <f t="shared" si="67"/>
        <v>39.933000000000007</v>
      </c>
      <c r="T518" s="18">
        <v>80.718241496280697</v>
      </c>
      <c r="U518" s="18">
        <v>37.518454106280196</v>
      </c>
      <c r="V518" s="19">
        <f t="shared" si="70"/>
        <v>158.16969560256089</v>
      </c>
      <c r="W518" s="33">
        <f t="shared" si="71"/>
        <v>231.56043436214912</v>
      </c>
      <c r="X518" s="21">
        <f t="shared" si="72"/>
        <v>189.80363472307306</v>
      </c>
      <c r="Y518" s="22">
        <v>189.80363472307306</v>
      </c>
      <c r="Z518" s="23">
        <v>339.9</v>
      </c>
      <c r="AA518" s="22"/>
      <c r="AB518" s="22"/>
      <c r="AC518" s="24">
        <v>234.9</v>
      </c>
      <c r="AD518" s="25">
        <f t="shared" si="73"/>
        <v>0.23759484555036758</v>
      </c>
      <c r="AE518" s="22"/>
      <c r="AF518" s="26">
        <f t="shared" si="68"/>
        <v>189.80363472307306</v>
      </c>
      <c r="AG518" s="27"/>
      <c r="AH518" s="22"/>
      <c r="AI518" s="28"/>
      <c r="AJ518" s="29">
        <f t="shared" si="66"/>
        <v>-1</v>
      </c>
      <c r="AK518" s="46">
        <v>43234</v>
      </c>
      <c r="AL518" s="51">
        <v>43254</v>
      </c>
      <c r="AM518" s="46" t="s">
        <v>3483</v>
      </c>
      <c r="AN518" s="47">
        <v>234.9</v>
      </c>
      <c r="AO518" s="44" t="s">
        <v>3484</v>
      </c>
      <c r="AP518" s="52" t="s">
        <v>3485</v>
      </c>
    </row>
    <row r="519" spans="1:42" s="11" customFormat="1" ht="37.5" customHeight="1" x14ac:dyDescent="0.25">
      <c r="A519" s="12" t="s">
        <v>806</v>
      </c>
      <c r="B519" s="12" t="s">
        <v>806</v>
      </c>
      <c r="C519" s="13" t="s">
        <v>806</v>
      </c>
      <c r="D519" s="3" t="s">
        <v>46</v>
      </c>
      <c r="E519" s="3" t="s">
        <v>187</v>
      </c>
      <c r="F519" s="14" t="s">
        <v>149</v>
      </c>
      <c r="G519" s="14" t="s">
        <v>107</v>
      </c>
      <c r="H519" s="14" t="s">
        <v>230</v>
      </c>
      <c r="I519" s="14" t="s">
        <v>807</v>
      </c>
      <c r="J519" s="14">
        <v>0</v>
      </c>
      <c r="K519" s="38"/>
      <c r="L519" s="14" t="str">
        <f>IFERROR(VLOOKUP(A519,[1]Sheet1!$A:$O,15,FALSE),"ok")</f>
        <v>ok</v>
      </c>
      <c r="M519" s="15">
        <v>0</v>
      </c>
      <c r="N519" s="41">
        <v>63</v>
      </c>
      <c r="O519" s="13">
        <v>-221</v>
      </c>
      <c r="P519" s="17">
        <v>1</v>
      </c>
      <c r="Q519" s="13">
        <v>1</v>
      </c>
      <c r="R519" s="16">
        <f t="shared" si="69"/>
        <v>441</v>
      </c>
      <c r="S519" s="17">
        <f t="shared" si="67"/>
        <v>14.093000000000002</v>
      </c>
      <c r="T519" s="18">
        <v>29.7208123201479</v>
      </c>
      <c r="U519" s="18">
        <v>15.225555555555554</v>
      </c>
      <c r="V519" s="19">
        <f t="shared" si="70"/>
        <v>59.039367875703455</v>
      </c>
      <c r="W519" s="20">
        <f t="shared" si="71"/>
        <v>86.433634570029852</v>
      </c>
      <c r="X519" s="21">
        <f t="shared" si="72"/>
        <v>70.847241450844137</v>
      </c>
      <c r="Y519" s="22">
        <v>70.847241450844137</v>
      </c>
      <c r="Z519" s="23">
        <v>119.9</v>
      </c>
      <c r="AA519" s="22"/>
      <c r="AB519" s="22"/>
      <c r="AC519" s="24">
        <v>82.9</v>
      </c>
      <c r="AD519" s="25">
        <f t="shared" si="73"/>
        <v>0.17012318761229994</v>
      </c>
      <c r="AE519" s="22"/>
      <c r="AF519" s="26">
        <f t="shared" si="68"/>
        <v>70.847241450844137</v>
      </c>
      <c r="AG519" s="27"/>
      <c r="AH519" s="22"/>
      <c r="AI519" s="28"/>
      <c r="AJ519" s="29">
        <f t="shared" si="66"/>
        <v>-1</v>
      </c>
      <c r="AK519" s="30"/>
      <c r="AL519" s="30"/>
      <c r="AM519" s="30"/>
      <c r="AN519" s="31">
        <v>82.9</v>
      </c>
    </row>
    <row r="520" spans="1:42" s="11" customFormat="1" ht="37.5" customHeight="1" x14ac:dyDescent="0.25">
      <c r="A520" s="12" t="s">
        <v>808</v>
      </c>
      <c r="B520" s="12" t="s">
        <v>808</v>
      </c>
      <c r="C520" s="13" t="s">
        <v>808</v>
      </c>
      <c r="D520" s="3" t="s">
        <v>46</v>
      </c>
      <c r="E520" s="3" t="s">
        <v>39</v>
      </c>
      <c r="F520" s="14" t="s">
        <v>40</v>
      </c>
      <c r="G520" s="14" t="s">
        <v>145</v>
      </c>
      <c r="H520" s="14" t="s">
        <v>146</v>
      </c>
      <c r="I520" s="14" t="s">
        <v>809</v>
      </c>
      <c r="J520" s="14">
        <v>0</v>
      </c>
      <c r="K520" s="38"/>
      <c r="L520" s="14" t="str">
        <f>IFERROR(VLOOKUP(A520,[1]Sheet1!$A:$O,15,FALSE),"ok")</f>
        <v>ok</v>
      </c>
      <c r="M520" s="15">
        <v>0</v>
      </c>
      <c r="N520" s="41">
        <v>0</v>
      </c>
      <c r="O520" s="13" t="s">
        <v>44</v>
      </c>
      <c r="P520" s="17">
        <v>0</v>
      </c>
      <c r="Q520" s="13">
        <v>0</v>
      </c>
      <c r="R520" s="16" t="str">
        <f t="shared" si="69"/>
        <v>nul</v>
      </c>
      <c r="S520" s="17" t="e">
        <f t="shared" si="67"/>
        <v>#N/A</v>
      </c>
      <c r="T520" s="18">
        <v>56.416839179294001</v>
      </c>
      <c r="U520" s="18">
        <v>14.311835748792269</v>
      </c>
      <c r="V520" s="19" t="e">
        <f t="shared" si="70"/>
        <v>#N/A</v>
      </c>
      <c r="W520" s="20" t="e">
        <f t="shared" si="71"/>
        <v>#N/A</v>
      </c>
      <c r="X520" s="21" t="e">
        <f t="shared" si="72"/>
        <v>#N/A</v>
      </c>
      <c r="Y520" s="22">
        <v>108.72200991370353</v>
      </c>
      <c r="Z520" s="23">
        <v>0</v>
      </c>
      <c r="AA520" s="22"/>
      <c r="AB520" s="22"/>
      <c r="AC520" s="24" t="e">
        <v>#N/A</v>
      </c>
      <c r="AD520" s="25" t="e">
        <f t="shared" si="73"/>
        <v>#N/A</v>
      </c>
      <c r="AE520" s="22"/>
      <c r="AF520" s="26" t="e">
        <f t="shared" si="68"/>
        <v>#N/A</v>
      </c>
      <c r="AG520" s="27"/>
      <c r="AH520" s="22"/>
      <c r="AI520" s="28"/>
      <c r="AJ520" s="29" t="e">
        <f t="shared" si="66"/>
        <v>#N/A</v>
      </c>
      <c r="AK520" s="30"/>
      <c r="AL520" s="30"/>
      <c r="AM520" s="30"/>
      <c r="AN520" s="31" t="s">
        <v>896</v>
      </c>
    </row>
    <row r="521" spans="1:42" s="11" customFormat="1" ht="37.5" customHeight="1" x14ac:dyDescent="0.25">
      <c r="A521" s="12" t="s">
        <v>810</v>
      </c>
      <c r="B521" s="12" t="s">
        <v>810</v>
      </c>
      <c r="C521" s="13" t="s">
        <v>810</v>
      </c>
      <c r="D521" s="3" t="s">
        <v>46</v>
      </c>
      <c r="E521" s="3" t="s">
        <v>39</v>
      </c>
      <c r="F521" s="14" t="s">
        <v>40</v>
      </c>
      <c r="G521" s="14" t="s">
        <v>47</v>
      </c>
      <c r="H521" s="14" t="s">
        <v>48</v>
      </c>
      <c r="I521" s="14" t="s">
        <v>811</v>
      </c>
      <c r="J521" s="14">
        <v>0</v>
      </c>
      <c r="K521" s="38"/>
      <c r="L521" s="14" t="str">
        <f>IFERROR(VLOOKUP(A521,[1]Sheet1!$A:$O,15,FALSE),"ok")</f>
        <v>ok</v>
      </c>
      <c r="M521" s="15">
        <v>0</v>
      </c>
      <c r="N521" s="41">
        <v>0</v>
      </c>
      <c r="O521" s="13">
        <v>63</v>
      </c>
      <c r="P521" s="17">
        <v>0</v>
      </c>
      <c r="Q521" s="13">
        <v>0</v>
      </c>
      <c r="R521" s="16" t="str">
        <f t="shared" si="69"/>
        <v>nul</v>
      </c>
      <c r="S521" s="17">
        <f t="shared" si="67"/>
        <v>11.883000000000003</v>
      </c>
      <c r="T521" s="18">
        <v>29.092051032780699</v>
      </c>
      <c r="U521" s="18">
        <v>13.192995169082128</v>
      </c>
      <c r="V521" s="19">
        <f t="shared" si="70"/>
        <v>54.168046201862822</v>
      </c>
      <c r="W521" s="20">
        <f t="shared" si="71"/>
        <v>79.30201963952716</v>
      </c>
      <c r="X521" s="21">
        <f t="shared" si="72"/>
        <v>65.001655442235389</v>
      </c>
      <c r="Y521" s="22">
        <v>65.001655442235389</v>
      </c>
      <c r="Z521" s="23">
        <v>89.9</v>
      </c>
      <c r="AA521" s="22"/>
      <c r="AB521" s="22"/>
      <c r="AC521" s="24">
        <v>69.900000000000006</v>
      </c>
      <c r="AD521" s="25">
        <f t="shared" si="73"/>
        <v>7.5357227818876105E-2</v>
      </c>
      <c r="AE521" s="22"/>
      <c r="AF521" s="26">
        <f t="shared" si="68"/>
        <v>65.001655442235389</v>
      </c>
      <c r="AG521" s="27"/>
      <c r="AH521" s="22"/>
      <c r="AI521" s="28"/>
      <c r="AJ521" s="29">
        <f t="shared" si="66"/>
        <v>-1</v>
      </c>
      <c r="AK521" s="30"/>
      <c r="AL521" s="30"/>
      <c r="AM521" s="30"/>
      <c r="AN521" s="31">
        <v>69.900000000000006</v>
      </c>
    </row>
    <row r="522" spans="1:42" s="11" customFormat="1" ht="37.5" customHeight="1" x14ac:dyDescent="0.25">
      <c r="A522" s="12" t="s">
        <v>812</v>
      </c>
      <c r="B522" s="12" t="s">
        <v>812</v>
      </c>
      <c r="C522" s="13" t="s">
        <v>812</v>
      </c>
      <c r="D522" s="3" t="s">
        <v>46</v>
      </c>
      <c r="E522" s="3" t="s">
        <v>39</v>
      </c>
      <c r="F522" s="14" t="s">
        <v>149</v>
      </c>
      <c r="G522" s="14" t="s">
        <v>169</v>
      </c>
      <c r="H522" s="14" t="s">
        <v>813</v>
      </c>
      <c r="I522" s="14" t="s">
        <v>814</v>
      </c>
      <c r="J522" s="14">
        <v>0</v>
      </c>
      <c r="K522" s="38"/>
      <c r="L522" s="14">
        <f>IFERROR(VLOOKUP(A522,[1]Sheet1!$A:$O,15,FALSE),"ok")</f>
        <v>34.9</v>
      </c>
      <c r="M522" s="15">
        <v>0</v>
      </c>
      <c r="N522" s="41">
        <v>13</v>
      </c>
      <c r="O522" s="13">
        <v>272</v>
      </c>
      <c r="P522" s="17">
        <v>1</v>
      </c>
      <c r="Q522" s="13">
        <v>2</v>
      </c>
      <c r="R522" s="16">
        <f t="shared" si="69"/>
        <v>91</v>
      </c>
      <c r="S522" s="17">
        <f t="shared" si="67"/>
        <v>5.9329999999999998</v>
      </c>
      <c r="T522" s="18">
        <v>11.919362580173701</v>
      </c>
      <c r="U522" s="18">
        <v>7.9717391304347833</v>
      </c>
      <c r="V522" s="19">
        <f t="shared" si="70"/>
        <v>25.824101710608485</v>
      </c>
      <c r="W522" s="20">
        <f t="shared" si="71"/>
        <v>37.806484904330823</v>
      </c>
      <c r="X522" s="21">
        <f t="shared" si="72"/>
        <v>30.988922052730182</v>
      </c>
      <c r="Y522" s="22">
        <v>30.988922052730182</v>
      </c>
      <c r="Z522" s="23">
        <v>69.900000000000006</v>
      </c>
      <c r="AA522" s="22"/>
      <c r="AB522" s="22"/>
      <c r="AC522" s="24">
        <v>34.9</v>
      </c>
      <c r="AD522" s="25">
        <f t="shared" si="73"/>
        <v>0.12620890589917266</v>
      </c>
      <c r="AE522" s="22"/>
      <c r="AF522" s="26">
        <f t="shared" si="68"/>
        <v>30.988922052730182</v>
      </c>
      <c r="AG522" s="27"/>
      <c r="AH522" s="22"/>
      <c r="AI522" s="28"/>
      <c r="AJ522" s="29">
        <f t="shared" si="66"/>
        <v>-1</v>
      </c>
      <c r="AK522" s="30"/>
      <c r="AL522" s="30"/>
      <c r="AM522" s="30"/>
      <c r="AN522" s="31">
        <v>34.9</v>
      </c>
    </row>
    <row r="523" spans="1:42" s="11" customFormat="1" ht="37.5" customHeight="1" x14ac:dyDescent="0.25">
      <c r="A523" s="12" t="s">
        <v>815</v>
      </c>
      <c r="B523" s="12" t="s">
        <v>815</v>
      </c>
      <c r="C523" s="13" t="s">
        <v>815</v>
      </c>
      <c r="D523" s="3" t="s">
        <v>46</v>
      </c>
      <c r="E523" s="3" t="s">
        <v>39</v>
      </c>
      <c r="F523" s="14" t="s">
        <v>114</v>
      </c>
      <c r="G523" s="14" t="s">
        <v>816</v>
      </c>
      <c r="H523" s="14" t="s">
        <v>817</v>
      </c>
      <c r="I523" s="14" t="s">
        <v>818</v>
      </c>
      <c r="J523" s="14">
        <v>0</v>
      </c>
      <c r="K523" s="38"/>
      <c r="L523" s="14">
        <f>IFERROR(VLOOKUP(A523,[1]Sheet1!$A:$O,15,FALSE),"ok")</f>
        <v>29.9</v>
      </c>
      <c r="M523" s="15">
        <v>0</v>
      </c>
      <c r="N523" s="41">
        <v>0</v>
      </c>
      <c r="O523" s="13">
        <v>58</v>
      </c>
      <c r="P523" s="17">
        <v>0</v>
      </c>
      <c r="Q523" s="13">
        <v>0</v>
      </c>
      <c r="R523" s="16" t="str">
        <f t="shared" si="69"/>
        <v>nul</v>
      </c>
      <c r="S523" s="17" t="e">
        <f t="shared" si="67"/>
        <v>#N/A</v>
      </c>
      <c r="T523" s="18">
        <v>15.484472948543999</v>
      </c>
      <c r="U523" s="18">
        <v>8.6337198067632848</v>
      </c>
      <c r="V523" s="19" t="e">
        <f t="shared" si="70"/>
        <v>#N/A</v>
      </c>
      <c r="W523" s="20" t="e">
        <f t="shared" si="71"/>
        <v>#N/A</v>
      </c>
      <c r="X523" s="21" t="e">
        <f t="shared" si="72"/>
        <v>#N/A</v>
      </c>
      <c r="Y523" s="22">
        <v>35.041431306368743</v>
      </c>
      <c r="Z523" s="23">
        <v>0</v>
      </c>
      <c r="AA523" s="22"/>
      <c r="AB523" s="22"/>
      <c r="AC523" s="24" t="e">
        <v>#N/A</v>
      </c>
      <c r="AD523" s="25" t="e">
        <f t="shared" si="73"/>
        <v>#N/A</v>
      </c>
      <c r="AE523" s="22"/>
      <c r="AF523" s="26" t="e">
        <f t="shared" si="68"/>
        <v>#N/A</v>
      </c>
      <c r="AG523" s="27"/>
      <c r="AH523" s="22"/>
      <c r="AI523" s="28"/>
      <c r="AJ523" s="29" t="e">
        <f t="shared" ref="AJ523:AJ586" si="74">(AI523/X523)-1</f>
        <v>#N/A</v>
      </c>
      <c r="AK523" s="30"/>
      <c r="AL523" s="30"/>
      <c r="AM523" s="30"/>
      <c r="AN523" s="31" t="s">
        <v>896</v>
      </c>
    </row>
    <row r="524" spans="1:42" s="11" customFormat="1" ht="37.5" customHeight="1" x14ac:dyDescent="0.25">
      <c r="A524" s="12" t="s">
        <v>819</v>
      </c>
      <c r="B524" s="12" t="s">
        <v>819</v>
      </c>
      <c r="C524" s="13" t="s">
        <v>819</v>
      </c>
      <c r="D524" s="3" t="s">
        <v>46</v>
      </c>
      <c r="E524" s="3" t="s">
        <v>187</v>
      </c>
      <c r="F524" s="14" t="s">
        <v>81</v>
      </c>
      <c r="G524" s="14" t="s">
        <v>82</v>
      </c>
      <c r="H524" s="14" t="s">
        <v>276</v>
      </c>
      <c r="I524" s="14" t="s">
        <v>820</v>
      </c>
      <c r="J524" s="14">
        <v>0</v>
      </c>
      <c r="K524" s="38"/>
      <c r="L524" s="14" t="str">
        <f>IFERROR(VLOOKUP(A524,[1]Sheet1!$A:$O,15,FALSE),"ok")</f>
        <v>ok</v>
      </c>
      <c r="M524" s="15">
        <v>0</v>
      </c>
      <c r="N524" s="41">
        <v>87</v>
      </c>
      <c r="O524" s="13">
        <v>28</v>
      </c>
      <c r="P524" s="17">
        <v>1</v>
      </c>
      <c r="Q524" s="13">
        <v>2</v>
      </c>
      <c r="R524" s="16">
        <f t="shared" si="69"/>
        <v>609</v>
      </c>
      <c r="S524" s="17">
        <f t="shared" si="67"/>
        <v>71.213000000000008</v>
      </c>
      <c r="T524" s="18">
        <v>154.73199510518501</v>
      </c>
      <c r="U524" s="18">
        <v>72.137246376811603</v>
      </c>
      <c r="V524" s="19">
        <f t="shared" si="70"/>
        <v>298.08224148199662</v>
      </c>
      <c r="W524" s="33">
        <f t="shared" si="71"/>
        <v>436.392401529643</v>
      </c>
      <c r="X524" s="21">
        <f t="shared" si="72"/>
        <v>357.69868977839593</v>
      </c>
      <c r="Y524" s="22">
        <v>357.69868977839593</v>
      </c>
      <c r="Z524" s="23">
        <v>529.9</v>
      </c>
      <c r="AA524" s="22"/>
      <c r="AB524" s="22"/>
      <c r="AC524" s="24">
        <v>418.9</v>
      </c>
      <c r="AD524" s="25">
        <f t="shared" si="73"/>
        <v>0.17109738439220989</v>
      </c>
      <c r="AE524" s="22"/>
      <c r="AF524" s="26">
        <f t="shared" si="68"/>
        <v>357.69868977839593</v>
      </c>
      <c r="AG524" s="27"/>
      <c r="AH524" s="22"/>
      <c r="AI524" s="28"/>
      <c r="AJ524" s="29">
        <f t="shared" si="74"/>
        <v>-1</v>
      </c>
      <c r="AK524" s="30"/>
      <c r="AL524" s="30"/>
      <c r="AM524" s="30"/>
      <c r="AN524" s="31">
        <v>418.9</v>
      </c>
    </row>
    <row r="525" spans="1:42" s="11" customFormat="1" ht="37.5" customHeight="1" x14ac:dyDescent="0.25">
      <c r="A525" s="12" t="s">
        <v>821</v>
      </c>
      <c r="B525" s="12" t="s">
        <v>821</v>
      </c>
      <c r="C525" s="13" t="s">
        <v>821</v>
      </c>
      <c r="D525" s="3" t="s">
        <v>46</v>
      </c>
      <c r="E525" s="3" t="s">
        <v>39</v>
      </c>
      <c r="F525" s="14" t="s">
        <v>72</v>
      </c>
      <c r="G525" s="14" t="s">
        <v>103</v>
      </c>
      <c r="H525" s="14" t="s">
        <v>822</v>
      </c>
      <c r="I525" s="14" t="s">
        <v>823</v>
      </c>
      <c r="J525" s="14">
        <v>0</v>
      </c>
      <c r="K525" s="38"/>
      <c r="L525" s="14">
        <f>IFERROR(VLOOKUP(A525,[1]Sheet1!$A:$O,15,FALSE),"ok")</f>
        <v>69.900000000000006</v>
      </c>
      <c r="M525" s="15">
        <v>0</v>
      </c>
      <c r="N525" s="41">
        <v>23</v>
      </c>
      <c r="O525" s="13">
        <v>251</v>
      </c>
      <c r="P525" s="17">
        <v>1</v>
      </c>
      <c r="Q525" s="13">
        <v>1</v>
      </c>
      <c r="R525" s="16">
        <f t="shared" si="69"/>
        <v>161</v>
      </c>
      <c r="S525" s="17">
        <f t="shared" si="67"/>
        <v>11.883000000000003</v>
      </c>
      <c r="T525" s="18">
        <v>48.518891703781001</v>
      </c>
      <c r="U525" s="18">
        <v>11.803768115942029</v>
      </c>
      <c r="V525" s="19">
        <f t="shared" si="70"/>
        <v>72.205659819723039</v>
      </c>
      <c r="W525" s="33">
        <f t="shared" si="71"/>
        <v>105.70908597607452</v>
      </c>
      <c r="X525" s="21">
        <f t="shared" si="72"/>
        <v>86.646791783667638</v>
      </c>
      <c r="Y525" s="22">
        <v>86.646791783667638</v>
      </c>
      <c r="Z525" s="23">
        <v>159.9</v>
      </c>
      <c r="AA525" s="22"/>
      <c r="AB525" s="22"/>
      <c r="AC525" s="24">
        <v>69.900000000000006</v>
      </c>
      <c r="AD525" s="25">
        <f t="shared" si="73"/>
        <v>-0.19327653614088336</v>
      </c>
      <c r="AE525" s="22"/>
      <c r="AF525" s="26">
        <f t="shared" si="68"/>
        <v>86.646791783667638</v>
      </c>
      <c r="AG525" s="27"/>
      <c r="AH525" s="22"/>
      <c r="AI525" s="28"/>
      <c r="AJ525" s="29">
        <f t="shared" si="74"/>
        <v>-1</v>
      </c>
      <c r="AK525" s="30"/>
      <c r="AL525" s="30"/>
      <c r="AM525" s="30"/>
      <c r="AN525" s="31">
        <v>69.900000000000006</v>
      </c>
    </row>
    <row r="526" spans="1:42" s="11" customFormat="1" ht="37.5" customHeight="1" x14ac:dyDescent="0.25">
      <c r="A526" s="12" t="s">
        <v>826</v>
      </c>
      <c r="B526" s="12" t="s">
        <v>826</v>
      </c>
      <c r="C526" s="13" t="s">
        <v>826</v>
      </c>
      <c r="D526" s="3" t="s">
        <v>46</v>
      </c>
      <c r="E526" s="3" t="s">
        <v>39</v>
      </c>
      <c r="F526" s="14" t="s">
        <v>114</v>
      </c>
      <c r="G526" s="14" t="s">
        <v>115</v>
      </c>
      <c r="H526" s="14" t="s">
        <v>116</v>
      </c>
      <c r="I526" s="14" t="s">
        <v>827</v>
      </c>
      <c r="J526" s="14">
        <v>0</v>
      </c>
      <c r="K526" s="38"/>
      <c r="L526" s="14">
        <f>IFERROR(VLOOKUP(A526,[1]Sheet1!$A:$O,15,FALSE),"ok")</f>
        <v>39.9</v>
      </c>
      <c r="M526" s="15">
        <v>0</v>
      </c>
      <c r="N526" s="41">
        <v>0</v>
      </c>
      <c r="O526" s="13">
        <v>48</v>
      </c>
      <c r="P526" s="17">
        <v>0</v>
      </c>
      <c r="Q526" s="13">
        <v>0</v>
      </c>
      <c r="R526" s="16" t="str">
        <f t="shared" si="69"/>
        <v>nul</v>
      </c>
      <c r="S526" s="17" t="e">
        <f t="shared" si="67"/>
        <v>#N/A</v>
      </c>
      <c r="T526" s="18">
        <v>17.240630958768499</v>
      </c>
      <c r="U526" s="18">
        <v>6.852898550724638</v>
      </c>
      <c r="V526" s="19" t="e">
        <f t="shared" si="70"/>
        <v>#N/A</v>
      </c>
      <c r="W526" s="33" t="e">
        <f t="shared" si="71"/>
        <v>#N/A</v>
      </c>
      <c r="X526" s="21" t="e">
        <f t="shared" si="72"/>
        <v>#N/A</v>
      </c>
      <c r="Y526" s="22">
        <v>37.051835411391764</v>
      </c>
      <c r="Z526" s="23">
        <v>0</v>
      </c>
      <c r="AA526" s="22"/>
      <c r="AB526" s="22"/>
      <c r="AC526" s="24" t="e">
        <v>#N/A</v>
      </c>
      <c r="AD526" s="25" t="e">
        <f t="shared" si="73"/>
        <v>#N/A</v>
      </c>
      <c r="AE526" s="22"/>
      <c r="AF526" s="26" t="e">
        <f t="shared" si="68"/>
        <v>#N/A</v>
      </c>
      <c r="AG526" s="27"/>
      <c r="AH526" s="22"/>
      <c r="AI526" s="28"/>
      <c r="AJ526" s="29" t="e">
        <f t="shared" si="74"/>
        <v>#N/A</v>
      </c>
      <c r="AK526" s="30"/>
      <c r="AL526" s="30"/>
      <c r="AM526" s="30"/>
      <c r="AN526" s="31" t="s">
        <v>896</v>
      </c>
    </row>
    <row r="527" spans="1:42" s="11" customFormat="1" ht="37.5" customHeight="1" x14ac:dyDescent="0.25">
      <c r="A527" s="12" t="s">
        <v>828</v>
      </c>
      <c r="B527" s="12" t="s">
        <v>828</v>
      </c>
      <c r="C527" s="13" t="s">
        <v>828</v>
      </c>
      <c r="D527" s="3" t="s">
        <v>46</v>
      </c>
      <c r="E527" s="3" t="s">
        <v>359</v>
      </c>
      <c r="F527" s="14" t="s">
        <v>81</v>
      </c>
      <c r="G527" s="14" t="s">
        <v>82</v>
      </c>
      <c r="H527" s="14" t="s">
        <v>156</v>
      </c>
      <c r="I527" s="14" t="s">
        <v>829</v>
      </c>
      <c r="J527" s="14">
        <v>0</v>
      </c>
      <c r="K527" s="38"/>
      <c r="L527" s="14">
        <f>IFERROR(VLOOKUP(A527,[1]Sheet1!$A:$O,15,FALSE),"ok")</f>
        <v>39.9</v>
      </c>
      <c r="M527" s="15">
        <v>0</v>
      </c>
      <c r="N527" s="41">
        <v>30</v>
      </c>
      <c r="O527" s="13">
        <v>63</v>
      </c>
      <c r="P527" s="17">
        <v>0</v>
      </c>
      <c r="Q527" s="13">
        <v>2</v>
      </c>
      <c r="R527" s="16" t="str">
        <f t="shared" si="69"/>
        <v>nul</v>
      </c>
      <c r="S527" s="17">
        <f t="shared" si="67"/>
        <v>6.7830000000000004</v>
      </c>
      <c r="T527" s="18">
        <v>17.188582226467599</v>
      </c>
      <c r="U527" s="18">
        <v>9.286376811594204</v>
      </c>
      <c r="V527" s="19">
        <f t="shared" si="70"/>
        <v>33.257959038061806</v>
      </c>
      <c r="W527" s="20">
        <f t="shared" si="71"/>
        <v>48.689652031722481</v>
      </c>
      <c r="X527" s="21">
        <f t="shared" si="72"/>
        <v>39.909550845674168</v>
      </c>
      <c r="Y527" s="22">
        <v>39.909550845674168</v>
      </c>
      <c r="Z527" s="23">
        <v>74.900000000000006</v>
      </c>
      <c r="AA527" s="22"/>
      <c r="AB527" s="22"/>
      <c r="AC527" s="24">
        <v>39.9</v>
      </c>
      <c r="AD527" s="25">
        <f t="shared" si="73"/>
        <v>-2.3931228169171703E-4</v>
      </c>
      <c r="AE527" s="22"/>
      <c r="AF527" s="26">
        <f t="shared" si="68"/>
        <v>39.909550845674168</v>
      </c>
      <c r="AG527" s="27"/>
      <c r="AH527" s="22"/>
      <c r="AI527" s="28"/>
      <c r="AJ527" s="29">
        <f t="shared" si="74"/>
        <v>-1</v>
      </c>
      <c r="AK527" s="30"/>
      <c r="AL527" s="30"/>
      <c r="AM527" s="30"/>
      <c r="AN527" s="31">
        <v>39.9</v>
      </c>
    </row>
    <row r="528" spans="1:42" s="11" customFormat="1" ht="37.5" customHeight="1" x14ac:dyDescent="0.25">
      <c r="A528" s="12" t="s">
        <v>830</v>
      </c>
      <c r="B528" s="12" t="s">
        <v>830</v>
      </c>
      <c r="C528" s="13" t="s">
        <v>830</v>
      </c>
      <c r="D528" s="3" t="s">
        <v>46</v>
      </c>
      <c r="E528" s="3" t="s">
        <v>39</v>
      </c>
      <c r="F528" s="14" t="s">
        <v>72</v>
      </c>
      <c r="G528" s="14" t="s">
        <v>103</v>
      </c>
      <c r="H528" s="14" t="s">
        <v>822</v>
      </c>
      <c r="I528" s="14" t="s">
        <v>831</v>
      </c>
      <c r="J528" s="14">
        <v>0</v>
      </c>
      <c r="K528" s="38"/>
      <c r="L528" s="14">
        <f>IFERROR(VLOOKUP(A528,[1]Sheet1!$A:$O,15,FALSE),"ok")</f>
        <v>69.900000000000006</v>
      </c>
      <c r="M528" s="15">
        <v>0</v>
      </c>
      <c r="N528" s="41">
        <v>9</v>
      </c>
      <c r="O528" s="13">
        <v>119</v>
      </c>
      <c r="P528" s="17">
        <v>2</v>
      </c>
      <c r="Q528" s="13">
        <v>2</v>
      </c>
      <c r="R528" s="16">
        <f t="shared" si="69"/>
        <v>31.5</v>
      </c>
      <c r="S528" s="17">
        <f t="shared" si="67"/>
        <v>11.883000000000003</v>
      </c>
      <c r="T528" s="18">
        <v>48.860668453781003</v>
      </c>
      <c r="U528" s="18">
        <v>11.337584541062801</v>
      </c>
      <c r="V528" s="19">
        <f t="shared" si="70"/>
        <v>72.081252994843808</v>
      </c>
      <c r="W528" s="20">
        <f t="shared" si="71"/>
        <v>105.52695438445133</v>
      </c>
      <c r="X528" s="21">
        <f t="shared" si="72"/>
        <v>86.497503593812567</v>
      </c>
      <c r="Y528" s="22">
        <v>86.497503593812567</v>
      </c>
      <c r="Z528" s="23">
        <v>149.9</v>
      </c>
      <c r="AA528" s="22"/>
      <c r="AB528" s="22"/>
      <c r="AC528" s="24">
        <v>69.900000000000006</v>
      </c>
      <c r="AD528" s="25">
        <f t="shared" si="73"/>
        <v>-0.19188419207742125</v>
      </c>
      <c r="AE528" s="22"/>
      <c r="AF528" s="26">
        <f t="shared" si="68"/>
        <v>86.497503593812567</v>
      </c>
      <c r="AG528" s="27"/>
      <c r="AH528" s="22"/>
      <c r="AI528" s="28"/>
      <c r="AJ528" s="29">
        <f t="shared" si="74"/>
        <v>-1</v>
      </c>
      <c r="AK528" s="30"/>
      <c r="AL528" s="30"/>
      <c r="AM528" s="30"/>
      <c r="AN528" s="31">
        <v>69.900000000000006</v>
      </c>
    </row>
    <row r="529" spans="1:40" s="11" customFormat="1" ht="37.5" customHeight="1" x14ac:dyDescent="0.25">
      <c r="A529" s="12" t="s">
        <v>832</v>
      </c>
      <c r="B529" s="12" t="s">
        <v>832</v>
      </c>
      <c r="C529" s="13" t="s">
        <v>832</v>
      </c>
      <c r="D529" s="3" t="s">
        <v>46</v>
      </c>
      <c r="E529" s="3" t="s">
        <v>39</v>
      </c>
      <c r="F529" s="14" t="s">
        <v>81</v>
      </c>
      <c r="G529" s="14" t="s">
        <v>82</v>
      </c>
      <c r="H529" s="14" t="s">
        <v>418</v>
      </c>
      <c r="I529" s="14" t="s">
        <v>833</v>
      </c>
      <c r="J529" s="14">
        <v>0</v>
      </c>
      <c r="K529" s="38"/>
      <c r="L529" s="14" t="str">
        <f>IFERROR(VLOOKUP(A529,[1]Sheet1!$A:$O,15,FALSE),"ok")</f>
        <v>ok</v>
      </c>
      <c r="M529" s="15">
        <v>0</v>
      </c>
      <c r="N529" s="41">
        <v>0</v>
      </c>
      <c r="O529" s="13" t="s">
        <v>44</v>
      </c>
      <c r="P529" s="17">
        <v>0</v>
      </c>
      <c r="Q529" s="13">
        <v>0</v>
      </c>
      <c r="R529" s="16" t="str">
        <f t="shared" si="69"/>
        <v>nul</v>
      </c>
      <c r="S529" s="17" t="e">
        <f t="shared" si="67"/>
        <v>#N/A</v>
      </c>
      <c r="T529" s="18">
        <v>26.310624647058798</v>
      </c>
      <c r="U529" s="18">
        <v>9.7525603864734318</v>
      </c>
      <c r="V529" s="19" t="e">
        <f t="shared" si="70"/>
        <v>#N/A</v>
      </c>
      <c r="W529" s="20" t="e">
        <f t="shared" si="71"/>
        <v>#N/A</v>
      </c>
      <c r="X529" s="21" t="e">
        <f t="shared" si="72"/>
        <v>#N/A</v>
      </c>
      <c r="Y529" s="22">
        <v>55.495422040238672</v>
      </c>
      <c r="Z529" s="23">
        <v>0</v>
      </c>
      <c r="AA529" s="22"/>
      <c r="AB529" s="22"/>
      <c r="AC529" s="24" t="e">
        <v>#N/A</v>
      </c>
      <c r="AD529" s="25" t="e">
        <f t="shared" si="73"/>
        <v>#N/A</v>
      </c>
      <c r="AE529" s="22"/>
      <c r="AF529" s="26" t="e">
        <f t="shared" si="68"/>
        <v>#N/A</v>
      </c>
      <c r="AG529" s="27"/>
      <c r="AH529" s="22"/>
      <c r="AI529" s="28"/>
      <c r="AJ529" s="29" t="e">
        <f t="shared" si="74"/>
        <v>#N/A</v>
      </c>
      <c r="AK529" s="30"/>
      <c r="AL529" s="30"/>
      <c r="AM529" s="30"/>
      <c r="AN529" s="31" t="s">
        <v>896</v>
      </c>
    </row>
    <row r="530" spans="1:40" s="11" customFormat="1" ht="37.5" customHeight="1" x14ac:dyDescent="0.25">
      <c r="A530" s="12" t="s">
        <v>836</v>
      </c>
      <c r="B530" s="12" t="s">
        <v>836</v>
      </c>
      <c r="C530" s="13" t="s">
        <v>836</v>
      </c>
      <c r="D530" s="3" t="s">
        <v>46</v>
      </c>
      <c r="E530" s="3" t="s">
        <v>187</v>
      </c>
      <c r="F530" s="14" t="s">
        <v>40</v>
      </c>
      <c r="G530" s="14" t="s">
        <v>291</v>
      </c>
      <c r="H530" s="14" t="s">
        <v>837</v>
      </c>
      <c r="I530" s="14" t="s">
        <v>838</v>
      </c>
      <c r="J530" s="14">
        <v>0</v>
      </c>
      <c r="K530" s="38"/>
      <c r="L530" s="14" t="str">
        <f>IFERROR(VLOOKUP(A530,[1]Sheet1!$A:$O,15,FALSE),"ok")</f>
        <v>ok</v>
      </c>
      <c r="M530" s="15">
        <v>0</v>
      </c>
      <c r="N530" s="41">
        <v>34</v>
      </c>
      <c r="O530" s="13">
        <v>30</v>
      </c>
      <c r="P530" s="17">
        <v>2</v>
      </c>
      <c r="Q530" s="13">
        <v>3</v>
      </c>
      <c r="R530" s="16">
        <f t="shared" si="69"/>
        <v>119</v>
      </c>
      <c r="S530" s="17">
        <f t="shared" si="67"/>
        <v>10.183</v>
      </c>
      <c r="T530" s="18">
        <v>22.0638965797617</v>
      </c>
      <c r="U530" s="18">
        <v>7.9717391304347833</v>
      </c>
      <c r="V530" s="19">
        <f t="shared" si="70"/>
        <v>40.21863571019648</v>
      </c>
      <c r="W530" s="33">
        <f t="shared" si="71"/>
        <v>58.880082679727643</v>
      </c>
      <c r="X530" s="21">
        <f t="shared" si="72"/>
        <v>48.262362852235775</v>
      </c>
      <c r="Y530" s="22">
        <v>48.262362852235775</v>
      </c>
      <c r="Z530" s="23">
        <v>129.9</v>
      </c>
      <c r="AA530" s="22"/>
      <c r="AB530" s="22"/>
      <c r="AC530" s="24">
        <v>59.9</v>
      </c>
      <c r="AD530" s="25">
        <f t="shared" si="73"/>
        <v>0.24113276806183359</v>
      </c>
      <c r="AE530" s="22"/>
      <c r="AF530" s="26">
        <f t="shared" si="68"/>
        <v>48.262362852235775</v>
      </c>
      <c r="AG530" s="27"/>
      <c r="AH530" s="22"/>
      <c r="AI530" s="28"/>
      <c r="AJ530" s="29">
        <f t="shared" si="74"/>
        <v>-1</v>
      </c>
      <c r="AK530" s="30"/>
      <c r="AL530" s="30"/>
      <c r="AM530" s="30"/>
      <c r="AN530" s="31">
        <v>59.9</v>
      </c>
    </row>
    <row r="531" spans="1:40" s="11" customFormat="1" ht="37.5" customHeight="1" x14ac:dyDescent="0.25">
      <c r="A531" s="12" t="s">
        <v>839</v>
      </c>
      <c r="B531" s="12" t="s">
        <v>839</v>
      </c>
      <c r="C531" s="13" t="s">
        <v>839</v>
      </c>
      <c r="D531" s="3" t="s">
        <v>46</v>
      </c>
      <c r="E531" s="3" t="s">
        <v>39</v>
      </c>
      <c r="F531" s="14" t="s">
        <v>114</v>
      </c>
      <c r="G531" s="14" t="s">
        <v>163</v>
      </c>
      <c r="H531" s="14" t="s">
        <v>214</v>
      </c>
      <c r="I531" s="14" t="s">
        <v>840</v>
      </c>
      <c r="J531" s="14">
        <v>0</v>
      </c>
      <c r="K531" s="38"/>
      <c r="L531" s="14">
        <f>IFERROR(VLOOKUP(A531,[1]Sheet1!$A:$O,15,FALSE),"ok")</f>
        <v>149.9</v>
      </c>
      <c r="M531" s="15">
        <v>0</v>
      </c>
      <c r="N531" s="41">
        <v>0</v>
      </c>
      <c r="O531" s="13">
        <v>65</v>
      </c>
      <c r="P531" s="17">
        <v>0</v>
      </c>
      <c r="Q531" s="13">
        <v>2</v>
      </c>
      <c r="R531" s="16" t="str">
        <f t="shared" si="69"/>
        <v>nul</v>
      </c>
      <c r="S531" s="17">
        <f t="shared" si="67"/>
        <v>25.483000000000004</v>
      </c>
      <c r="T531" s="18">
        <v>70.5633509291184</v>
      </c>
      <c r="U531" s="18">
        <v>37.658309178743963</v>
      </c>
      <c r="V531" s="19">
        <f t="shared" si="70"/>
        <v>133.70466010786237</v>
      </c>
      <c r="W531" s="20">
        <f t="shared" si="71"/>
        <v>195.74362239791049</v>
      </c>
      <c r="X531" s="21">
        <f t="shared" si="72"/>
        <v>160.44559212943483</v>
      </c>
      <c r="Y531" s="22">
        <v>160.44559212943483</v>
      </c>
      <c r="Z531" s="23">
        <v>299.89999999999998</v>
      </c>
      <c r="AA531" s="22"/>
      <c r="AB531" s="22"/>
      <c r="AC531" s="24">
        <v>149.9</v>
      </c>
      <c r="AD531" s="25">
        <f t="shared" si="73"/>
        <v>-6.5726904612795289E-2</v>
      </c>
      <c r="AE531" s="22"/>
      <c r="AF531" s="26">
        <f t="shared" si="68"/>
        <v>160.44559212943483</v>
      </c>
      <c r="AG531" s="27"/>
      <c r="AH531" s="22"/>
      <c r="AI531" s="28"/>
      <c r="AJ531" s="29">
        <f t="shared" si="74"/>
        <v>-1</v>
      </c>
      <c r="AK531" s="30"/>
      <c r="AL531" s="30"/>
      <c r="AM531" s="30"/>
      <c r="AN531" s="31">
        <v>149.9</v>
      </c>
    </row>
    <row r="532" spans="1:40" s="11" customFormat="1" ht="37.5" customHeight="1" x14ac:dyDescent="0.25">
      <c r="A532" s="12" t="s">
        <v>841</v>
      </c>
      <c r="B532" s="12" t="s">
        <v>841</v>
      </c>
      <c r="C532" s="13" t="s">
        <v>841</v>
      </c>
      <c r="D532" s="3" t="s">
        <v>46</v>
      </c>
      <c r="E532" s="3" t="s">
        <v>39</v>
      </c>
      <c r="F532" s="14" t="s">
        <v>114</v>
      </c>
      <c r="G532" s="14" t="s">
        <v>816</v>
      </c>
      <c r="H532" s="14" t="s">
        <v>817</v>
      </c>
      <c r="I532" s="14" t="s">
        <v>842</v>
      </c>
      <c r="J532" s="14">
        <v>0</v>
      </c>
      <c r="K532" s="38"/>
      <c r="L532" s="14" t="str">
        <f>IFERROR(VLOOKUP(A532,[1]Sheet1!$A:$O,15,FALSE),"ok")</f>
        <v>ok</v>
      </c>
      <c r="M532" s="15">
        <v>0</v>
      </c>
      <c r="N532" s="41">
        <v>0</v>
      </c>
      <c r="O532" s="13">
        <v>69</v>
      </c>
      <c r="P532" s="17">
        <v>0</v>
      </c>
      <c r="Q532" s="13">
        <v>0</v>
      </c>
      <c r="R532" s="16" t="str">
        <f t="shared" si="69"/>
        <v>nul</v>
      </c>
      <c r="S532" s="17" t="e">
        <f t="shared" si="67"/>
        <v>#N/A</v>
      </c>
      <c r="T532" s="18">
        <v>19.337778689636401</v>
      </c>
      <c r="U532" s="18">
        <v>10.675603864734299</v>
      </c>
      <c r="V532" s="19" t="e">
        <f t="shared" si="70"/>
        <v>#N/A</v>
      </c>
      <c r="W532" s="20" t="e">
        <f t="shared" si="71"/>
        <v>#N/A</v>
      </c>
      <c r="X532" s="21" t="e">
        <f t="shared" si="72"/>
        <v>#N/A</v>
      </c>
      <c r="Y532" s="22">
        <v>46.195659065244833</v>
      </c>
      <c r="Z532" s="23">
        <v>0</v>
      </c>
      <c r="AA532" s="22"/>
      <c r="AB532" s="22"/>
      <c r="AC532" s="24" t="e">
        <v>#N/A</v>
      </c>
      <c r="AD532" s="25" t="e">
        <f t="shared" si="73"/>
        <v>#N/A</v>
      </c>
      <c r="AE532" s="22"/>
      <c r="AF532" s="26" t="e">
        <f t="shared" si="68"/>
        <v>#N/A</v>
      </c>
      <c r="AG532" s="27"/>
      <c r="AH532" s="22"/>
      <c r="AI532" s="28"/>
      <c r="AJ532" s="29" t="e">
        <f t="shared" si="74"/>
        <v>#N/A</v>
      </c>
      <c r="AK532" s="30"/>
      <c r="AL532" s="30"/>
      <c r="AM532" s="30"/>
      <c r="AN532" s="31" t="s">
        <v>896</v>
      </c>
    </row>
    <row r="533" spans="1:40" s="11" customFormat="1" ht="37.5" customHeight="1" x14ac:dyDescent="0.25">
      <c r="A533" s="12" t="s">
        <v>843</v>
      </c>
      <c r="B533" s="12" t="s">
        <v>843</v>
      </c>
      <c r="C533" s="13" t="s">
        <v>843</v>
      </c>
      <c r="D533" s="3" t="s">
        <v>46</v>
      </c>
      <c r="E533" s="3" t="s">
        <v>187</v>
      </c>
      <c r="F533" s="14" t="s">
        <v>114</v>
      </c>
      <c r="G533" s="14" t="s">
        <v>163</v>
      </c>
      <c r="H533" s="14" t="s">
        <v>247</v>
      </c>
      <c r="I533" s="14" t="s">
        <v>844</v>
      </c>
      <c r="J533" s="14">
        <v>0</v>
      </c>
      <c r="K533" s="38"/>
      <c r="L533" s="14">
        <f>IFERROR(VLOOKUP(A533,[1]Sheet1!$A:$O,15,FALSE),"ok")</f>
        <v>139.9</v>
      </c>
      <c r="M533" s="15">
        <v>0</v>
      </c>
      <c r="N533" s="41">
        <v>19</v>
      </c>
      <c r="O533" s="13">
        <v>293</v>
      </c>
      <c r="P533" s="17">
        <v>3</v>
      </c>
      <c r="Q533" s="13">
        <v>3</v>
      </c>
      <c r="R533" s="16">
        <f t="shared" si="69"/>
        <v>44.333333333333336</v>
      </c>
      <c r="S533" s="17">
        <f t="shared" si="67"/>
        <v>23.783000000000001</v>
      </c>
      <c r="T533" s="18">
        <v>53.201330609027004</v>
      </c>
      <c r="U533" s="18">
        <v>22.488695652173917</v>
      </c>
      <c r="V533" s="19">
        <f t="shared" si="70"/>
        <v>99.473026261200928</v>
      </c>
      <c r="W533" s="20">
        <f t="shared" si="71"/>
        <v>145.62851044639814</v>
      </c>
      <c r="X533" s="21">
        <f t="shared" si="72"/>
        <v>119.36763151344111</v>
      </c>
      <c r="Y533" s="22">
        <v>119.36763151344111</v>
      </c>
      <c r="Z533" s="23">
        <v>189.9</v>
      </c>
      <c r="AA533" s="22"/>
      <c r="AB533" s="22"/>
      <c r="AC533" s="24">
        <v>139.9</v>
      </c>
      <c r="AD533" s="25">
        <f t="shared" si="73"/>
        <v>0.17200951569728429</v>
      </c>
      <c r="AE533" s="22"/>
      <c r="AF533" s="26">
        <f t="shared" si="68"/>
        <v>119.36763151344111</v>
      </c>
      <c r="AG533" s="27"/>
      <c r="AH533" s="22"/>
      <c r="AI533" s="28"/>
      <c r="AJ533" s="29">
        <f t="shared" si="74"/>
        <v>-1</v>
      </c>
      <c r="AK533" s="30"/>
      <c r="AL533" s="30"/>
      <c r="AM533" s="30"/>
      <c r="AN533" s="31">
        <v>139.9</v>
      </c>
    </row>
    <row r="534" spans="1:40" s="11" customFormat="1" ht="37.5" customHeight="1" x14ac:dyDescent="0.25">
      <c r="A534" s="12" t="s">
        <v>847</v>
      </c>
      <c r="B534" s="12" t="s">
        <v>847</v>
      </c>
      <c r="C534" s="13" t="s">
        <v>847</v>
      </c>
      <c r="D534" s="3" t="s">
        <v>46</v>
      </c>
      <c r="E534" s="3" t="s">
        <v>39</v>
      </c>
      <c r="F534" s="14" t="s">
        <v>62</v>
      </c>
      <c r="G534" s="14" t="s">
        <v>848</v>
      </c>
      <c r="H534" s="14" t="s">
        <v>849</v>
      </c>
      <c r="I534" s="14" t="s">
        <v>850</v>
      </c>
      <c r="J534" s="14">
        <v>0</v>
      </c>
      <c r="K534" s="38"/>
      <c r="L534" s="14">
        <f>IFERROR(VLOOKUP(A534,[1]Sheet1!$A:$O,15,FALSE),"ok")</f>
        <v>29.9</v>
      </c>
      <c r="M534" s="15">
        <v>0</v>
      </c>
      <c r="N534" s="41">
        <v>0</v>
      </c>
      <c r="O534" s="13">
        <v>58</v>
      </c>
      <c r="P534" s="17">
        <v>0</v>
      </c>
      <c r="Q534" s="13">
        <v>0</v>
      </c>
      <c r="R534" s="16" t="str">
        <f t="shared" si="69"/>
        <v>nul</v>
      </c>
      <c r="S534" s="17">
        <f t="shared" si="67"/>
        <v>5.0830000000000002</v>
      </c>
      <c r="T534" s="18">
        <v>28.873564988578199</v>
      </c>
      <c r="U534" s="18">
        <v>7.1139613526570056</v>
      </c>
      <c r="V534" s="19">
        <f t="shared" si="70"/>
        <v>41.070526341235208</v>
      </c>
      <c r="W534" s="20">
        <f t="shared" si="71"/>
        <v>60.127250563568339</v>
      </c>
      <c r="X534" s="21">
        <f t="shared" si="72"/>
        <v>49.284631609482247</v>
      </c>
      <c r="Y534" s="22">
        <v>49.284631609482247</v>
      </c>
      <c r="Z534" s="23">
        <v>79.900000000000006</v>
      </c>
      <c r="AA534" s="22"/>
      <c r="AB534" s="22"/>
      <c r="AC534" s="24">
        <v>29.9</v>
      </c>
      <c r="AD534" s="25">
        <f t="shared" si="73"/>
        <v>-0.39332000618530927</v>
      </c>
      <c r="AE534" s="22"/>
      <c r="AF534" s="26">
        <f t="shared" si="68"/>
        <v>49.284631609482247</v>
      </c>
      <c r="AG534" s="27"/>
      <c r="AH534" s="22"/>
      <c r="AI534" s="28"/>
      <c r="AJ534" s="29">
        <f t="shared" si="74"/>
        <v>-1</v>
      </c>
      <c r="AK534" s="30"/>
      <c r="AL534" s="30"/>
      <c r="AM534" s="30"/>
      <c r="AN534" s="31">
        <v>29.9</v>
      </c>
    </row>
    <row r="535" spans="1:40" s="11" customFormat="1" ht="37.5" customHeight="1" x14ac:dyDescent="0.25">
      <c r="A535" s="12" t="s">
        <v>851</v>
      </c>
      <c r="B535" s="12" t="s">
        <v>851</v>
      </c>
      <c r="C535" s="13" t="s">
        <v>851</v>
      </c>
      <c r="D535" s="3" t="s">
        <v>46</v>
      </c>
      <c r="E535" s="3" t="s">
        <v>187</v>
      </c>
      <c r="F535" s="14" t="s">
        <v>40</v>
      </c>
      <c r="G535" s="14" t="s">
        <v>47</v>
      </c>
      <c r="H535" s="14" t="s">
        <v>690</v>
      </c>
      <c r="I535" s="14" t="s">
        <v>852</v>
      </c>
      <c r="J535" s="14" t="s">
        <v>3362</v>
      </c>
      <c r="K535" s="38"/>
      <c r="L535" s="14" t="str">
        <f>IFERROR(VLOOKUP(A535,[1]Sheet1!$A:$O,15,FALSE),"ok")</f>
        <v>ok</v>
      </c>
      <c r="M535" s="15">
        <v>0</v>
      </c>
      <c r="N535" s="41">
        <v>48</v>
      </c>
      <c r="O535" s="13">
        <v>195</v>
      </c>
      <c r="P535" s="17">
        <v>3</v>
      </c>
      <c r="Q535" s="13">
        <v>6</v>
      </c>
      <c r="R535" s="16">
        <f t="shared" si="69"/>
        <v>112</v>
      </c>
      <c r="S535" s="17">
        <f t="shared" si="67"/>
        <v>26.333000000000002</v>
      </c>
      <c r="T535" s="18">
        <v>69.347280619453102</v>
      </c>
      <c r="U535" s="18">
        <v>15.225555555555554</v>
      </c>
      <c r="V535" s="19">
        <f t="shared" si="70"/>
        <v>110.90583617500866</v>
      </c>
      <c r="W535" s="33">
        <f t="shared" si="71"/>
        <v>162.36614416021268</v>
      </c>
      <c r="X535" s="21">
        <f t="shared" si="72"/>
        <v>133.0870034100104</v>
      </c>
      <c r="Y535" s="22">
        <v>133.0870034100104</v>
      </c>
      <c r="Z535" s="23">
        <v>199.9</v>
      </c>
      <c r="AA535" s="22"/>
      <c r="AB535" s="22"/>
      <c r="AC535" s="24">
        <v>154.9</v>
      </c>
      <c r="AD535" s="25">
        <f t="shared" si="73"/>
        <v>0.16390027599305701</v>
      </c>
      <c r="AE535" s="22"/>
      <c r="AF535" s="26">
        <f t="shared" si="68"/>
        <v>133.0870034100104</v>
      </c>
      <c r="AG535" s="27"/>
      <c r="AH535" s="22"/>
      <c r="AI535" s="28"/>
      <c r="AJ535" s="29">
        <f t="shared" si="74"/>
        <v>-1</v>
      </c>
      <c r="AK535" s="30"/>
      <c r="AL535" s="30"/>
      <c r="AM535" s="30"/>
      <c r="AN535" s="31">
        <v>154.9</v>
      </c>
    </row>
    <row r="536" spans="1:40" s="11" customFormat="1" ht="37.5" customHeight="1" x14ac:dyDescent="0.25">
      <c r="A536" s="12" t="s">
        <v>855</v>
      </c>
      <c r="B536" s="12" t="s">
        <v>855</v>
      </c>
      <c r="C536" s="13" t="s">
        <v>855</v>
      </c>
      <c r="D536" s="3" t="s">
        <v>46</v>
      </c>
      <c r="E536" s="3" t="s">
        <v>39</v>
      </c>
      <c r="F536" s="14" t="s">
        <v>40</v>
      </c>
      <c r="G536" s="14" t="s">
        <v>291</v>
      </c>
      <c r="H536" s="14" t="s">
        <v>837</v>
      </c>
      <c r="I536" s="14" t="s">
        <v>856</v>
      </c>
      <c r="J536" s="14">
        <v>0</v>
      </c>
      <c r="K536" s="38"/>
      <c r="L536" s="14">
        <f>IFERROR(VLOOKUP(A536,[1]Sheet1!$A:$O,15,FALSE),"ok")</f>
        <v>59.9</v>
      </c>
      <c r="M536" s="15">
        <v>0</v>
      </c>
      <c r="N536" s="41">
        <v>1</v>
      </c>
      <c r="O536" s="13">
        <v>63</v>
      </c>
      <c r="P536" s="17">
        <v>0</v>
      </c>
      <c r="Q536" s="13">
        <v>0</v>
      </c>
      <c r="R536" s="16" t="str">
        <f t="shared" si="69"/>
        <v>nul</v>
      </c>
      <c r="S536" s="17">
        <f t="shared" si="67"/>
        <v>10.183</v>
      </c>
      <c r="T536" s="18">
        <v>33.957283631195899</v>
      </c>
      <c r="U536" s="18">
        <v>9.7525603864734318</v>
      </c>
      <c r="V536" s="19">
        <f t="shared" si="70"/>
        <v>53.892844017669333</v>
      </c>
      <c r="W536" s="20">
        <f t="shared" si="71"/>
        <v>78.899123641867902</v>
      </c>
      <c r="X536" s="21">
        <f t="shared" si="72"/>
        <v>64.671412821203191</v>
      </c>
      <c r="Y536" s="22">
        <v>64.671412821203191</v>
      </c>
      <c r="Z536" s="23">
        <v>119.9</v>
      </c>
      <c r="AA536" s="22"/>
      <c r="AB536" s="22"/>
      <c r="AC536" s="24">
        <v>59.9</v>
      </c>
      <c r="AD536" s="25">
        <f t="shared" si="73"/>
        <v>-7.3779319378636465E-2</v>
      </c>
      <c r="AE536" s="22"/>
      <c r="AF536" s="26">
        <f t="shared" si="68"/>
        <v>64.671412821203191</v>
      </c>
      <c r="AG536" s="27"/>
      <c r="AH536" s="22"/>
      <c r="AI536" s="28"/>
      <c r="AJ536" s="29">
        <f t="shared" si="74"/>
        <v>-1</v>
      </c>
      <c r="AK536" s="30"/>
      <c r="AL536" s="30"/>
      <c r="AM536" s="30"/>
      <c r="AN536" s="31">
        <v>59.9</v>
      </c>
    </row>
    <row r="537" spans="1:40" s="11" customFormat="1" ht="37.5" customHeight="1" x14ac:dyDescent="0.25">
      <c r="A537" s="12" t="s">
        <v>857</v>
      </c>
      <c r="B537" s="12" t="s">
        <v>857</v>
      </c>
      <c r="C537" s="13" t="s">
        <v>857</v>
      </c>
      <c r="D537" s="3" t="s">
        <v>46</v>
      </c>
      <c r="E537" s="3" t="s">
        <v>187</v>
      </c>
      <c r="F537" s="14" t="s">
        <v>40</v>
      </c>
      <c r="G537" s="14" t="s">
        <v>159</v>
      </c>
      <c r="H537" s="14" t="s">
        <v>279</v>
      </c>
      <c r="I537" s="14" t="s">
        <v>858</v>
      </c>
      <c r="J537" s="14">
        <v>0</v>
      </c>
      <c r="K537" s="38"/>
      <c r="L537" s="14">
        <f>IFERROR(VLOOKUP(A537,[1]Sheet1!$A:$O,15,FALSE),"ok")</f>
        <v>89.9</v>
      </c>
      <c r="M537" s="15">
        <v>0</v>
      </c>
      <c r="N537" s="41">
        <v>25</v>
      </c>
      <c r="O537" s="13">
        <v>44</v>
      </c>
      <c r="P537" s="17">
        <v>3</v>
      </c>
      <c r="Q537" s="13">
        <v>5</v>
      </c>
      <c r="R537" s="16">
        <f t="shared" si="69"/>
        <v>58.333333333333336</v>
      </c>
      <c r="S537" s="17">
        <f t="shared" si="67"/>
        <v>17.833000000000002</v>
      </c>
      <c r="T537" s="18">
        <v>44.569182722891497</v>
      </c>
      <c r="U537" s="18">
        <v>11.141787439613527</v>
      </c>
      <c r="V537" s="19">
        <f t="shared" si="70"/>
        <v>73.543970162505019</v>
      </c>
      <c r="W537" s="20">
        <f t="shared" si="71"/>
        <v>107.66837231790734</v>
      </c>
      <c r="X537" s="21">
        <f t="shared" si="72"/>
        <v>88.252764195006023</v>
      </c>
      <c r="Y537" s="22">
        <v>88.252764195006023</v>
      </c>
      <c r="Z537" s="23">
        <v>151.9</v>
      </c>
      <c r="AA537" s="22"/>
      <c r="AB537" s="22"/>
      <c r="AC537" s="24">
        <v>104.9</v>
      </c>
      <c r="AD537" s="25">
        <f t="shared" si="73"/>
        <v>0.18863132454650078</v>
      </c>
      <c r="AE537" s="22"/>
      <c r="AF537" s="26">
        <f t="shared" si="68"/>
        <v>88.252764195006023</v>
      </c>
      <c r="AG537" s="27"/>
      <c r="AH537" s="22"/>
      <c r="AI537" s="28"/>
      <c r="AJ537" s="29">
        <f t="shared" si="74"/>
        <v>-1</v>
      </c>
      <c r="AK537" s="30"/>
      <c r="AL537" s="30"/>
      <c r="AM537" s="30"/>
      <c r="AN537" s="31">
        <v>104.9</v>
      </c>
    </row>
    <row r="538" spans="1:40" s="11" customFormat="1" ht="37.5" customHeight="1" x14ac:dyDescent="0.25">
      <c r="A538" s="12" t="s">
        <v>859</v>
      </c>
      <c r="B538" s="12" t="s">
        <v>859</v>
      </c>
      <c r="C538" s="13" t="s">
        <v>859</v>
      </c>
      <c r="D538" s="3" t="s">
        <v>46</v>
      </c>
      <c r="E538" s="3" t="s">
        <v>187</v>
      </c>
      <c r="F538" s="14" t="s">
        <v>407</v>
      </c>
      <c r="G538" s="14" t="s">
        <v>408</v>
      </c>
      <c r="H538" s="14" t="s">
        <v>409</v>
      </c>
      <c r="I538" s="14" t="s">
        <v>860</v>
      </c>
      <c r="J538" s="14" t="s">
        <v>3362</v>
      </c>
      <c r="K538" s="38"/>
      <c r="L538" s="14" t="str">
        <f>IFERROR(VLOOKUP(A538,[1]Sheet1!$A:$O,15,FALSE),"ok")</f>
        <v>ok</v>
      </c>
      <c r="M538" s="15">
        <v>0</v>
      </c>
      <c r="N538" s="41">
        <v>85</v>
      </c>
      <c r="O538" s="13">
        <v>63</v>
      </c>
      <c r="P538" s="17">
        <v>3</v>
      </c>
      <c r="Q538" s="13">
        <v>4</v>
      </c>
      <c r="R538" s="16">
        <f t="shared" si="69"/>
        <v>198.33333333333334</v>
      </c>
      <c r="S538" s="17">
        <f t="shared" si="67"/>
        <v>23.783000000000001</v>
      </c>
      <c r="T538" s="18">
        <v>64.515754448151498</v>
      </c>
      <c r="U538" s="18">
        <v>21.174057971014495</v>
      </c>
      <c r="V538" s="19">
        <f t="shared" si="70"/>
        <v>109.47281241916599</v>
      </c>
      <c r="W538" s="20">
        <f t="shared" si="71"/>
        <v>160.26819738165901</v>
      </c>
      <c r="X538" s="21">
        <f t="shared" si="72"/>
        <v>131.36737490299919</v>
      </c>
      <c r="Y538" s="22">
        <v>133.40737490299918</v>
      </c>
      <c r="Z538" s="23">
        <v>199.9</v>
      </c>
      <c r="AA538" s="22"/>
      <c r="AB538" s="22"/>
      <c r="AC538" s="24">
        <v>139.9</v>
      </c>
      <c r="AD538" s="25">
        <f t="shared" si="73"/>
        <v>6.4952390982169206E-2</v>
      </c>
      <c r="AE538" s="22"/>
      <c r="AF538" s="26">
        <f t="shared" si="68"/>
        <v>131.36737490299919</v>
      </c>
      <c r="AG538" s="27"/>
      <c r="AH538" s="22"/>
      <c r="AI538" s="28"/>
      <c r="AJ538" s="29">
        <f t="shared" si="74"/>
        <v>-1</v>
      </c>
      <c r="AK538" s="30"/>
      <c r="AL538" s="30"/>
      <c r="AM538" s="30"/>
      <c r="AN538" s="31">
        <v>143.9</v>
      </c>
    </row>
    <row r="539" spans="1:40" s="11" customFormat="1" ht="37.5" customHeight="1" x14ac:dyDescent="0.25">
      <c r="A539" s="12" t="s">
        <v>861</v>
      </c>
      <c r="B539" s="12" t="s">
        <v>861</v>
      </c>
      <c r="C539" s="13" t="s">
        <v>861</v>
      </c>
      <c r="D539" s="3" t="s">
        <v>46</v>
      </c>
      <c r="E539" s="3" t="s">
        <v>187</v>
      </c>
      <c r="F539" s="14" t="s">
        <v>81</v>
      </c>
      <c r="G539" s="14" t="s">
        <v>454</v>
      </c>
      <c r="H539" s="14" t="s">
        <v>455</v>
      </c>
      <c r="I539" s="14" t="s">
        <v>862</v>
      </c>
      <c r="J539" s="14" t="s">
        <v>3362</v>
      </c>
      <c r="K539" s="38"/>
      <c r="L539" s="55" t="str">
        <f>IFERROR(VLOOKUP(A539,[1]Sheet1!$A:$O,15,FALSE),"ok")</f>
        <v>ok</v>
      </c>
      <c r="M539" s="15">
        <v>0</v>
      </c>
      <c r="N539" s="41">
        <v>133</v>
      </c>
      <c r="O539" s="13">
        <v>54</v>
      </c>
      <c r="P539" s="17">
        <v>2</v>
      </c>
      <c r="Q539" s="13">
        <v>2</v>
      </c>
      <c r="R539" s="16">
        <f t="shared" si="69"/>
        <v>465.5</v>
      </c>
      <c r="S539" s="17">
        <f t="shared" si="67"/>
        <v>16.813000000000002</v>
      </c>
      <c r="T539" s="18">
        <v>50.133941044402498</v>
      </c>
      <c r="U539" s="18">
        <v>9.7525603864734318</v>
      </c>
      <c r="V539" s="19">
        <f t="shared" si="70"/>
        <v>76.699501430875941</v>
      </c>
      <c r="W539" s="33">
        <f t="shared" si="71"/>
        <v>112.28807009480236</v>
      </c>
      <c r="X539" s="21">
        <f t="shared" si="72"/>
        <v>92.03940171705112</v>
      </c>
      <c r="Y539" s="22">
        <v>92.233201717051116</v>
      </c>
      <c r="Z539" s="23">
        <v>179.9</v>
      </c>
      <c r="AA539" s="22"/>
      <c r="AB539" s="22"/>
      <c r="AC539" s="24">
        <v>98.9</v>
      </c>
      <c r="AD539" s="25">
        <f t="shared" si="73"/>
        <v>7.4539796597546726E-2</v>
      </c>
      <c r="AE539" s="22"/>
      <c r="AF539" s="26">
        <f t="shared" si="68"/>
        <v>92.03940171705112</v>
      </c>
      <c r="AG539" s="27"/>
      <c r="AH539" s="22"/>
      <c r="AI539" s="28"/>
      <c r="AJ539" s="29">
        <f t="shared" si="74"/>
        <v>-1</v>
      </c>
      <c r="AK539" s="30"/>
      <c r="AL539" s="30"/>
      <c r="AM539" s="30"/>
      <c r="AN539" s="31">
        <v>99.85</v>
      </c>
    </row>
    <row r="540" spans="1:40" s="11" customFormat="1" ht="37.5" customHeight="1" x14ac:dyDescent="0.25">
      <c r="A540" s="12" t="s">
        <v>863</v>
      </c>
      <c r="B540" s="12" t="s">
        <v>863</v>
      </c>
      <c r="C540" s="13" t="s">
        <v>863</v>
      </c>
      <c r="D540" s="3" t="s">
        <v>46</v>
      </c>
      <c r="E540" s="3" t="s">
        <v>39</v>
      </c>
      <c r="F540" s="14" t="s">
        <v>136</v>
      </c>
      <c r="G540" s="14" t="s">
        <v>558</v>
      </c>
      <c r="H540" s="14" t="s">
        <v>864</v>
      </c>
      <c r="I540" s="14" t="s">
        <v>865</v>
      </c>
      <c r="J540" s="14">
        <v>0</v>
      </c>
      <c r="K540" s="38"/>
      <c r="L540" s="14" t="str">
        <f>IFERROR(VLOOKUP(A540,[1]Sheet1!$A:$O,15,FALSE),"ok")</f>
        <v>ok</v>
      </c>
      <c r="M540" s="15">
        <v>0</v>
      </c>
      <c r="N540" s="41">
        <v>0</v>
      </c>
      <c r="O540" s="13">
        <v>23</v>
      </c>
      <c r="P540" s="17">
        <v>0</v>
      </c>
      <c r="Q540" s="13">
        <v>0</v>
      </c>
      <c r="R540" s="16" t="str">
        <f t="shared" si="69"/>
        <v>nul</v>
      </c>
      <c r="S540" s="17">
        <f t="shared" si="67"/>
        <v>5.593</v>
      </c>
      <c r="T540" s="18">
        <v>12.5944226747815</v>
      </c>
      <c r="U540" s="18">
        <v>7.1139613526570056</v>
      </c>
      <c r="V540" s="19">
        <f t="shared" si="70"/>
        <v>25.301384027438509</v>
      </c>
      <c r="W540" s="20">
        <f t="shared" si="71"/>
        <v>37.041226216169974</v>
      </c>
      <c r="X540" s="21">
        <f t="shared" si="72"/>
        <v>30.361660832926209</v>
      </c>
      <c r="Y540" s="22">
        <v>30.361660832926209</v>
      </c>
      <c r="Z540" s="23">
        <v>57.9</v>
      </c>
      <c r="AA540" s="22"/>
      <c r="AB540" s="22"/>
      <c r="AC540" s="24">
        <v>32.9</v>
      </c>
      <c r="AD540" s="25">
        <f t="shared" si="73"/>
        <v>8.3603435959637817E-2</v>
      </c>
      <c r="AE540" s="22"/>
      <c r="AF540" s="26">
        <f t="shared" si="68"/>
        <v>30.361660832926209</v>
      </c>
      <c r="AG540" s="27"/>
      <c r="AH540" s="22"/>
      <c r="AI540" s="28"/>
      <c r="AJ540" s="29">
        <f t="shared" si="74"/>
        <v>-1</v>
      </c>
      <c r="AK540" s="30"/>
      <c r="AL540" s="30"/>
      <c r="AM540" s="30"/>
      <c r="AN540" s="31">
        <v>32.9</v>
      </c>
    </row>
    <row r="541" spans="1:40" s="11" customFormat="1" ht="37.5" customHeight="1" x14ac:dyDescent="0.25">
      <c r="A541" s="12" t="s">
        <v>866</v>
      </c>
      <c r="B541" s="12" t="s">
        <v>866</v>
      </c>
      <c r="C541" s="13" t="s">
        <v>866</v>
      </c>
      <c r="D541" s="3" t="s">
        <v>46</v>
      </c>
      <c r="E541" s="3" t="s">
        <v>187</v>
      </c>
      <c r="F541" s="14" t="s">
        <v>331</v>
      </c>
      <c r="G541" s="14" t="s">
        <v>499</v>
      </c>
      <c r="H541" s="14" t="s">
        <v>500</v>
      </c>
      <c r="I541" s="14" t="s">
        <v>867</v>
      </c>
      <c r="J541" s="14">
        <v>0</v>
      </c>
      <c r="K541" s="38"/>
      <c r="L541" s="14">
        <f>IFERROR(VLOOKUP(A541,[1]Sheet1!$A:$O,15,FALSE),"ok")</f>
        <v>29.9</v>
      </c>
      <c r="M541" s="15">
        <v>0</v>
      </c>
      <c r="N541" s="41">
        <v>64</v>
      </c>
      <c r="O541" s="13">
        <v>65</v>
      </c>
      <c r="P541" s="17">
        <v>1</v>
      </c>
      <c r="Q541" s="13">
        <v>1</v>
      </c>
      <c r="R541" s="16">
        <f t="shared" si="69"/>
        <v>448</v>
      </c>
      <c r="S541" s="17">
        <f t="shared" si="67"/>
        <v>5.0830000000000002</v>
      </c>
      <c r="T541" s="18">
        <v>16.596372031811601</v>
      </c>
      <c r="U541" s="18">
        <v>7.3004347826086962</v>
      </c>
      <c r="V541" s="19">
        <f t="shared" si="70"/>
        <v>28.9798068144203</v>
      </c>
      <c r="W541" s="20">
        <f t="shared" si="71"/>
        <v>42.426437176311318</v>
      </c>
      <c r="X541" s="21">
        <f t="shared" si="72"/>
        <v>34.775768177304357</v>
      </c>
      <c r="Y541" s="22">
        <v>34.775768177304357</v>
      </c>
      <c r="Z541" s="23">
        <v>79.900000000000006</v>
      </c>
      <c r="AA541" s="22"/>
      <c r="AB541" s="22"/>
      <c r="AC541" s="24">
        <v>29.9</v>
      </c>
      <c r="AD541" s="25">
        <f t="shared" si="73"/>
        <v>-0.14020590867886051</v>
      </c>
      <c r="AE541" s="22"/>
      <c r="AF541" s="26">
        <f t="shared" si="68"/>
        <v>34.775768177304357</v>
      </c>
      <c r="AG541" s="27"/>
      <c r="AH541" s="22"/>
      <c r="AI541" s="28"/>
      <c r="AJ541" s="29">
        <f t="shared" si="74"/>
        <v>-1</v>
      </c>
      <c r="AK541" s="30"/>
      <c r="AL541" s="30"/>
      <c r="AM541" s="30"/>
      <c r="AN541" s="31">
        <v>29.9</v>
      </c>
    </row>
    <row r="542" spans="1:40" s="11" customFormat="1" ht="37.5" customHeight="1" x14ac:dyDescent="0.25">
      <c r="A542" s="12" t="s">
        <v>868</v>
      </c>
      <c r="B542" s="12" t="s">
        <v>868</v>
      </c>
      <c r="C542" s="13" t="s">
        <v>868</v>
      </c>
      <c r="D542" s="3" t="s">
        <v>46</v>
      </c>
      <c r="E542" s="3" t="s">
        <v>39</v>
      </c>
      <c r="F542" s="14" t="s">
        <v>114</v>
      </c>
      <c r="G542" s="14" t="s">
        <v>115</v>
      </c>
      <c r="H542" s="14" t="s">
        <v>116</v>
      </c>
      <c r="I542" s="14" t="s">
        <v>869</v>
      </c>
      <c r="J542" s="14">
        <v>0</v>
      </c>
      <c r="K542" s="38"/>
      <c r="L542" s="14">
        <f>IFERROR(VLOOKUP(A542,[1]Sheet1!$A:$O,15,FALSE),"ok")</f>
        <v>39.9</v>
      </c>
      <c r="M542" s="15">
        <v>0</v>
      </c>
      <c r="N542" s="41">
        <v>0</v>
      </c>
      <c r="O542" s="13">
        <v>65</v>
      </c>
      <c r="P542" s="17">
        <v>0</v>
      </c>
      <c r="Q542" s="13">
        <v>0</v>
      </c>
      <c r="R542" s="16" t="str">
        <f t="shared" si="69"/>
        <v>nul</v>
      </c>
      <c r="S542" s="17" t="e">
        <f t="shared" si="67"/>
        <v>#N/A</v>
      </c>
      <c r="T542" s="18">
        <v>22.4030599462555</v>
      </c>
      <c r="U542" s="18">
        <v>6.852898550724638</v>
      </c>
      <c r="V542" s="19" t="e">
        <f t="shared" si="70"/>
        <v>#N/A</v>
      </c>
      <c r="W542" s="20" t="e">
        <f t="shared" si="71"/>
        <v>#N/A</v>
      </c>
      <c r="X542" s="21" t="e">
        <f t="shared" si="72"/>
        <v>#N/A</v>
      </c>
      <c r="Y542" s="22">
        <v>43.246750196376162</v>
      </c>
      <c r="Z542" s="23">
        <v>0</v>
      </c>
      <c r="AA542" s="22"/>
      <c r="AB542" s="22"/>
      <c r="AC542" s="24" t="e">
        <v>#N/A</v>
      </c>
      <c r="AD542" s="25" t="e">
        <f t="shared" si="73"/>
        <v>#N/A</v>
      </c>
      <c r="AE542" s="22"/>
      <c r="AF542" s="26" t="e">
        <f t="shared" si="68"/>
        <v>#N/A</v>
      </c>
      <c r="AG542" s="27"/>
      <c r="AH542" s="22"/>
      <c r="AI542" s="28"/>
      <c r="AJ542" s="29" t="e">
        <f t="shared" si="74"/>
        <v>#N/A</v>
      </c>
      <c r="AK542" s="30"/>
      <c r="AL542" s="30"/>
      <c r="AM542" s="30"/>
      <c r="AN542" s="31" t="s">
        <v>896</v>
      </c>
    </row>
    <row r="543" spans="1:40" s="11" customFormat="1" ht="37.5" customHeight="1" x14ac:dyDescent="0.25">
      <c r="A543" s="12" t="s">
        <v>872</v>
      </c>
      <c r="B543" s="12" t="s">
        <v>872</v>
      </c>
      <c r="C543" s="13" t="s">
        <v>872</v>
      </c>
      <c r="D543" s="3" t="s">
        <v>46</v>
      </c>
      <c r="E543" s="3" t="s">
        <v>39</v>
      </c>
      <c r="F543" s="14" t="s">
        <v>40</v>
      </c>
      <c r="G543" s="14" t="s">
        <v>47</v>
      </c>
      <c r="H543" s="14" t="s">
        <v>48</v>
      </c>
      <c r="I543" s="14" t="s">
        <v>873</v>
      </c>
      <c r="J543" s="14">
        <v>0</v>
      </c>
      <c r="K543" s="38"/>
      <c r="L543" s="14" t="str">
        <f>IFERROR(VLOOKUP(A543,[1]Sheet1!$A:$O,15,FALSE),"ok")</f>
        <v>ok</v>
      </c>
      <c r="M543" s="15">
        <v>0</v>
      </c>
      <c r="N543" s="41">
        <v>0</v>
      </c>
      <c r="O543" s="13" t="s">
        <v>44</v>
      </c>
      <c r="P543" s="17">
        <v>0</v>
      </c>
      <c r="Q543" s="13">
        <v>0</v>
      </c>
      <c r="R543" s="16" t="str">
        <f t="shared" si="69"/>
        <v>nul</v>
      </c>
      <c r="S543" s="17" t="e">
        <f t="shared" si="67"/>
        <v>#N/A</v>
      </c>
      <c r="T543" s="18">
        <v>22.226660319762399</v>
      </c>
      <c r="U543" s="18">
        <v>7.6360869565217397</v>
      </c>
      <c r="V543" s="19" t="e">
        <f t="shared" si="70"/>
        <v>#N/A</v>
      </c>
      <c r="W543" s="20" t="e">
        <f t="shared" si="71"/>
        <v>#N/A</v>
      </c>
      <c r="X543" s="21" t="e">
        <f t="shared" si="72"/>
        <v>#N/A</v>
      </c>
      <c r="Y543" s="22">
        <v>46.014896731540965</v>
      </c>
      <c r="Z543" s="23">
        <v>0</v>
      </c>
      <c r="AA543" s="22"/>
      <c r="AB543" s="22"/>
      <c r="AC543" s="24" t="e">
        <v>#N/A</v>
      </c>
      <c r="AD543" s="25" t="e">
        <f t="shared" si="73"/>
        <v>#N/A</v>
      </c>
      <c r="AE543" s="22"/>
      <c r="AF543" s="26" t="e">
        <f t="shared" si="68"/>
        <v>#N/A</v>
      </c>
      <c r="AG543" s="27"/>
      <c r="AH543" s="22"/>
      <c r="AI543" s="28"/>
      <c r="AJ543" s="29" t="e">
        <f t="shared" si="74"/>
        <v>#N/A</v>
      </c>
      <c r="AK543" s="30"/>
      <c r="AL543" s="30"/>
      <c r="AM543" s="30"/>
      <c r="AN543" s="31" t="s">
        <v>896</v>
      </c>
    </row>
    <row r="544" spans="1:40" s="11" customFormat="1" ht="37.5" customHeight="1" x14ac:dyDescent="0.25">
      <c r="A544" s="12" t="s">
        <v>874</v>
      </c>
      <c r="B544" s="12" t="s">
        <v>874</v>
      </c>
      <c r="C544" s="13" t="s">
        <v>874</v>
      </c>
      <c r="D544" s="3" t="s">
        <v>46</v>
      </c>
      <c r="E544" s="3" t="s">
        <v>39</v>
      </c>
      <c r="F544" s="14" t="s">
        <v>40</v>
      </c>
      <c r="G544" s="14" t="s">
        <v>41</v>
      </c>
      <c r="H544" s="14" t="s">
        <v>42</v>
      </c>
      <c r="I544" s="14" t="s">
        <v>875</v>
      </c>
      <c r="J544" s="14">
        <v>0</v>
      </c>
      <c r="K544" s="38"/>
      <c r="L544" s="14" t="str">
        <f>IFERROR(VLOOKUP(A544,[1]Sheet1!$A:$O,15,FALSE),"ok")</f>
        <v>ok</v>
      </c>
      <c r="M544" s="15">
        <v>0</v>
      </c>
      <c r="N544" s="41">
        <v>0</v>
      </c>
      <c r="O544" s="13" t="s">
        <v>44</v>
      </c>
      <c r="P544" s="17">
        <v>0</v>
      </c>
      <c r="Q544" s="13">
        <v>0</v>
      </c>
      <c r="R544" s="16" t="str">
        <f t="shared" si="69"/>
        <v>nul</v>
      </c>
      <c r="S544" s="17" t="e">
        <f t="shared" si="67"/>
        <v>#N/A</v>
      </c>
      <c r="T544" s="18">
        <v>74.705558010525607</v>
      </c>
      <c r="U544" s="18">
        <v>20.306956521739131</v>
      </c>
      <c r="V544" s="19" t="e">
        <f t="shared" si="70"/>
        <v>#N/A</v>
      </c>
      <c r="W544" s="20" t="e">
        <f t="shared" si="71"/>
        <v>#N/A</v>
      </c>
      <c r="X544" s="21" t="e">
        <f t="shared" si="72"/>
        <v>#N/A</v>
      </c>
      <c r="Y544" s="22">
        <v>146.43061743871769</v>
      </c>
      <c r="Z544" s="23">
        <v>0</v>
      </c>
      <c r="AA544" s="22"/>
      <c r="AB544" s="22"/>
      <c r="AC544" s="24" t="e">
        <v>#N/A</v>
      </c>
      <c r="AD544" s="25" t="e">
        <f t="shared" si="73"/>
        <v>#N/A</v>
      </c>
      <c r="AE544" s="22"/>
      <c r="AF544" s="26" t="e">
        <f t="shared" si="68"/>
        <v>#N/A</v>
      </c>
      <c r="AG544" s="27"/>
      <c r="AH544" s="22"/>
      <c r="AI544" s="28"/>
      <c r="AJ544" s="29" t="e">
        <f t="shared" si="74"/>
        <v>#N/A</v>
      </c>
      <c r="AK544" s="30"/>
      <c r="AL544" s="30"/>
      <c r="AM544" s="30"/>
      <c r="AN544" s="31" t="s">
        <v>896</v>
      </c>
    </row>
    <row r="545" spans="1:42" s="11" customFormat="1" ht="37.5" customHeight="1" x14ac:dyDescent="0.25">
      <c r="A545" s="12" t="s">
        <v>876</v>
      </c>
      <c r="B545" s="12" t="s">
        <v>876</v>
      </c>
      <c r="C545" s="13" t="s">
        <v>876</v>
      </c>
      <c r="D545" s="3" t="s">
        <v>46</v>
      </c>
      <c r="E545" s="3" t="s">
        <v>187</v>
      </c>
      <c r="F545" s="14" t="s">
        <v>40</v>
      </c>
      <c r="G545" s="14" t="s">
        <v>145</v>
      </c>
      <c r="H545" s="14" t="s">
        <v>179</v>
      </c>
      <c r="I545" s="14" t="s">
        <v>877</v>
      </c>
      <c r="J545" s="14">
        <v>0</v>
      </c>
      <c r="K545" s="38"/>
      <c r="L545" s="14" t="str">
        <f>IFERROR(VLOOKUP(A545,[1]Sheet1!$A:$O,15,FALSE),"ok")</f>
        <v>ok</v>
      </c>
      <c r="M545" s="15">
        <v>0</v>
      </c>
      <c r="N545" s="41">
        <v>16</v>
      </c>
      <c r="O545" s="13">
        <v>83</v>
      </c>
      <c r="P545" s="17">
        <v>0</v>
      </c>
      <c r="Q545" s="13">
        <v>0</v>
      </c>
      <c r="R545" s="16" t="str">
        <f t="shared" si="69"/>
        <v>nul</v>
      </c>
      <c r="S545" s="17">
        <f t="shared" si="67"/>
        <v>16.473000000000003</v>
      </c>
      <c r="T545" s="18">
        <v>31.023740670487001</v>
      </c>
      <c r="U545" s="18">
        <v>18.526135265700486</v>
      </c>
      <c r="V545" s="19">
        <f t="shared" si="70"/>
        <v>66.022875936187489</v>
      </c>
      <c r="W545" s="33">
        <f t="shared" si="71"/>
        <v>96.657490370578486</v>
      </c>
      <c r="X545" s="21">
        <f t="shared" si="72"/>
        <v>79.227451123424984</v>
      </c>
      <c r="Y545" s="22">
        <v>79.227451123424984</v>
      </c>
      <c r="Z545" s="23">
        <v>139.9</v>
      </c>
      <c r="AA545" s="22"/>
      <c r="AB545" s="22"/>
      <c r="AC545" s="24">
        <v>96.9</v>
      </c>
      <c r="AD545" s="25">
        <f t="shared" si="73"/>
        <v>0.22306092933677402</v>
      </c>
      <c r="AE545" s="22"/>
      <c r="AF545" s="26">
        <f t="shared" si="68"/>
        <v>79.227451123424984</v>
      </c>
      <c r="AG545" s="27"/>
      <c r="AH545" s="22"/>
      <c r="AI545" s="28"/>
      <c r="AJ545" s="29">
        <f t="shared" si="74"/>
        <v>-1</v>
      </c>
      <c r="AK545" s="30"/>
      <c r="AL545" s="30"/>
      <c r="AM545" s="30"/>
      <c r="AN545" s="31">
        <v>96.9</v>
      </c>
    </row>
    <row r="546" spans="1:42" s="11" customFormat="1" ht="37.5" customHeight="1" x14ac:dyDescent="0.25">
      <c r="A546" s="12" t="s">
        <v>878</v>
      </c>
      <c r="B546" s="12" t="s">
        <v>878</v>
      </c>
      <c r="C546" s="13" t="s">
        <v>878</v>
      </c>
      <c r="D546" s="3" t="s">
        <v>46</v>
      </c>
      <c r="E546" s="3" t="s">
        <v>39</v>
      </c>
      <c r="F546" s="14" t="s">
        <v>114</v>
      </c>
      <c r="G546" s="14" t="s">
        <v>879</v>
      </c>
      <c r="H546" s="14" t="s">
        <v>880</v>
      </c>
      <c r="I546" s="14" t="s">
        <v>881</v>
      </c>
      <c r="J546" s="14">
        <v>0</v>
      </c>
      <c r="K546" s="38"/>
      <c r="L546" s="14">
        <f>IFERROR(VLOOKUP(A546,[1]Sheet1!$A:$O,15,FALSE),"ok")</f>
        <v>89.9</v>
      </c>
      <c r="M546" s="15">
        <v>0</v>
      </c>
      <c r="N546" s="41">
        <v>0</v>
      </c>
      <c r="O546" s="13">
        <v>28</v>
      </c>
      <c r="P546" s="17">
        <v>0</v>
      </c>
      <c r="Q546" s="13">
        <v>0</v>
      </c>
      <c r="R546" s="16" t="str">
        <f t="shared" si="69"/>
        <v>nul</v>
      </c>
      <c r="S546" s="17" t="e">
        <f t="shared" si="67"/>
        <v>#N/A</v>
      </c>
      <c r="T546" s="18">
        <v>44.433552975055399</v>
      </c>
      <c r="U546" s="18">
        <v>9.286376811594204</v>
      </c>
      <c r="V546" s="19" t="e">
        <f t="shared" si="70"/>
        <v>#N/A</v>
      </c>
      <c r="W546" s="20" t="e">
        <f t="shared" si="71"/>
        <v>#N/A</v>
      </c>
      <c r="X546" s="21" t="e">
        <f t="shared" si="72"/>
        <v>#N/A</v>
      </c>
      <c r="Y546" s="22">
        <v>82.803515743979517</v>
      </c>
      <c r="Z546" s="23">
        <v>0</v>
      </c>
      <c r="AA546" s="22"/>
      <c r="AB546" s="22"/>
      <c r="AC546" s="24" t="e">
        <v>#N/A</v>
      </c>
      <c r="AD546" s="25" t="e">
        <f t="shared" si="73"/>
        <v>#N/A</v>
      </c>
      <c r="AE546" s="22"/>
      <c r="AF546" s="26" t="e">
        <f t="shared" si="68"/>
        <v>#N/A</v>
      </c>
      <c r="AG546" s="27"/>
      <c r="AH546" s="22"/>
      <c r="AI546" s="28"/>
      <c r="AJ546" s="29" t="e">
        <f t="shared" si="74"/>
        <v>#N/A</v>
      </c>
      <c r="AK546" s="30"/>
      <c r="AL546" s="30"/>
      <c r="AM546" s="30"/>
      <c r="AN546" s="31" t="s">
        <v>896</v>
      </c>
    </row>
    <row r="547" spans="1:42" s="11" customFormat="1" ht="37.5" customHeight="1" x14ac:dyDescent="0.25">
      <c r="A547" s="12" t="s">
        <v>882</v>
      </c>
      <c r="B547" s="12" t="s">
        <v>882</v>
      </c>
      <c r="C547" s="13" t="s">
        <v>882</v>
      </c>
      <c r="D547" s="3" t="s">
        <v>46</v>
      </c>
      <c r="E547" s="3" t="s">
        <v>187</v>
      </c>
      <c r="F547" s="14" t="s">
        <v>114</v>
      </c>
      <c r="G547" s="14" t="s">
        <v>163</v>
      </c>
      <c r="H547" s="14" t="s">
        <v>198</v>
      </c>
      <c r="I547" s="14" t="s">
        <v>883</v>
      </c>
      <c r="J547" s="14" t="s">
        <v>3362</v>
      </c>
      <c r="K547" s="38"/>
      <c r="L547" s="14" t="str">
        <f>IFERROR(VLOOKUP(A547,[1]Sheet1!$A:$O,15,FALSE),"ok")</f>
        <v>ok</v>
      </c>
      <c r="M547" s="15">
        <v>0</v>
      </c>
      <c r="N547" s="41">
        <v>0</v>
      </c>
      <c r="O547" s="13" t="s">
        <v>44</v>
      </c>
      <c r="P547" s="17">
        <v>0</v>
      </c>
      <c r="Q547" s="13">
        <v>0</v>
      </c>
      <c r="R547" s="16" t="str">
        <f t="shared" si="69"/>
        <v>nul</v>
      </c>
      <c r="S547" s="17">
        <f t="shared" si="67"/>
        <v>8.4830000000000005</v>
      </c>
      <c r="T547" s="18">
        <v>21.185091761303699</v>
      </c>
      <c r="U547" s="18">
        <v>8.6337198067632848</v>
      </c>
      <c r="V547" s="19">
        <f t="shared" si="70"/>
        <v>38.301811568066981</v>
      </c>
      <c r="W547" s="20">
        <f t="shared" si="71"/>
        <v>56.073852135650064</v>
      </c>
      <c r="X547" s="21">
        <f t="shared" si="72"/>
        <v>45.962173881680378</v>
      </c>
      <c r="Y547" s="22">
        <v>45.962173881680378</v>
      </c>
      <c r="Z547" s="23">
        <v>99.9</v>
      </c>
      <c r="AA547" s="22"/>
      <c r="AB547" s="22">
        <v>54.9</v>
      </c>
      <c r="AC547" s="24">
        <v>49.9</v>
      </c>
      <c r="AD547" s="25">
        <f t="shared" si="73"/>
        <v>8.5675367062852503E-2</v>
      </c>
      <c r="AE547" s="22"/>
      <c r="AF547" s="26">
        <f t="shared" si="68"/>
        <v>45.962173881680378</v>
      </c>
      <c r="AG547" s="27"/>
      <c r="AH547" s="22"/>
      <c r="AI547" s="28"/>
      <c r="AJ547" s="29">
        <f t="shared" si="74"/>
        <v>-1</v>
      </c>
      <c r="AK547" s="30"/>
      <c r="AL547" s="30"/>
      <c r="AM547" s="30"/>
      <c r="AN547" s="31">
        <v>49.9</v>
      </c>
    </row>
    <row r="548" spans="1:42" s="11" customFormat="1" ht="37.5" customHeight="1" x14ac:dyDescent="0.25">
      <c r="A548" s="12" t="s">
        <v>884</v>
      </c>
      <c r="B548" s="12" t="s">
        <v>884</v>
      </c>
      <c r="C548" s="13" t="s">
        <v>884</v>
      </c>
      <c r="D548" s="3" t="s">
        <v>46</v>
      </c>
      <c r="E548" s="3" t="s">
        <v>39</v>
      </c>
      <c r="F548" s="14" t="s">
        <v>40</v>
      </c>
      <c r="G548" s="14" t="s">
        <v>41</v>
      </c>
      <c r="H548" s="14" t="s">
        <v>244</v>
      </c>
      <c r="I548" s="14" t="s">
        <v>885</v>
      </c>
      <c r="J548" s="14">
        <v>0</v>
      </c>
      <c r="K548" s="38"/>
      <c r="L548" s="14" t="str">
        <f>IFERROR(VLOOKUP(A548,[1]Sheet1!$A:$O,15,FALSE),"ok")</f>
        <v>ok</v>
      </c>
      <c r="M548" s="15">
        <v>0</v>
      </c>
      <c r="N548" s="41">
        <v>0</v>
      </c>
      <c r="O548" s="13">
        <v>68</v>
      </c>
      <c r="P548" s="17">
        <v>0</v>
      </c>
      <c r="Q548" s="13">
        <v>0</v>
      </c>
      <c r="R548" s="16" t="str">
        <f t="shared" si="69"/>
        <v>nul</v>
      </c>
      <c r="S548" s="17" t="e">
        <f t="shared" si="67"/>
        <v>#N/A</v>
      </c>
      <c r="T548" s="18">
        <v>9.5993723625526393</v>
      </c>
      <c r="U548" s="18">
        <v>7.6360869565217397</v>
      </c>
      <c r="V548" s="19" t="e">
        <f t="shared" si="70"/>
        <v>#N/A</v>
      </c>
      <c r="W548" s="20" t="e">
        <f t="shared" si="71"/>
        <v>#N/A</v>
      </c>
      <c r="X548" s="21" t="e">
        <f t="shared" si="72"/>
        <v>#N/A</v>
      </c>
      <c r="Y548" s="22">
        <v>26.578151182889254</v>
      </c>
      <c r="Z548" s="23">
        <v>0</v>
      </c>
      <c r="AA548" s="22"/>
      <c r="AB548" s="22"/>
      <c r="AC548" s="24" t="e">
        <v>#N/A</v>
      </c>
      <c r="AD548" s="25" t="e">
        <f t="shared" si="73"/>
        <v>#N/A</v>
      </c>
      <c r="AE548" s="22"/>
      <c r="AF548" s="26" t="e">
        <f t="shared" si="68"/>
        <v>#N/A</v>
      </c>
      <c r="AG548" s="27"/>
      <c r="AH548" s="22"/>
      <c r="AI548" s="28"/>
      <c r="AJ548" s="29" t="e">
        <f t="shared" si="74"/>
        <v>#N/A</v>
      </c>
      <c r="AK548" s="30"/>
      <c r="AL548" s="30"/>
      <c r="AM548" s="30"/>
      <c r="AN548" s="31" t="s">
        <v>896</v>
      </c>
    </row>
    <row r="549" spans="1:42" s="11" customFormat="1" ht="37.5" customHeight="1" x14ac:dyDescent="0.25">
      <c r="A549" s="12" t="s">
        <v>886</v>
      </c>
      <c r="B549" s="12" t="s">
        <v>887</v>
      </c>
      <c r="C549" s="13" t="s">
        <v>888</v>
      </c>
      <c r="D549" s="3" t="s">
        <v>46</v>
      </c>
      <c r="E549" s="3" t="s">
        <v>39</v>
      </c>
      <c r="F549" s="14" t="s">
        <v>114</v>
      </c>
      <c r="G549" s="14" t="s">
        <v>163</v>
      </c>
      <c r="H549" s="14" t="s">
        <v>219</v>
      </c>
      <c r="I549" s="14" t="s">
        <v>889</v>
      </c>
      <c r="J549" s="14">
        <v>0</v>
      </c>
      <c r="K549" s="38"/>
      <c r="L549" s="14">
        <f>IFERROR(VLOOKUP(A549,[1]Sheet1!$A:$O,15,FALSE),"ok")</f>
        <v>499.9</v>
      </c>
      <c r="M549" s="15">
        <v>0</v>
      </c>
      <c r="N549" s="41">
        <v>0</v>
      </c>
      <c r="O549" s="13" t="s">
        <v>44</v>
      </c>
      <c r="P549" s="17">
        <v>0</v>
      </c>
      <c r="Q549" s="13">
        <v>0</v>
      </c>
      <c r="R549" s="16" t="str">
        <f t="shared" si="69"/>
        <v>nul</v>
      </c>
      <c r="S549" s="17">
        <f t="shared" si="67"/>
        <v>84.983000000000004</v>
      </c>
      <c r="T549" s="18">
        <v>227.28684484107299</v>
      </c>
      <c r="U549" s="18">
        <v>64.827487922705316</v>
      </c>
      <c r="V549" s="19">
        <f t="shared" si="70"/>
        <v>377.0973327637783</v>
      </c>
      <c r="W549" s="20">
        <f t="shared" si="71"/>
        <v>552.07049516617144</v>
      </c>
      <c r="X549" s="21">
        <f t="shared" si="72"/>
        <v>452.51679931653393</v>
      </c>
      <c r="Y549" s="22">
        <v>452.51679931653393</v>
      </c>
      <c r="Z549" s="23">
        <v>799.9</v>
      </c>
      <c r="AA549" s="22"/>
      <c r="AB549" s="22"/>
      <c r="AC549" s="24">
        <v>499.9</v>
      </c>
      <c r="AD549" s="25">
        <f t="shared" si="73"/>
        <v>0.10471036822286384</v>
      </c>
      <c r="AE549" s="22"/>
      <c r="AF549" s="26">
        <f t="shared" si="68"/>
        <v>452.51679931653393</v>
      </c>
      <c r="AG549" s="27"/>
      <c r="AH549" s="22"/>
      <c r="AI549" s="28"/>
      <c r="AJ549" s="29">
        <f t="shared" si="74"/>
        <v>-1</v>
      </c>
      <c r="AK549" s="30"/>
      <c r="AL549" s="30"/>
      <c r="AM549" s="30"/>
      <c r="AN549" s="31">
        <v>499.9</v>
      </c>
    </row>
    <row r="550" spans="1:42" s="11" customFormat="1" ht="37.5" customHeight="1" x14ac:dyDescent="0.25">
      <c r="A550" s="12" t="s">
        <v>890</v>
      </c>
      <c r="B550" s="12" t="s">
        <v>890</v>
      </c>
      <c r="C550" s="13" t="s">
        <v>890</v>
      </c>
      <c r="D550" s="3" t="s">
        <v>46</v>
      </c>
      <c r="E550" s="3" t="s">
        <v>39</v>
      </c>
      <c r="F550" s="14" t="s">
        <v>114</v>
      </c>
      <c r="G550" s="14" t="s">
        <v>188</v>
      </c>
      <c r="H550" s="14" t="s">
        <v>562</v>
      </c>
      <c r="I550" s="14" t="s">
        <v>891</v>
      </c>
      <c r="J550" s="14">
        <v>0</v>
      </c>
      <c r="K550" s="38"/>
      <c r="L550" s="14">
        <f>IFERROR(VLOOKUP(A550,[1]Sheet1!$A:$O,15,FALSE),"ok")</f>
        <v>49.9</v>
      </c>
      <c r="M550" s="15">
        <v>0</v>
      </c>
      <c r="N550" s="41">
        <v>0</v>
      </c>
      <c r="O550" s="13">
        <v>37</v>
      </c>
      <c r="P550" s="17">
        <v>0</v>
      </c>
      <c r="Q550" s="13">
        <v>0</v>
      </c>
      <c r="R550" s="16" t="str">
        <f t="shared" si="69"/>
        <v>nul</v>
      </c>
      <c r="S550" s="17">
        <f t="shared" si="67"/>
        <v>8.4830000000000005</v>
      </c>
      <c r="T550" s="18">
        <v>23.442751274070002</v>
      </c>
      <c r="U550" s="18">
        <v>9.286376811594204</v>
      </c>
      <c r="V550" s="19">
        <f t="shared" si="70"/>
        <v>41.212128085664204</v>
      </c>
      <c r="W550" s="20">
        <f t="shared" si="71"/>
        <v>60.33455551741239</v>
      </c>
      <c r="X550" s="21">
        <f t="shared" si="72"/>
        <v>49.454553702797043</v>
      </c>
      <c r="Y550" s="22">
        <v>49.454553702797043</v>
      </c>
      <c r="Z550" s="23">
        <v>129.9</v>
      </c>
      <c r="AA550" s="22"/>
      <c r="AB550" s="22"/>
      <c r="AC550" s="24">
        <v>49.9</v>
      </c>
      <c r="AD550" s="25">
        <f t="shared" si="73"/>
        <v>9.0071846544186318E-3</v>
      </c>
      <c r="AE550" s="22"/>
      <c r="AF550" s="26">
        <f t="shared" si="68"/>
        <v>49.454553702797043</v>
      </c>
      <c r="AG550" s="27"/>
      <c r="AH550" s="22"/>
      <c r="AI550" s="28"/>
      <c r="AJ550" s="29">
        <f t="shared" si="74"/>
        <v>-1</v>
      </c>
      <c r="AK550" s="30"/>
      <c r="AL550" s="30"/>
      <c r="AM550" s="30"/>
      <c r="AN550" s="31">
        <v>49.9</v>
      </c>
    </row>
    <row r="551" spans="1:42" s="11" customFormat="1" ht="37.5" customHeight="1" x14ac:dyDescent="0.25">
      <c r="A551" s="12" t="s">
        <v>892</v>
      </c>
      <c r="B551" s="12" t="s">
        <v>893</v>
      </c>
      <c r="C551" s="13" t="s">
        <v>894</v>
      </c>
      <c r="D551" s="3" t="s">
        <v>46</v>
      </c>
      <c r="E551" s="3" t="s">
        <v>39</v>
      </c>
      <c r="F551" s="14" t="s">
        <v>114</v>
      </c>
      <c r="G551" s="14" t="s">
        <v>163</v>
      </c>
      <c r="H551" s="14" t="s">
        <v>219</v>
      </c>
      <c r="I551" s="14" t="s">
        <v>895</v>
      </c>
      <c r="J551" s="14">
        <v>0</v>
      </c>
      <c r="K551" s="38"/>
      <c r="L551" s="14">
        <f>IFERROR(VLOOKUP(A551,[1]Sheet1!$A:$O,15,FALSE),"ok")</f>
        <v>399.9</v>
      </c>
      <c r="M551" s="15">
        <v>0</v>
      </c>
      <c r="N551" s="41">
        <v>6</v>
      </c>
      <c r="O551" s="13" t="s">
        <v>44</v>
      </c>
      <c r="P551" s="17">
        <v>0</v>
      </c>
      <c r="Q551" s="13">
        <v>0</v>
      </c>
      <c r="R551" s="16" t="str">
        <f t="shared" si="69"/>
        <v>nul</v>
      </c>
      <c r="S551" s="17">
        <f t="shared" si="67"/>
        <v>67.983000000000004</v>
      </c>
      <c r="T551" s="18">
        <v>188.890905921647</v>
      </c>
      <c r="U551" s="18">
        <v>49.322222222222223</v>
      </c>
      <c r="V551" s="19">
        <f t="shared" si="70"/>
        <v>306.19612814386926</v>
      </c>
      <c r="W551" s="20">
        <f t="shared" si="71"/>
        <v>448.27113160262462</v>
      </c>
      <c r="X551" s="21">
        <f t="shared" si="72"/>
        <v>367.43535377264311</v>
      </c>
      <c r="Y551" s="22">
        <v>367.43535377264311</v>
      </c>
      <c r="Z551" s="23">
        <v>549.9</v>
      </c>
      <c r="AA551" s="22"/>
      <c r="AB551" s="22"/>
      <c r="AC551" s="24">
        <v>399.9</v>
      </c>
      <c r="AD551" s="25">
        <f t="shared" si="73"/>
        <v>8.8354715718087729E-2</v>
      </c>
      <c r="AE551" s="22"/>
      <c r="AF551" s="26">
        <f t="shared" si="68"/>
        <v>367.43535377264311</v>
      </c>
      <c r="AG551" s="27"/>
      <c r="AH551" s="22"/>
      <c r="AI551" s="28"/>
      <c r="AJ551" s="29">
        <f t="shared" si="74"/>
        <v>-1</v>
      </c>
      <c r="AK551" s="46">
        <v>43234</v>
      </c>
      <c r="AL551" s="51">
        <v>43254</v>
      </c>
      <c r="AM551" s="46" t="s">
        <v>3483</v>
      </c>
      <c r="AN551" s="47">
        <v>399.9</v>
      </c>
      <c r="AO551" s="44" t="s">
        <v>3484</v>
      </c>
      <c r="AP551" s="52" t="s">
        <v>3485</v>
      </c>
    </row>
    <row r="552" spans="1:42" s="11" customFormat="1" ht="37.5" customHeight="1" x14ac:dyDescent="0.25">
      <c r="A552" s="12" t="s">
        <v>892</v>
      </c>
      <c r="B552" s="12" t="s">
        <v>893</v>
      </c>
      <c r="C552" s="13" t="s">
        <v>894</v>
      </c>
      <c r="D552" s="3" t="s">
        <v>46</v>
      </c>
      <c r="E552" s="3" t="s">
        <v>39</v>
      </c>
      <c r="F552" s="14" t="s">
        <v>114</v>
      </c>
      <c r="G552" s="14" t="s">
        <v>163</v>
      </c>
      <c r="H552" s="14" t="s">
        <v>219</v>
      </c>
      <c r="I552" s="14" t="s">
        <v>895</v>
      </c>
      <c r="J552" s="14">
        <v>0</v>
      </c>
      <c r="K552" s="38"/>
      <c r="L552" s="14">
        <f>IFERROR(VLOOKUP(A552,[1]Sheet1!$A:$O,15,FALSE),"ok")</f>
        <v>399.9</v>
      </c>
      <c r="M552" s="15">
        <v>0</v>
      </c>
      <c r="N552" s="41">
        <v>6</v>
      </c>
      <c r="O552" s="13">
        <v>18</v>
      </c>
      <c r="P552" s="17">
        <v>0</v>
      </c>
      <c r="Q552" s="13">
        <v>0</v>
      </c>
      <c r="R552" s="16" t="str">
        <f t="shared" si="69"/>
        <v>nul</v>
      </c>
      <c r="S552" s="17">
        <f t="shared" si="67"/>
        <v>67.983000000000004</v>
      </c>
      <c r="T552" s="18">
        <v>188.890905921647</v>
      </c>
      <c r="U552" s="18">
        <v>49.322222222222223</v>
      </c>
      <c r="V552" s="19">
        <f t="shared" si="70"/>
        <v>306.19612814386926</v>
      </c>
      <c r="W552" s="20">
        <f t="shared" si="71"/>
        <v>448.27113160262462</v>
      </c>
      <c r="X552" s="21">
        <f t="shared" si="72"/>
        <v>367.43535377264311</v>
      </c>
      <c r="Y552" s="22">
        <v>367.43535377264311</v>
      </c>
      <c r="Z552" s="23">
        <v>549.9</v>
      </c>
      <c r="AA552" s="22"/>
      <c r="AB552" s="22"/>
      <c r="AC552" s="24">
        <v>399.9</v>
      </c>
      <c r="AD552" s="25">
        <f t="shared" si="73"/>
        <v>8.8354715718087729E-2</v>
      </c>
      <c r="AE552" s="22"/>
      <c r="AF552" s="26">
        <f t="shared" si="68"/>
        <v>367.43535377264311</v>
      </c>
      <c r="AG552" s="27"/>
      <c r="AH552" s="22"/>
      <c r="AI552" s="28"/>
      <c r="AJ552" s="29">
        <f t="shared" si="74"/>
        <v>-1</v>
      </c>
      <c r="AK552" s="46">
        <v>43234</v>
      </c>
      <c r="AL552" s="51">
        <v>43254</v>
      </c>
      <c r="AM552" s="46" t="s">
        <v>3483</v>
      </c>
      <c r="AN552" s="47">
        <v>399.9</v>
      </c>
      <c r="AO552" s="44" t="s">
        <v>3484</v>
      </c>
      <c r="AP552" s="52" t="s">
        <v>3485</v>
      </c>
    </row>
    <row r="553" spans="1:42" s="11" customFormat="1" ht="37.5" customHeight="1" x14ac:dyDescent="0.25">
      <c r="A553" s="12" t="s">
        <v>897</v>
      </c>
      <c r="B553" s="12" t="s">
        <v>898</v>
      </c>
      <c r="C553" s="13" t="s">
        <v>899</v>
      </c>
      <c r="D553" s="3" t="s">
        <v>46</v>
      </c>
      <c r="E553" s="3" t="s">
        <v>39</v>
      </c>
      <c r="F553" s="14" t="s">
        <v>114</v>
      </c>
      <c r="G553" s="14" t="s">
        <v>163</v>
      </c>
      <c r="H553" s="14" t="s">
        <v>219</v>
      </c>
      <c r="I553" s="14" t="s">
        <v>900</v>
      </c>
      <c r="J553" s="14">
        <v>0</v>
      </c>
      <c r="K553" s="38"/>
      <c r="L553" s="14" t="str">
        <f>IFERROR(VLOOKUP(A553,[1]Sheet1!$A:$O,15,FALSE),"ok")</f>
        <v>ok</v>
      </c>
      <c r="M553" s="15">
        <v>0</v>
      </c>
      <c r="N553" s="41">
        <v>0</v>
      </c>
      <c r="O553" s="13" t="s">
        <v>44</v>
      </c>
      <c r="P553" s="17">
        <v>0</v>
      </c>
      <c r="Q553" s="13">
        <v>0</v>
      </c>
      <c r="R553" s="16" t="str">
        <f t="shared" si="69"/>
        <v>nul</v>
      </c>
      <c r="S553" s="17" t="e">
        <f t="shared" si="67"/>
        <v>#N/A</v>
      </c>
      <c r="T553" s="18">
        <v>232.878742848749</v>
      </c>
      <c r="U553" s="18">
        <v>64.827487922705316</v>
      </c>
      <c r="V553" s="19" t="e">
        <f t="shared" si="70"/>
        <v>#N/A</v>
      </c>
      <c r="W553" s="20" t="e">
        <f t="shared" si="71"/>
        <v>#N/A</v>
      </c>
      <c r="X553" s="21" t="e">
        <f t="shared" si="72"/>
        <v>#N/A</v>
      </c>
      <c r="Y553" s="22">
        <v>463.30707692574515</v>
      </c>
      <c r="Z553" s="23">
        <v>0</v>
      </c>
      <c r="AA553" s="22"/>
      <c r="AB553" s="22"/>
      <c r="AC553" s="24" t="e">
        <v>#N/A</v>
      </c>
      <c r="AD553" s="25" t="e">
        <f t="shared" si="73"/>
        <v>#N/A</v>
      </c>
      <c r="AE553" s="22"/>
      <c r="AF553" s="26" t="e">
        <f t="shared" si="68"/>
        <v>#N/A</v>
      </c>
      <c r="AG553" s="27"/>
      <c r="AH553" s="22"/>
      <c r="AI553" s="28"/>
      <c r="AJ553" s="29" t="e">
        <f t="shared" si="74"/>
        <v>#N/A</v>
      </c>
      <c r="AK553" s="30"/>
      <c r="AL553" s="30"/>
      <c r="AM553" s="30"/>
      <c r="AN553" s="31" t="s">
        <v>896</v>
      </c>
    </row>
    <row r="554" spans="1:42" s="11" customFormat="1" ht="37.5" customHeight="1" x14ac:dyDescent="0.25">
      <c r="A554" s="12" t="s">
        <v>901</v>
      </c>
      <c r="B554" s="12" t="s">
        <v>901</v>
      </c>
      <c r="C554" s="13" t="s">
        <v>901</v>
      </c>
      <c r="D554" s="3" t="s">
        <v>46</v>
      </c>
      <c r="E554" s="3" t="s">
        <v>187</v>
      </c>
      <c r="F554" s="14" t="s">
        <v>149</v>
      </c>
      <c r="G554" s="14" t="s">
        <v>569</v>
      </c>
      <c r="H554" s="14" t="s">
        <v>570</v>
      </c>
      <c r="I554" s="14" t="s">
        <v>902</v>
      </c>
      <c r="J554" s="14">
        <v>0</v>
      </c>
      <c r="K554" s="38"/>
      <c r="L554" s="14" t="str">
        <f>IFERROR(VLOOKUP(A554,[1]Sheet1!$A:$O,15,FALSE),"ok")</f>
        <v>ok</v>
      </c>
      <c r="M554" s="15">
        <v>0</v>
      </c>
      <c r="N554" s="41">
        <v>0</v>
      </c>
      <c r="O554" s="13">
        <v>58</v>
      </c>
      <c r="P554" s="17">
        <v>0</v>
      </c>
      <c r="Q554" s="13">
        <v>0</v>
      </c>
      <c r="R554" s="16" t="str">
        <f t="shared" si="69"/>
        <v>nul</v>
      </c>
      <c r="S554" s="17">
        <f t="shared" si="67"/>
        <v>25.483000000000004</v>
      </c>
      <c r="T554" s="18">
        <v>61.165292876174597</v>
      </c>
      <c r="U554" s="18">
        <v>18.526135265700486</v>
      </c>
      <c r="V554" s="19">
        <f t="shared" si="70"/>
        <v>105.17442814187508</v>
      </c>
      <c r="W554" s="20">
        <f t="shared" si="71"/>
        <v>153.97536279970512</v>
      </c>
      <c r="X554" s="21">
        <f t="shared" si="72"/>
        <v>126.20931377025009</v>
      </c>
      <c r="Y554" s="22">
        <v>126.20931377025009</v>
      </c>
      <c r="Z554" s="23">
        <v>199.9</v>
      </c>
      <c r="AA554" s="22"/>
      <c r="AB554" s="22"/>
      <c r="AC554" s="24">
        <v>149.9</v>
      </c>
      <c r="AD554" s="25">
        <f t="shared" si="73"/>
        <v>0.18770949244582824</v>
      </c>
      <c r="AE554" s="22"/>
      <c r="AF554" s="26">
        <f t="shared" si="68"/>
        <v>126.20931377025009</v>
      </c>
      <c r="AG554" s="27"/>
      <c r="AH554" s="22"/>
      <c r="AI554" s="28"/>
      <c r="AJ554" s="29">
        <f t="shared" si="74"/>
        <v>-1</v>
      </c>
      <c r="AK554" s="30"/>
      <c r="AL554" s="30"/>
      <c r="AM554" s="30"/>
      <c r="AN554" s="31">
        <v>149.9</v>
      </c>
    </row>
    <row r="555" spans="1:42" s="11" customFormat="1" ht="37.5" customHeight="1" x14ac:dyDescent="0.25">
      <c r="A555" s="12" t="s">
        <v>905</v>
      </c>
      <c r="B555" s="12" t="s">
        <v>905</v>
      </c>
      <c r="C555" s="13" t="s">
        <v>905</v>
      </c>
      <c r="D555" s="3" t="s">
        <v>46</v>
      </c>
      <c r="E555" s="3" t="s">
        <v>39</v>
      </c>
      <c r="F555" s="14" t="s">
        <v>81</v>
      </c>
      <c r="G555" s="14" t="s">
        <v>82</v>
      </c>
      <c r="H555" s="14" t="s">
        <v>156</v>
      </c>
      <c r="I555" s="14" t="s">
        <v>906</v>
      </c>
      <c r="J555" s="14">
        <v>0</v>
      </c>
      <c r="K555" s="38"/>
      <c r="L555" s="14">
        <f>IFERROR(VLOOKUP(A555,[1]Sheet1!$A:$O,15,FALSE),"ok")</f>
        <v>64.900000000000006</v>
      </c>
      <c r="M555" s="15">
        <v>0</v>
      </c>
      <c r="N555" s="41">
        <v>55</v>
      </c>
      <c r="O555" s="13">
        <v>34</v>
      </c>
      <c r="P555" s="17">
        <v>2</v>
      </c>
      <c r="Q555" s="13">
        <v>4</v>
      </c>
      <c r="R555" s="16">
        <f t="shared" si="69"/>
        <v>192.5</v>
      </c>
      <c r="S555" s="17">
        <f t="shared" si="67"/>
        <v>11.033000000000001</v>
      </c>
      <c r="T555" s="18">
        <v>33.233253439821098</v>
      </c>
      <c r="U555" s="18">
        <v>11.337584541062801</v>
      </c>
      <c r="V555" s="19">
        <f t="shared" si="70"/>
        <v>55.603837980883903</v>
      </c>
      <c r="W555" s="20">
        <f t="shared" si="71"/>
        <v>81.404018804014029</v>
      </c>
      <c r="X555" s="21">
        <f t="shared" si="72"/>
        <v>66.724605577060686</v>
      </c>
      <c r="Y555" s="22">
        <v>66.724605577060686</v>
      </c>
      <c r="Z555" s="23">
        <v>149.9</v>
      </c>
      <c r="AA555" s="22"/>
      <c r="AB555" s="22"/>
      <c r="AC555" s="24">
        <v>64.900000000000006</v>
      </c>
      <c r="AD555" s="25">
        <f t="shared" si="73"/>
        <v>-2.7345318286721598E-2</v>
      </c>
      <c r="AE555" s="22"/>
      <c r="AF555" s="26">
        <f t="shared" si="68"/>
        <v>66.724605577060686</v>
      </c>
      <c r="AG555" s="27"/>
      <c r="AH555" s="22"/>
      <c r="AI555" s="28"/>
      <c r="AJ555" s="29">
        <f t="shared" si="74"/>
        <v>-1</v>
      </c>
      <c r="AK555" s="30"/>
      <c r="AL555" s="30"/>
      <c r="AM555" s="30"/>
      <c r="AN555" s="31">
        <v>64.900000000000006</v>
      </c>
    </row>
    <row r="556" spans="1:42" s="11" customFormat="1" ht="37.5" customHeight="1" x14ac:dyDescent="0.25">
      <c r="A556" s="12" t="s">
        <v>907</v>
      </c>
      <c r="B556" s="12" t="s">
        <v>907</v>
      </c>
      <c r="C556" s="13" t="s">
        <v>907</v>
      </c>
      <c r="D556" s="3" t="s">
        <v>46</v>
      </c>
      <c r="E556" s="3" t="s">
        <v>39</v>
      </c>
      <c r="F556" s="14" t="s">
        <v>233</v>
      </c>
      <c r="G556" s="14" t="s">
        <v>375</v>
      </c>
      <c r="H556" s="14" t="s">
        <v>376</v>
      </c>
      <c r="I556" s="14" t="s">
        <v>908</v>
      </c>
      <c r="J556" s="14">
        <v>0</v>
      </c>
      <c r="K556" s="38"/>
      <c r="L556" s="14" t="str">
        <f>IFERROR(VLOOKUP(A556,[1]Sheet1!$A:$O,15,FALSE),"ok")</f>
        <v>ok</v>
      </c>
      <c r="M556" s="15">
        <v>0</v>
      </c>
      <c r="N556" s="41">
        <v>0</v>
      </c>
      <c r="O556" s="13">
        <v>27</v>
      </c>
      <c r="P556" s="17">
        <v>0</v>
      </c>
      <c r="Q556" s="13">
        <v>0</v>
      </c>
      <c r="R556" s="16" t="str">
        <f t="shared" si="69"/>
        <v>nul</v>
      </c>
      <c r="S556" s="17" t="e">
        <f t="shared" si="67"/>
        <v>#N/A</v>
      </c>
      <c r="T556" s="18">
        <v>22.391262207621601</v>
      </c>
      <c r="U556" s="18">
        <v>7.3004347826086962</v>
      </c>
      <c r="V556" s="19" t="e">
        <f t="shared" si="70"/>
        <v>#N/A</v>
      </c>
      <c r="W556" s="20" t="e">
        <f t="shared" si="71"/>
        <v>#N/A</v>
      </c>
      <c r="X556" s="21" t="e">
        <f t="shared" si="72"/>
        <v>#N/A</v>
      </c>
      <c r="Y556" s="22">
        <v>45.809636388276353</v>
      </c>
      <c r="Z556" s="23">
        <v>0</v>
      </c>
      <c r="AA556" s="22"/>
      <c r="AB556" s="22"/>
      <c r="AC556" s="24" t="e">
        <v>#N/A</v>
      </c>
      <c r="AD556" s="25" t="e">
        <f t="shared" si="73"/>
        <v>#N/A</v>
      </c>
      <c r="AE556" s="22"/>
      <c r="AF556" s="26" t="e">
        <f t="shared" si="68"/>
        <v>#N/A</v>
      </c>
      <c r="AG556" s="27"/>
      <c r="AH556" s="22"/>
      <c r="AI556" s="28"/>
      <c r="AJ556" s="29" t="e">
        <f t="shared" si="74"/>
        <v>#N/A</v>
      </c>
      <c r="AK556" s="30"/>
      <c r="AL556" s="30"/>
      <c r="AM556" s="30"/>
      <c r="AN556" s="31" t="s">
        <v>896</v>
      </c>
    </row>
    <row r="557" spans="1:42" s="11" customFormat="1" ht="37.5" customHeight="1" x14ac:dyDescent="0.25">
      <c r="A557" s="12" t="s">
        <v>909</v>
      </c>
      <c r="B557" s="12" t="s">
        <v>909</v>
      </c>
      <c r="C557" s="13" t="s">
        <v>909</v>
      </c>
      <c r="D557" s="3" t="s">
        <v>46</v>
      </c>
      <c r="E557" s="3" t="s">
        <v>187</v>
      </c>
      <c r="F557" s="14" t="s">
        <v>62</v>
      </c>
      <c r="G557" s="14" t="s">
        <v>141</v>
      </c>
      <c r="H557" s="14" t="s">
        <v>142</v>
      </c>
      <c r="I557" s="14" t="s">
        <v>910</v>
      </c>
      <c r="J557" s="14">
        <v>0</v>
      </c>
      <c r="K557" s="38"/>
      <c r="L557" s="14" t="str">
        <f>IFERROR(VLOOKUP(A557,[1]Sheet1!$A:$O,15,FALSE),"ok")</f>
        <v>ok</v>
      </c>
      <c r="M557" s="15">
        <v>0</v>
      </c>
      <c r="N557" s="41">
        <v>0</v>
      </c>
      <c r="O557" s="13">
        <v>27</v>
      </c>
      <c r="P557" s="17">
        <v>0</v>
      </c>
      <c r="Q557" s="13">
        <v>0</v>
      </c>
      <c r="R557" s="16" t="str">
        <f t="shared" si="69"/>
        <v>nul</v>
      </c>
      <c r="S557" s="17">
        <f t="shared" si="67"/>
        <v>16.813000000000002</v>
      </c>
      <c r="T557" s="18">
        <v>47.682928738712</v>
      </c>
      <c r="U557" s="18">
        <v>11.141787439613527</v>
      </c>
      <c r="V557" s="19">
        <f t="shared" si="70"/>
        <v>75.637716178325519</v>
      </c>
      <c r="W557" s="20">
        <f t="shared" si="71"/>
        <v>110.73361648506855</v>
      </c>
      <c r="X557" s="21">
        <f t="shared" si="72"/>
        <v>90.76525941399062</v>
      </c>
      <c r="Y557" s="22">
        <v>90.76525941399062</v>
      </c>
      <c r="Z557" s="23">
        <v>179.9</v>
      </c>
      <c r="AA557" s="22"/>
      <c r="AB557" s="22"/>
      <c r="AC557" s="24">
        <v>98.9</v>
      </c>
      <c r="AD557" s="25">
        <f t="shared" si="73"/>
        <v>8.9623944651619603E-2</v>
      </c>
      <c r="AE557" s="22"/>
      <c r="AF557" s="26">
        <f t="shared" si="68"/>
        <v>90.76525941399062</v>
      </c>
      <c r="AG557" s="27"/>
      <c r="AH557" s="22"/>
      <c r="AI557" s="28"/>
      <c r="AJ557" s="29">
        <f t="shared" si="74"/>
        <v>-1</v>
      </c>
      <c r="AK557" s="30"/>
      <c r="AL557" s="30"/>
      <c r="AM557" s="30"/>
      <c r="AN557" s="31">
        <v>98.9</v>
      </c>
    </row>
    <row r="558" spans="1:42" s="11" customFormat="1" ht="37.5" customHeight="1" x14ac:dyDescent="0.25">
      <c r="A558" s="12" t="s">
        <v>911</v>
      </c>
      <c r="B558" s="12" t="s">
        <v>911</v>
      </c>
      <c r="C558" s="13" t="s">
        <v>911</v>
      </c>
      <c r="D558" s="3" t="s">
        <v>46</v>
      </c>
      <c r="E558" s="3" t="s">
        <v>39</v>
      </c>
      <c r="F558" s="14" t="s">
        <v>149</v>
      </c>
      <c r="G558" s="14" t="s">
        <v>169</v>
      </c>
      <c r="H558" s="14" t="s">
        <v>813</v>
      </c>
      <c r="I558" s="14" t="s">
        <v>912</v>
      </c>
      <c r="J558" s="14">
        <v>0</v>
      </c>
      <c r="K558" s="38"/>
      <c r="L558" s="14">
        <f>IFERROR(VLOOKUP(A558,[1]Sheet1!$A:$O,15,FALSE),"ok")</f>
        <v>29.9</v>
      </c>
      <c r="M558" s="15">
        <v>0</v>
      </c>
      <c r="N558" s="41">
        <v>3</v>
      </c>
      <c r="O558" s="13">
        <v>77</v>
      </c>
      <c r="P558" s="17">
        <v>3</v>
      </c>
      <c r="Q558" s="13">
        <v>6</v>
      </c>
      <c r="R558" s="16">
        <f t="shared" si="69"/>
        <v>7</v>
      </c>
      <c r="S558" s="17">
        <f t="shared" si="67"/>
        <v>5.0830000000000002</v>
      </c>
      <c r="T558" s="18">
        <v>24.0440596837085</v>
      </c>
      <c r="U558" s="18">
        <v>7.9717391304347833</v>
      </c>
      <c r="V558" s="19">
        <f t="shared" si="70"/>
        <v>37.098798814143287</v>
      </c>
      <c r="W558" s="20">
        <f t="shared" si="71"/>
        <v>54.31264146390577</v>
      </c>
      <c r="X558" s="21">
        <f t="shared" si="72"/>
        <v>44.518558576971941</v>
      </c>
      <c r="Y558" s="22">
        <v>44.518558576971941</v>
      </c>
      <c r="Z558" s="23">
        <v>79.900000000000006</v>
      </c>
      <c r="AA558" s="22"/>
      <c r="AB558" s="22"/>
      <c r="AC558" s="24">
        <v>29.9</v>
      </c>
      <c r="AD558" s="25">
        <f t="shared" si="73"/>
        <v>-0.32836998870250178</v>
      </c>
      <c r="AE558" s="22"/>
      <c r="AF558" s="26">
        <f t="shared" si="68"/>
        <v>44.518558576971941</v>
      </c>
      <c r="AG558" s="27"/>
      <c r="AH558" s="22"/>
      <c r="AI558" s="28"/>
      <c r="AJ558" s="29">
        <f t="shared" si="74"/>
        <v>-1</v>
      </c>
      <c r="AK558" s="30"/>
      <c r="AL558" s="30"/>
      <c r="AM558" s="30"/>
      <c r="AN558" s="31">
        <v>29.9</v>
      </c>
    </row>
    <row r="559" spans="1:42" s="11" customFormat="1" ht="37.5" customHeight="1" x14ac:dyDescent="0.25">
      <c r="A559" s="12" t="s">
        <v>915</v>
      </c>
      <c r="B559" s="12" t="s">
        <v>916</v>
      </c>
      <c r="C559" s="13" t="s">
        <v>917</v>
      </c>
      <c r="D559" s="3" t="s">
        <v>46</v>
      </c>
      <c r="E559" s="3" t="s">
        <v>187</v>
      </c>
      <c r="F559" s="14" t="s">
        <v>40</v>
      </c>
      <c r="G559" s="14" t="s">
        <v>145</v>
      </c>
      <c r="H559" s="14" t="s">
        <v>179</v>
      </c>
      <c r="I559" s="14" t="s">
        <v>918</v>
      </c>
      <c r="J559" s="14" t="s">
        <v>3362</v>
      </c>
      <c r="K559" s="38"/>
      <c r="L559" s="14" t="str">
        <f>IFERROR(VLOOKUP(A559,[1]Sheet1!$A:$O,15,FALSE),"ok")</f>
        <v>ok</v>
      </c>
      <c r="M559" s="15">
        <v>0</v>
      </c>
      <c r="N559" s="41">
        <v>75</v>
      </c>
      <c r="O559" s="13" t="s">
        <v>44</v>
      </c>
      <c r="P559" s="17">
        <v>0</v>
      </c>
      <c r="Q559" s="13">
        <v>0</v>
      </c>
      <c r="R559" s="16" t="str">
        <f t="shared" si="69"/>
        <v>nul</v>
      </c>
      <c r="S559" s="17">
        <f t="shared" si="67"/>
        <v>24.293000000000003</v>
      </c>
      <c r="T559" s="18">
        <v>53.314421459507599</v>
      </c>
      <c r="U559" s="18">
        <v>30.926618357487925</v>
      </c>
      <c r="V559" s="19">
        <f t="shared" si="70"/>
        <v>108.53403981699553</v>
      </c>
      <c r="W559" s="20">
        <f t="shared" si="71"/>
        <v>158.89383429208146</v>
      </c>
      <c r="X559" s="21">
        <f t="shared" si="72"/>
        <v>130.24084778039463</v>
      </c>
      <c r="Y559" s="22">
        <v>130.24084778039463</v>
      </c>
      <c r="Z559" s="23">
        <v>229.9</v>
      </c>
      <c r="AA559" s="22"/>
      <c r="AB559" s="22"/>
      <c r="AC559" s="24">
        <v>142.9</v>
      </c>
      <c r="AD559" s="25">
        <f t="shared" si="73"/>
        <v>9.7198017636913603E-2</v>
      </c>
      <c r="AE559" s="22"/>
      <c r="AF559" s="26">
        <f t="shared" si="68"/>
        <v>130.24084778039463</v>
      </c>
      <c r="AG559" s="27"/>
      <c r="AH559" s="22"/>
      <c r="AI559" s="28"/>
      <c r="AJ559" s="29">
        <f t="shared" si="74"/>
        <v>-1</v>
      </c>
      <c r="AK559" s="30"/>
      <c r="AL559" s="30"/>
      <c r="AM559" s="30"/>
      <c r="AN559" s="31">
        <v>142.9</v>
      </c>
    </row>
    <row r="560" spans="1:42" s="11" customFormat="1" ht="37.5" customHeight="1" x14ac:dyDescent="0.25">
      <c r="A560" s="12" t="s">
        <v>919</v>
      </c>
      <c r="B560" s="12" t="s">
        <v>919</v>
      </c>
      <c r="C560" s="13" t="s">
        <v>919</v>
      </c>
      <c r="D560" s="3" t="s">
        <v>46</v>
      </c>
      <c r="E560" s="3" t="s">
        <v>187</v>
      </c>
      <c r="F560" s="14" t="s">
        <v>40</v>
      </c>
      <c r="G560" s="14" t="s">
        <v>41</v>
      </c>
      <c r="H560" s="14" t="s">
        <v>91</v>
      </c>
      <c r="I560" s="14" t="s">
        <v>920</v>
      </c>
      <c r="J560" s="14" t="s">
        <v>3362</v>
      </c>
      <c r="K560" s="38"/>
      <c r="L560" s="14" t="str">
        <f>IFERROR(VLOOKUP(A560,[1]Sheet1!$A:$O,15,FALSE),"ok")</f>
        <v>ok</v>
      </c>
      <c r="M560" s="15">
        <v>0</v>
      </c>
      <c r="N560" s="41">
        <v>0</v>
      </c>
      <c r="O560" s="13">
        <v>363</v>
      </c>
      <c r="P560" s="17">
        <v>0</v>
      </c>
      <c r="Q560" s="13">
        <v>5</v>
      </c>
      <c r="R560" s="16" t="str">
        <f t="shared" si="69"/>
        <v>nul</v>
      </c>
      <c r="S560" s="17">
        <f t="shared" si="67"/>
        <v>5.0830000000000002</v>
      </c>
      <c r="T560" s="18">
        <v>7.6685850079405</v>
      </c>
      <c r="U560" s="18">
        <v>7.1139613526570056</v>
      </c>
      <c r="V560" s="19">
        <f t="shared" si="70"/>
        <v>19.865546360597506</v>
      </c>
      <c r="W560" s="33">
        <f t="shared" si="71"/>
        <v>29.083159871914749</v>
      </c>
      <c r="X560" s="21">
        <f t="shared" si="72"/>
        <v>23.838655632717007</v>
      </c>
      <c r="Y560" s="22">
        <v>23.838655632717007</v>
      </c>
      <c r="Z560" s="23">
        <v>49.9</v>
      </c>
      <c r="AA560" s="22"/>
      <c r="AB560" s="22"/>
      <c r="AC560" s="24">
        <v>29.9</v>
      </c>
      <c r="AD560" s="25">
        <f t="shared" si="73"/>
        <v>0.2542653604578351</v>
      </c>
      <c r="AE560" s="22"/>
      <c r="AF560" s="26">
        <f t="shared" si="68"/>
        <v>23.838655632717007</v>
      </c>
      <c r="AG560" s="27"/>
      <c r="AH560" s="22"/>
      <c r="AI560" s="28"/>
      <c r="AJ560" s="29">
        <f t="shared" si="74"/>
        <v>-1</v>
      </c>
      <c r="AK560" s="30"/>
      <c r="AL560" s="30"/>
      <c r="AM560" s="30"/>
      <c r="AN560" s="31">
        <v>29.9</v>
      </c>
    </row>
    <row r="561" spans="1:42" s="11" customFormat="1" ht="37.5" customHeight="1" x14ac:dyDescent="0.25">
      <c r="A561" s="12" t="s">
        <v>921</v>
      </c>
      <c r="B561" s="12" t="s">
        <v>921</v>
      </c>
      <c r="C561" s="13" t="s">
        <v>921</v>
      </c>
      <c r="D561" s="3" t="s">
        <v>46</v>
      </c>
      <c r="E561" s="3" t="s">
        <v>187</v>
      </c>
      <c r="F561" s="14" t="s">
        <v>81</v>
      </c>
      <c r="G561" s="14" t="s">
        <v>454</v>
      </c>
      <c r="H561" s="14" t="s">
        <v>455</v>
      </c>
      <c r="I561" s="14" t="s">
        <v>922</v>
      </c>
      <c r="J561" s="14" t="s">
        <v>3362</v>
      </c>
      <c r="K561" s="38"/>
      <c r="L561" s="55" t="str">
        <f>IFERROR(VLOOKUP(A561,[1]Sheet1!$A:$O,15,FALSE),"ok")</f>
        <v>ok</v>
      </c>
      <c r="M561" s="15">
        <v>0</v>
      </c>
      <c r="N561" s="41">
        <v>218</v>
      </c>
      <c r="O561" s="13">
        <v>58</v>
      </c>
      <c r="P561" s="17">
        <v>2</v>
      </c>
      <c r="Q561" s="13">
        <v>4</v>
      </c>
      <c r="R561" s="16">
        <f t="shared" si="69"/>
        <v>763</v>
      </c>
      <c r="S561" s="17">
        <f t="shared" si="67"/>
        <v>15.793000000000003</v>
      </c>
      <c r="T561" s="18">
        <v>45.793055052932601</v>
      </c>
      <c r="U561" s="18">
        <v>9.286376811594204</v>
      </c>
      <c r="V561" s="19">
        <f t="shared" si="70"/>
        <v>70.872431864526817</v>
      </c>
      <c r="W561" s="33">
        <f t="shared" si="71"/>
        <v>103.75724024966725</v>
      </c>
      <c r="X561" s="21">
        <f t="shared" si="72"/>
        <v>85.04691823743218</v>
      </c>
      <c r="Y561" s="22">
        <v>85.454918237432167</v>
      </c>
      <c r="Z561" s="23">
        <v>169.9</v>
      </c>
      <c r="AA561" s="22"/>
      <c r="AB561" s="22"/>
      <c r="AC561" s="24">
        <v>92.9</v>
      </c>
      <c r="AD561" s="25">
        <f t="shared" si="73"/>
        <v>9.2338228419326818E-2</v>
      </c>
      <c r="AE561" s="22"/>
      <c r="AF561" s="26">
        <f t="shared" si="68"/>
        <v>85.04691823743218</v>
      </c>
      <c r="AG561" s="27"/>
      <c r="AH561" s="22"/>
      <c r="AI561" s="28"/>
      <c r="AJ561" s="29">
        <f t="shared" si="74"/>
        <v>-1</v>
      </c>
      <c r="AK561" s="30"/>
      <c r="AL561" s="30"/>
      <c r="AM561" s="30"/>
      <c r="AN561" s="31">
        <v>94.9</v>
      </c>
    </row>
    <row r="562" spans="1:42" s="11" customFormat="1" ht="37.5" customHeight="1" x14ac:dyDescent="0.25">
      <c r="A562" s="12" t="s">
        <v>923</v>
      </c>
      <c r="B562" s="12" t="s">
        <v>923</v>
      </c>
      <c r="C562" s="13" t="s">
        <v>923</v>
      </c>
      <c r="D562" s="3" t="s">
        <v>46</v>
      </c>
      <c r="E562" s="3" t="s">
        <v>187</v>
      </c>
      <c r="F562" s="14" t="s">
        <v>81</v>
      </c>
      <c r="G562" s="14" t="s">
        <v>710</v>
      </c>
      <c r="H562" s="14" t="s">
        <v>711</v>
      </c>
      <c r="I562" s="14" t="s">
        <v>924</v>
      </c>
      <c r="J562" s="14">
        <v>0</v>
      </c>
      <c r="K562" s="38"/>
      <c r="L562" s="14" t="str">
        <f>IFERROR(VLOOKUP(A562,[1]Sheet1!$A:$O,15,FALSE),"ok")</f>
        <v>ok</v>
      </c>
      <c r="M562" s="15">
        <v>0</v>
      </c>
      <c r="N562" s="41">
        <v>0</v>
      </c>
      <c r="O562" s="13">
        <v>61</v>
      </c>
      <c r="P562" s="17">
        <v>0</v>
      </c>
      <c r="Q562" s="13">
        <v>0</v>
      </c>
      <c r="R562" s="16" t="str">
        <f t="shared" si="69"/>
        <v>nul</v>
      </c>
      <c r="S562" s="17">
        <f t="shared" si="67"/>
        <v>16.133000000000003</v>
      </c>
      <c r="T562" s="18">
        <v>43.951977647691798</v>
      </c>
      <c r="U562" s="18">
        <v>12.260628019323672</v>
      </c>
      <c r="V562" s="19">
        <f t="shared" si="70"/>
        <v>72.345605667015477</v>
      </c>
      <c r="W562" s="20">
        <f t="shared" si="71"/>
        <v>105.91396669651064</v>
      </c>
      <c r="X562" s="21">
        <f t="shared" si="72"/>
        <v>86.814726800418569</v>
      </c>
      <c r="Y562" s="22">
        <v>86.814726800418569</v>
      </c>
      <c r="Z562" s="23">
        <v>199.9</v>
      </c>
      <c r="AA562" s="22"/>
      <c r="AB562" s="22"/>
      <c r="AC562" s="24">
        <v>94.9</v>
      </c>
      <c r="AD562" s="25">
        <f t="shared" si="73"/>
        <v>9.3132507554495314E-2</v>
      </c>
      <c r="AE562" s="22"/>
      <c r="AF562" s="26">
        <f t="shared" si="68"/>
        <v>86.814726800418569</v>
      </c>
      <c r="AG562" s="27"/>
      <c r="AH562" s="22"/>
      <c r="AI562" s="28"/>
      <c r="AJ562" s="29">
        <f t="shared" si="74"/>
        <v>-1</v>
      </c>
      <c r="AK562" s="30"/>
      <c r="AL562" s="30"/>
      <c r="AM562" s="30"/>
      <c r="AN562" s="31">
        <v>94.9</v>
      </c>
    </row>
    <row r="563" spans="1:42" s="11" customFormat="1" ht="37.5" customHeight="1" x14ac:dyDescent="0.25">
      <c r="A563" s="12" t="s">
        <v>931</v>
      </c>
      <c r="B563" s="12" t="s">
        <v>931</v>
      </c>
      <c r="C563" s="13" t="s">
        <v>931</v>
      </c>
      <c r="D563" s="3" t="s">
        <v>46</v>
      </c>
      <c r="E563" s="3" t="s">
        <v>39</v>
      </c>
      <c r="F563" s="14" t="s">
        <v>72</v>
      </c>
      <c r="G563" s="14" t="s">
        <v>103</v>
      </c>
      <c r="H563" s="14" t="s">
        <v>822</v>
      </c>
      <c r="I563" s="14" t="s">
        <v>932</v>
      </c>
      <c r="J563" s="14">
        <v>0</v>
      </c>
      <c r="K563" s="38"/>
      <c r="L563" s="14" t="str">
        <f>IFERROR(VLOOKUP(A563,[1]Sheet1!$A:$O,15,FALSE),"ok")</f>
        <v>ok</v>
      </c>
      <c r="M563" s="15">
        <v>0</v>
      </c>
      <c r="N563" s="41">
        <v>0</v>
      </c>
      <c r="O563" s="13" t="s">
        <v>44</v>
      </c>
      <c r="P563" s="17">
        <v>0</v>
      </c>
      <c r="Q563" s="13">
        <v>0</v>
      </c>
      <c r="R563" s="16" t="str">
        <f t="shared" si="69"/>
        <v>nul</v>
      </c>
      <c r="S563" s="17" t="e">
        <f t="shared" si="67"/>
        <v>#N/A</v>
      </c>
      <c r="T563" s="18">
        <v>37.530660135262401</v>
      </c>
      <c r="U563" s="18">
        <v>9.7525603864734318</v>
      </c>
      <c r="V563" s="19" t="e">
        <f t="shared" si="70"/>
        <v>#N/A</v>
      </c>
      <c r="W563" s="20" t="e">
        <f t="shared" si="71"/>
        <v>#N/A</v>
      </c>
      <c r="X563" s="21" t="e">
        <f t="shared" si="72"/>
        <v>#N/A</v>
      </c>
      <c r="Y563" s="22">
        <v>73.039464626083003</v>
      </c>
      <c r="Z563" s="23">
        <v>0</v>
      </c>
      <c r="AA563" s="22"/>
      <c r="AB563" s="22"/>
      <c r="AC563" s="24" t="e">
        <v>#N/A</v>
      </c>
      <c r="AD563" s="25" t="e">
        <f t="shared" si="73"/>
        <v>#N/A</v>
      </c>
      <c r="AE563" s="22"/>
      <c r="AF563" s="26" t="e">
        <f t="shared" si="68"/>
        <v>#N/A</v>
      </c>
      <c r="AG563" s="27"/>
      <c r="AH563" s="22"/>
      <c r="AI563" s="28"/>
      <c r="AJ563" s="29" t="e">
        <f t="shared" si="74"/>
        <v>#N/A</v>
      </c>
      <c r="AK563" s="30"/>
      <c r="AL563" s="30"/>
      <c r="AM563" s="30"/>
      <c r="AN563" s="31" t="s">
        <v>896</v>
      </c>
    </row>
    <row r="564" spans="1:42" s="11" customFormat="1" ht="37.5" customHeight="1" x14ac:dyDescent="0.25">
      <c r="A564" s="12" t="s">
        <v>935</v>
      </c>
      <c r="B564" s="12" t="s">
        <v>935</v>
      </c>
      <c r="C564" s="13" t="s">
        <v>935</v>
      </c>
      <c r="D564" s="3" t="s">
        <v>46</v>
      </c>
      <c r="E564" s="3" t="s">
        <v>187</v>
      </c>
      <c r="F564" s="14" t="s">
        <v>107</v>
      </c>
      <c r="G564" s="14" t="s">
        <v>693</v>
      </c>
      <c r="H564" s="14" t="s">
        <v>694</v>
      </c>
      <c r="I564" s="14" t="s">
        <v>936</v>
      </c>
      <c r="J564" s="14">
        <v>0</v>
      </c>
      <c r="K564" s="38"/>
      <c r="L564" s="14" t="str">
        <f>IFERROR(VLOOKUP(A564,[1]Sheet1!$A:$O,15,FALSE),"ok")</f>
        <v>ok</v>
      </c>
      <c r="M564" s="15">
        <v>0</v>
      </c>
      <c r="N564" s="41">
        <v>66</v>
      </c>
      <c r="O564" s="13">
        <v>342</v>
      </c>
      <c r="P564" s="17">
        <v>3</v>
      </c>
      <c r="Q564" s="13">
        <v>4</v>
      </c>
      <c r="R564" s="16">
        <f t="shared" si="69"/>
        <v>154</v>
      </c>
      <c r="S564" s="17">
        <f t="shared" si="67"/>
        <v>16.983000000000001</v>
      </c>
      <c r="T564" s="18">
        <v>43.252401871398597</v>
      </c>
      <c r="U564" s="18">
        <v>17.211497584541064</v>
      </c>
      <c r="V564" s="19">
        <f t="shared" si="70"/>
        <v>77.446899455939658</v>
      </c>
      <c r="W564" s="20">
        <f t="shared" si="71"/>
        <v>113.38226080349565</v>
      </c>
      <c r="X564" s="21">
        <f t="shared" si="72"/>
        <v>92.936279347127581</v>
      </c>
      <c r="Y564" s="22">
        <v>92.936279347127581</v>
      </c>
      <c r="Z564" s="23">
        <v>129.9</v>
      </c>
      <c r="AA564" s="22"/>
      <c r="AB564" s="22"/>
      <c r="AC564" s="24">
        <v>99.9</v>
      </c>
      <c r="AD564" s="25">
        <f t="shared" si="73"/>
        <v>7.4930056397697342E-2</v>
      </c>
      <c r="AE564" s="22"/>
      <c r="AF564" s="26">
        <f t="shared" si="68"/>
        <v>92.936279347127581</v>
      </c>
      <c r="AG564" s="27"/>
      <c r="AH564" s="22"/>
      <c r="AI564" s="28"/>
      <c r="AJ564" s="29">
        <f t="shared" si="74"/>
        <v>-1</v>
      </c>
      <c r="AK564" s="30"/>
      <c r="AL564" s="30"/>
      <c r="AM564" s="30"/>
      <c r="AN564" s="31">
        <v>99.9</v>
      </c>
    </row>
    <row r="565" spans="1:42" s="11" customFormat="1" ht="37.5" customHeight="1" x14ac:dyDescent="0.25">
      <c r="A565" s="12" t="s">
        <v>937</v>
      </c>
      <c r="B565" s="12" t="s">
        <v>937</v>
      </c>
      <c r="C565" s="13" t="s">
        <v>937</v>
      </c>
      <c r="D565" s="3" t="s">
        <v>46</v>
      </c>
      <c r="E565" s="3" t="s">
        <v>39</v>
      </c>
      <c r="F565" s="14" t="s">
        <v>40</v>
      </c>
      <c r="G565" s="14" t="s">
        <v>41</v>
      </c>
      <c r="H565" s="14" t="s">
        <v>42</v>
      </c>
      <c r="I565" s="14" t="s">
        <v>938</v>
      </c>
      <c r="J565" s="14">
        <v>0</v>
      </c>
      <c r="K565" s="38"/>
      <c r="L565" s="14">
        <f>IFERROR(VLOOKUP(A565,[1]Sheet1!$A:$O,15,FALSE),"ok")</f>
        <v>49.9</v>
      </c>
      <c r="M565" s="15">
        <v>0</v>
      </c>
      <c r="N565" s="41">
        <v>28</v>
      </c>
      <c r="O565" s="13">
        <v>44</v>
      </c>
      <c r="P565" s="17">
        <v>1</v>
      </c>
      <c r="Q565" s="13">
        <v>1</v>
      </c>
      <c r="R565" s="16">
        <f t="shared" si="69"/>
        <v>196</v>
      </c>
      <c r="S565" s="17">
        <f t="shared" si="67"/>
        <v>8.4830000000000005</v>
      </c>
      <c r="T565" s="18">
        <v>29.524353381818202</v>
      </c>
      <c r="U565" s="18">
        <v>11.803768115942029</v>
      </c>
      <c r="V565" s="19">
        <f t="shared" si="70"/>
        <v>49.811121497760233</v>
      </c>
      <c r="W565" s="20">
        <f t="shared" si="71"/>
        <v>72.923481872720984</v>
      </c>
      <c r="X565" s="21">
        <f t="shared" si="72"/>
        <v>59.773345797312274</v>
      </c>
      <c r="Y565" s="22">
        <v>59.773345797312274</v>
      </c>
      <c r="Z565" s="23">
        <v>99.9</v>
      </c>
      <c r="AA565" s="22"/>
      <c r="AB565" s="22"/>
      <c r="AC565" s="24">
        <v>49.9</v>
      </c>
      <c r="AD565" s="25">
        <f t="shared" si="73"/>
        <v>-0.16517974133139846</v>
      </c>
      <c r="AE565" s="22"/>
      <c r="AF565" s="26">
        <f t="shared" si="68"/>
        <v>59.773345797312274</v>
      </c>
      <c r="AG565" s="27"/>
      <c r="AH565" s="22"/>
      <c r="AI565" s="28"/>
      <c r="AJ565" s="29">
        <f t="shared" si="74"/>
        <v>-1</v>
      </c>
      <c r="AK565" s="30"/>
      <c r="AL565" s="30"/>
      <c r="AM565" s="30"/>
      <c r="AN565" s="31">
        <v>49.9</v>
      </c>
    </row>
    <row r="566" spans="1:42" s="11" customFormat="1" ht="37.5" customHeight="1" x14ac:dyDescent="0.25">
      <c r="A566" s="12" t="s">
        <v>941</v>
      </c>
      <c r="B566" s="12" t="s">
        <v>941</v>
      </c>
      <c r="C566" s="13" t="s">
        <v>941</v>
      </c>
      <c r="D566" s="3" t="s">
        <v>46</v>
      </c>
      <c r="E566" s="3" t="s">
        <v>39</v>
      </c>
      <c r="F566" s="14" t="s">
        <v>81</v>
      </c>
      <c r="G566" s="14" t="s">
        <v>124</v>
      </c>
      <c r="H566" s="14" t="s">
        <v>942</v>
      </c>
      <c r="I566" s="14" t="s">
        <v>943</v>
      </c>
      <c r="J566" s="14">
        <v>0</v>
      </c>
      <c r="K566" s="38"/>
      <c r="L566" s="14" t="str">
        <f>IFERROR(VLOOKUP(A566,[1]Sheet1!$A:$O,15,FALSE),"ok")</f>
        <v>ok</v>
      </c>
      <c r="M566" s="15">
        <v>0</v>
      </c>
      <c r="N566" s="41">
        <v>0</v>
      </c>
      <c r="O566" s="13" t="s">
        <v>44</v>
      </c>
      <c r="P566" s="17">
        <v>0</v>
      </c>
      <c r="Q566" s="13">
        <v>0</v>
      </c>
      <c r="R566" s="16" t="str">
        <f t="shared" si="69"/>
        <v>nul</v>
      </c>
      <c r="S566" s="17" t="e">
        <f t="shared" si="67"/>
        <v>#N/A</v>
      </c>
      <c r="T566" s="18">
        <v>9.0435547838456198</v>
      </c>
      <c r="U566" s="18">
        <v>6.852898550724638</v>
      </c>
      <c r="V566" s="19" t="e">
        <f t="shared" si="70"/>
        <v>#N/A</v>
      </c>
      <c r="W566" s="20" t="e">
        <f t="shared" si="71"/>
        <v>#N/A</v>
      </c>
      <c r="X566" s="21" t="e">
        <f t="shared" si="72"/>
        <v>#N/A</v>
      </c>
      <c r="Y566" s="22">
        <v>24.563344001484307</v>
      </c>
      <c r="Z566" s="23">
        <v>0</v>
      </c>
      <c r="AA566" s="22"/>
      <c r="AB566" s="22"/>
      <c r="AC566" s="24" t="e">
        <v>#N/A</v>
      </c>
      <c r="AD566" s="25" t="e">
        <f t="shared" si="73"/>
        <v>#N/A</v>
      </c>
      <c r="AE566" s="22"/>
      <c r="AF566" s="26" t="e">
        <f t="shared" si="68"/>
        <v>#N/A</v>
      </c>
      <c r="AG566" s="27"/>
      <c r="AH566" s="22"/>
      <c r="AI566" s="28"/>
      <c r="AJ566" s="29" t="e">
        <f t="shared" si="74"/>
        <v>#N/A</v>
      </c>
      <c r="AK566" s="30"/>
      <c r="AL566" s="30"/>
      <c r="AM566" s="30"/>
      <c r="AN566" s="31" t="s">
        <v>896</v>
      </c>
    </row>
    <row r="567" spans="1:42" s="11" customFormat="1" ht="37.5" customHeight="1" x14ac:dyDescent="0.25">
      <c r="A567" s="12" t="s">
        <v>944</v>
      </c>
      <c r="B567" s="12" t="s">
        <v>944</v>
      </c>
      <c r="C567" s="13" t="s">
        <v>944</v>
      </c>
      <c r="D567" s="3" t="s">
        <v>46</v>
      </c>
      <c r="E567" s="3" t="s">
        <v>187</v>
      </c>
      <c r="F567" s="14" t="s">
        <v>40</v>
      </c>
      <c r="G567" s="14" t="s">
        <v>159</v>
      </c>
      <c r="H567" s="14" t="s">
        <v>279</v>
      </c>
      <c r="I567" s="14" t="s">
        <v>945</v>
      </c>
      <c r="J567" s="14">
        <v>0</v>
      </c>
      <c r="K567" s="38"/>
      <c r="L567" s="14">
        <f>IFERROR(VLOOKUP(A567,[1]Sheet1!$A:$O,15,FALSE),"ok")</f>
        <v>89.9</v>
      </c>
      <c r="M567" s="15">
        <v>0</v>
      </c>
      <c r="N567" s="41">
        <v>0</v>
      </c>
      <c r="O567" s="13">
        <v>54</v>
      </c>
      <c r="P567" s="17">
        <v>1</v>
      </c>
      <c r="Q567" s="13">
        <v>4</v>
      </c>
      <c r="R567" s="16">
        <f t="shared" si="69"/>
        <v>0</v>
      </c>
      <c r="S567" s="17">
        <f t="shared" si="67"/>
        <v>15.283000000000001</v>
      </c>
      <c r="T567" s="18">
        <v>47.876800527443102</v>
      </c>
      <c r="U567" s="18">
        <v>11.141787439613527</v>
      </c>
      <c r="V567" s="19">
        <f t="shared" si="70"/>
        <v>74.301587967056633</v>
      </c>
      <c r="W567" s="33">
        <f t="shared" si="71"/>
        <v>108.7775247837709</v>
      </c>
      <c r="X567" s="21">
        <f t="shared" si="72"/>
        <v>89.161905560467957</v>
      </c>
      <c r="Y567" s="22">
        <v>89.161905560467957</v>
      </c>
      <c r="Z567" s="23">
        <v>169.9</v>
      </c>
      <c r="AA567" s="22"/>
      <c r="AB567" s="22"/>
      <c r="AC567" s="24">
        <v>89.9</v>
      </c>
      <c r="AD567" s="25">
        <f t="shared" si="73"/>
        <v>8.278136664895408E-3</v>
      </c>
      <c r="AE567" s="22"/>
      <c r="AF567" s="26">
        <f t="shared" si="68"/>
        <v>89.161905560467957</v>
      </c>
      <c r="AG567" s="27"/>
      <c r="AH567" s="22"/>
      <c r="AI567" s="28"/>
      <c r="AJ567" s="29">
        <f t="shared" si="74"/>
        <v>-1</v>
      </c>
      <c r="AK567" s="30"/>
      <c r="AL567" s="30"/>
      <c r="AM567" s="30"/>
      <c r="AN567" s="31">
        <v>89.9</v>
      </c>
    </row>
    <row r="568" spans="1:42" s="11" customFormat="1" ht="37.5" customHeight="1" x14ac:dyDescent="0.25">
      <c r="A568" s="12" t="s">
        <v>946</v>
      </c>
      <c r="B568" s="12" t="s">
        <v>946</v>
      </c>
      <c r="C568" s="13" t="s">
        <v>946</v>
      </c>
      <c r="D568" s="3" t="s">
        <v>46</v>
      </c>
      <c r="E568" s="3" t="s">
        <v>187</v>
      </c>
      <c r="F568" s="14" t="s">
        <v>40</v>
      </c>
      <c r="G568" s="14" t="s">
        <v>159</v>
      </c>
      <c r="H568" s="14" t="s">
        <v>279</v>
      </c>
      <c r="I568" s="14" t="s">
        <v>947</v>
      </c>
      <c r="J568" s="14">
        <v>0</v>
      </c>
      <c r="K568" s="38"/>
      <c r="L568" s="14">
        <f>IFERROR(VLOOKUP(A568,[1]Sheet1!$A:$O,15,FALSE),"ok")</f>
        <v>89.9</v>
      </c>
      <c r="M568" s="15">
        <v>0</v>
      </c>
      <c r="N568" s="41">
        <v>26</v>
      </c>
      <c r="O568" s="13">
        <v>54</v>
      </c>
      <c r="P568" s="17">
        <v>2</v>
      </c>
      <c r="Q568" s="13">
        <v>5</v>
      </c>
      <c r="R568" s="16">
        <f t="shared" si="69"/>
        <v>91</v>
      </c>
      <c r="S568" s="17">
        <f t="shared" si="67"/>
        <v>17.833000000000002</v>
      </c>
      <c r="T568" s="18">
        <v>47.876800527443102</v>
      </c>
      <c r="U568" s="18">
        <v>11.141787439613527</v>
      </c>
      <c r="V568" s="19">
        <f t="shared" si="70"/>
        <v>76.851587967056631</v>
      </c>
      <c r="W568" s="20">
        <f t="shared" si="71"/>
        <v>112.51072478377091</v>
      </c>
      <c r="X568" s="21">
        <f t="shared" si="72"/>
        <v>92.22190556046796</v>
      </c>
      <c r="Y568" s="22">
        <v>92.22190556046796</v>
      </c>
      <c r="Z568" s="23">
        <v>169.9</v>
      </c>
      <c r="AA568" s="22"/>
      <c r="AB568" s="22"/>
      <c r="AC568" s="24">
        <v>104.9</v>
      </c>
      <c r="AD568" s="25">
        <f t="shared" si="73"/>
        <v>0.13747378524096199</v>
      </c>
      <c r="AE568" s="22"/>
      <c r="AF568" s="26">
        <f t="shared" si="68"/>
        <v>92.22190556046796</v>
      </c>
      <c r="AG568" s="27"/>
      <c r="AH568" s="22"/>
      <c r="AI568" s="28"/>
      <c r="AJ568" s="29">
        <f t="shared" si="74"/>
        <v>-1</v>
      </c>
      <c r="AK568" s="30"/>
      <c r="AL568" s="30"/>
      <c r="AM568" s="30"/>
      <c r="AN568" s="31">
        <v>104.9</v>
      </c>
    </row>
    <row r="569" spans="1:42" s="11" customFormat="1" ht="37.5" customHeight="1" x14ac:dyDescent="0.25">
      <c r="A569" s="12" t="s">
        <v>948</v>
      </c>
      <c r="B569" s="12" t="s">
        <v>948</v>
      </c>
      <c r="C569" s="13" t="s">
        <v>948</v>
      </c>
      <c r="D569" s="3" t="s">
        <v>46</v>
      </c>
      <c r="E569" s="3" t="s">
        <v>39</v>
      </c>
      <c r="F569" s="14" t="s">
        <v>114</v>
      </c>
      <c r="G569" s="14" t="s">
        <v>115</v>
      </c>
      <c r="H569" s="14" t="s">
        <v>116</v>
      </c>
      <c r="I569" s="14" t="s">
        <v>949</v>
      </c>
      <c r="J569" s="14">
        <v>0</v>
      </c>
      <c r="K569" s="38"/>
      <c r="L569" s="14" t="str">
        <f>IFERROR(VLOOKUP(A569,[1]Sheet1!$A:$O,15,FALSE),"ok")</f>
        <v>ok</v>
      </c>
      <c r="M569" s="15">
        <v>0</v>
      </c>
      <c r="N569" s="41">
        <v>0</v>
      </c>
      <c r="O569" s="13">
        <v>54</v>
      </c>
      <c r="P569" s="17">
        <v>0</v>
      </c>
      <c r="Q569" s="13">
        <v>0</v>
      </c>
      <c r="R569" s="16" t="str">
        <f t="shared" si="69"/>
        <v>nul</v>
      </c>
      <c r="S569" s="17" t="e">
        <f t="shared" si="67"/>
        <v>#N/A</v>
      </c>
      <c r="T569" s="18">
        <v>15.1676586365252</v>
      </c>
      <c r="U569" s="18">
        <v>6.6291304347826099</v>
      </c>
      <c r="V569" s="19" t="e">
        <f t="shared" si="70"/>
        <v>#N/A</v>
      </c>
      <c r="W569" s="20" t="e">
        <f t="shared" si="71"/>
        <v>#N/A</v>
      </c>
      <c r="X569" s="21" t="e">
        <f t="shared" si="72"/>
        <v>#N/A</v>
      </c>
      <c r="Y569" s="22">
        <v>33.68374688556937</v>
      </c>
      <c r="Z569" s="23">
        <v>0</v>
      </c>
      <c r="AA569" s="22"/>
      <c r="AB569" s="22"/>
      <c r="AC569" s="24" t="e">
        <v>#N/A</v>
      </c>
      <c r="AD569" s="25" t="e">
        <f t="shared" si="73"/>
        <v>#N/A</v>
      </c>
      <c r="AE569" s="22"/>
      <c r="AF569" s="26" t="e">
        <f t="shared" si="68"/>
        <v>#N/A</v>
      </c>
      <c r="AG569" s="27"/>
      <c r="AH569" s="22"/>
      <c r="AI569" s="28"/>
      <c r="AJ569" s="29" t="e">
        <f t="shared" si="74"/>
        <v>#N/A</v>
      </c>
      <c r="AK569" s="30"/>
      <c r="AL569" s="30"/>
      <c r="AM569" s="30"/>
      <c r="AN569" s="31" t="s">
        <v>896</v>
      </c>
    </row>
    <row r="570" spans="1:42" s="11" customFormat="1" ht="37.5" customHeight="1" x14ac:dyDescent="0.25">
      <c r="A570" s="12" t="s">
        <v>950</v>
      </c>
      <c r="B570" s="12" t="s">
        <v>950</v>
      </c>
      <c r="C570" s="13" t="s">
        <v>950</v>
      </c>
      <c r="D570" s="3" t="s">
        <v>46</v>
      </c>
      <c r="E570" s="3" t="s">
        <v>187</v>
      </c>
      <c r="F570" s="14" t="s">
        <v>114</v>
      </c>
      <c r="G570" s="14" t="s">
        <v>163</v>
      </c>
      <c r="H570" s="14" t="s">
        <v>305</v>
      </c>
      <c r="I570" s="14" t="s">
        <v>951</v>
      </c>
      <c r="J570" s="14">
        <v>0</v>
      </c>
      <c r="K570" s="38"/>
      <c r="L570" s="14">
        <f>IFERROR(VLOOKUP(A570,[1]Sheet1!$A:$O,15,FALSE),"ok")</f>
        <v>99.9</v>
      </c>
      <c r="M570" s="15">
        <v>0</v>
      </c>
      <c r="N570" s="41">
        <v>0</v>
      </c>
      <c r="O570" s="13">
        <v>42</v>
      </c>
      <c r="P570" s="17">
        <v>0</v>
      </c>
      <c r="Q570" s="13">
        <v>0</v>
      </c>
      <c r="R570" s="16" t="str">
        <f t="shared" si="69"/>
        <v>nul</v>
      </c>
      <c r="S570" s="17">
        <f t="shared" ref="S570:S633" si="75">(AC570*0.17)</f>
        <v>16.983000000000001</v>
      </c>
      <c r="T570" s="18">
        <v>62.413144751465197</v>
      </c>
      <c r="U570" s="18">
        <v>14.311835748792269</v>
      </c>
      <c r="V570" s="19">
        <f t="shared" si="70"/>
        <v>93.707980500257463</v>
      </c>
      <c r="W570" s="20">
        <f t="shared" si="71"/>
        <v>137.18848345237691</v>
      </c>
      <c r="X570" s="21">
        <f t="shared" si="72"/>
        <v>112.44957660030896</v>
      </c>
      <c r="Y570" s="22">
        <v>112.44957660030896</v>
      </c>
      <c r="Z570" s="23">
        <v>199.9</v>
      </c>
      <c r="AA570" s="22"/>
      <c r="AB570" s="22"/>
      <c r="AC570" s="24">
        <v>99.9</v>
      </c>
      <c r="AD570" s="25">
        <f t="shared" si="73"/>
        <v>-0.11160181282776371</v>
      </c>
      <c r="AE570" s="22"/>
      <c r="AF570" s="26">
        <f t="shared" si="68"/>
        <v>112.44957660030896</v>
      </c>
      <c r="AG570" s="27"/>
      <c r="AH570" s="22"/>
      <c r="AI570" s="28"/>
      <c r="AJ570" s="29">
        <f t="shared" si="74"/>
        <v>-1</v>
      </c>
      <c r="AK570" s="30"/>
      <c r="AL570" s="30"/>
      <c r="AM570" s="30"/>
      <c r="AN570" s="31">
        <v>99.9</v>
      </c>
    </row>
    <row r="571" spans="1:42" s="11" customFormat="1" ht="37.5" customHeight="1" x14ac:dyDescent="0.25">
      <c r="A571" s="12" t="s">
        <v>952</v>
      </c>
      <c r="B571" s="12" t="s">
        <v>952</v>
      </c>
      <c r="C571" s="13" t="s">
        <v>952</v>
      </c>
      <c r="D571" s="3" t="s">
        <v>46</v>
      </c>
      <c r="E571" s="3" t="s">
        <v>187</v>
      </c>
      <c r="F571" s="14" t="s">
        <v>81</v>
      </c>
      <c r="G571" s="14" t="s">
        <v>82</v>
      </c>
      <c r="H571" s="14" t="s">
        <v>798</v>
      </c>
      <c r="I571" s="14" t="s">
        <v>953</v>
      </c>
      <c r="J571" s="14" t="s">
        <v>3362</v>
      </c>
      <c r="K571" s="38"/>
      <c r="L571" s="14" t="str">
        <f>IFERROR(VLOOKUP(A571,[1]Sheet1!$A:$O,15,FALSE),"ok")</f>
        <v>ok</v>
      </c>
      <c r="M571" s="15">
        <v>0</v>
      </c>
      <c r="N571" s="41">
        <v>97</v>
      </c>
      <c r="O571" s="13">
        <v>63</v>
      </c>
      <c r="P571" s="17">
        <v>9</v>
      </c>
      <c r="Q571" s="13">
        <v>15</v>
      </c>
      <c r="R571" s="16">
        <f t="shared" si="69"/>
        <v>75.444444444444443</v>
      </c>
      <c r="S571" s="17">
        <f t="shared" si="75"/>
        <v>10.013</v>
      </c>
      <c r="T571" s="18">
        <v>24.1093546782832</v>
      </c>
      <c r="U571" s="18">
        <v>8.298067632850243</v>
      </c>
      <c r="V571" s="19">
        <f t="shared" si="70"/>
        <v>42.420422311133443</v>
      </c>
      <c r="W571" s="33">
        <f t="shared" si="71"/>
        <v>62.103498263499354</v>
      </c>
      <c r="X571" s="21">
        <f t="shared" si="72"/>
        <v>50.904506773360133</v>
      </c>
      <c r="Y571" s="22">
        <v>50.904506773360133</v>
      </c>
      <c r="Z571" s="23">
        <v>99.9</v>
      </c>
      <c r="AA571" s="22"/>
      <c r="AB571" s="22"/>
      <c r="AC571" s="24">
        <v>58.9</v>
      </c>
      <c r="AD571" s="25">
        <f t="shared" si="73"/>
        <v>0.15706847455055106</v>
      </c>
      <c r="AE571" s="22"/>
      <c r="AF571" s="26">
        <f t="shared" si="68"/>
        <v>50.904506773360133</v>
      </c>
      <c r="AG571" s="27"/>
      <c r="AH571" s="22"/>
      <c r="AI571" s="28"/>
      <c r="AJ571" s="29">
        <f t="shared" si="74"/>
        <v>-1</v>
      </c>
      <c r="AK571" s="30"/>
      <c r="AL571" s="30"/>
      <c r="AM571" s="30"/>
      <c r="AN571" s="31">
        <v>58.9</v>
      </c>
    </row>
    <row r="572" spans="1:42" s="11" customFormat="1" ht="37.5" customHeight="1" x14ac:dyDescent="0.25">
      <c r="A572" s="12" t="s">
        <v>954</v>
      </c>
      <c r="B572" s="12" t="s">
        <v>954</v>
      </c>
      <c r="C572" s="13" t="s">
        <v>954</v>
      </c>
      <c r="D572" s="3" t="s">
        <v>46</v>
      </c>
      <c r="E572" s="3" t="s">
        <v>187</v>
      </c>
      <c r="F572" s="14" t="s">
        <v>114</v>
      </c>
      <c r="G572" s="14" t="s">
        <v>163</v>
      </c>
      <c r="H572" s="14" t="s">
        <v>198</v>
      </c>
      <c r="I572" s="14" t="s">
        <v>955</v>
      </c>
      <c r="J572" s="14" t="s">
        <v>3362</v>
      </c>
      <c r="K572" s="38"/>
      <c r="L572" s="14">
        <f>IFERROR(VLOOKUP(A572,[1]Sheet1!$A:$O,15,FALSE),"ok")</f>
        <v>64.900000000000006</v>
      </c>
      <c r="M572" s="15">
        <v>0</v>
      </c>
      <c r="N572" s="41">
        <v>18</v>
      </c>
      <c r="O572" s="13">
        <v>47</v>
      </c>
      <c r="P572" s="17">
        <v>1</v>
      </c>
      <c r="Q572" s="13">
        <v>4</v>
      </c>
      <c r="R572" s="16">
        <f t="shared" si="69"/>
        <v>126</v>
      </c>
      <c r="S572" s="17">
        <f t="shared" si="75"/>
        <v>11.883000000000003</v>
      </c>
      <c r="T572" s="18">
        <v>33.715890709428898</v>
      </c>
      <c r="U572" s="18">
        <v>9.286376811594204</v>
      </c>
      <c r="V572" s="19">
        <f t="shared" si="70"/>
        <v>54.885267521023103</v>
      </c>
      <c r="W572" s="20">
        <f t="shared" si="71"/>
        <v>80.352031650777818</v>
      </c>
      <c r="X572" s="21">
        <f t="shared" si="72"/>
        <v>65.862321025227715</v>
      </c>
      <c r="Y572" s="22">
        <v>64.842321025227719</v>
      </c>
      <c r="Z572" s="23">
        <v>149.9</v>
      </c>
      <c r="AA572" s="22"/>
      <c r="AB572" s="22">
        <v>30.9</v>
      </c>
      <c r="AC572" s="24">
        <v>69.900000000000006</v>
      </c>
      <c r="AD572" s="25">
        <f t="shared" si="73"/>
        <v>6.1304838820145813E-2</v>
      </c>
      <c r="AE572" s="22"/>
      <c r="AF572" s="26">
        <f t="shared" si="68"/>
        <v>65.862321025227715</v>
      </c>
      <c r="AG572" s="27"/>
      <c r="AH572" s="22"/>
      <c r="AI572" s="28"/>
      <c r="AJ572" s="29">
        <f t="shared" si="74"/>
        <v>-1</v>
      </c>
      <c r="AK572" s="46">
        <v>43234</v>
      </c>
      <c r="AL572" s="51">
        <v>43254</v>
      </c>
      <c r="AM572" s="46" t="s">
        <v>3483</v>
      </c>
      <c r="AN572" s="47">
        <v>64.900000000000006</v>
      </c>
      <c r="AO572" s="44" t="s">
        <v>3484</v>
      </c>
      <c r="AP572" s="52" t="s">
        <v>3485</v>
      </c>
    </row>
    <row r="573" spans="1:42" s="11" customFormat="1" ht="37.5" customHeight="1" x14ac:dyDescent="0.25">
      <c r="A573" s="12" t="s">
        <v>956</v>
      </c>
      <c r="B573" s="12" t="s">
        <v>956</v>
      </c>
      <c r="C573" s="13" t="s">
        <v>956</v>
      </c>
      <c r="D573" s="3" t="s">
        <v>46</v>
      </c>
      <c r="E573" s="3" t="s">
        <v>187</v>
      </c>
      <c r="F573" s="14" t="s">
        <v>149</v>
      </c>
      <c r="G573" s="14" t="s">
        <v>150</v>
      </c>
      <c r="H573" s="14" t="s">
        <v>957</v>
      </c>
      <c r="I573" s="14" t="s">
        <v>958</v>
      </c>
      <c r="J573" s="14">
        <v>0</v>
      </c>
      <c r="K573" s="38"/>
      <c r="L573" s="14" t="str">
        <f>IFERROR(VLOOKUP(A573,[1]Sheet1!$A:$O,15,FALSE),"ok")</f>
        <v>ok</v>
      </c>
      <c r="M573" s="15">
        <v>0</v>
      </c>
      <c r="N573" s="41">
        <v>44</v>
      </c>
      <c r="O573" s="13">
        <v>48</v>
      </c>
      <c r="P573" s="17">
        <v>2</v>
      </c>
      <c r="Q573" s="13">
        <v>5</v>
      </c>
      <c r="R573" s="16">
        <f t="shared" si="69"/>
        <v>154</v>
      </c>
      <c r="S573" s="17">
        <f t="shared" si="75"/>
        <v>14.773000000000001</v>
      </c>
      <c r="T573" s="18">
        <v>38.935453976557199</v>
      </c>
      <c r="U573" s="18">
        <v>11.141787439613527</v>
      </c>
      <c r="V573" s="19">
        <f t="shared" si="70"/>
        <v>64.850241416170732</v>
      </c>
      <c r="W573" s="20">
        <f t="shared" si="71"/>
        <v>94.94075343327394</v>
      </c>
      <c r="X573" s="21">
        <f t="shared" si="72"/>
        <v>77.820289699404881</v>
      </c>
      <c r="Y573" s="22">
        <v>77.820289699404881</v>
      </c>
      <c r="Z573" s="23">
        <v>119.9</v>
      </c>
      <c r="AA573" s="22"/>
      <c r="AB573" s="22"/>
      <c r="AC573" s="24">
        <v>86.9</v>
      </c>
      <c r="AD573" s="25">
        <f t="shared" si="73"/>
        <v>0.11667535980227228</v>
      </c>
      <c r="AE573" s="22"/>
      <c r="AF573" s="26">
        <f t="shared" si="68"/>
        <v>77.820289699404881</v>
      </c>
      <c r="AG573" s="27"/>
      <c r="AH573" s="22"/>
      <c r="AI573" s="28"/>
      <c r="AJ573" s="29">
        <f t="shared" si="74"/>
        <v>-1</v>
      </c>
      <c r="AK573" s="30"/>
      <c r="AL573" s="30"/>
      <c r="AM573" s="30"/>
      <c r="AN573" s="31">
        <v>86.9</v>
      </c>
    </row>
    <row r="574" spans="1:42" s="11" customFormat="1" ht="37.5" customHeight="1" x14ac:dyDescent="0.25">
      <c r="A574" s="12" t="s">
        <v>959</v>
      </c>
      <c r="B574" s="12" t="s">
        <v>959</v>
      </c>
      <c r="C574" s="13" t="s">
        <v>959</v>
      </c>
      <c r="D574" s="3" t="s">
        <v>46</v>
      </c>
      <c r="E574" s="3" t="s">
        <v>187</v>
      </c>
      <c r="F574" s="14" t="s">
        <v>40</v>
      </c>
      <c r="G574" s="14" t="s">
        <v>47</v>
      </c>
      <c r="H574" s="14" t="s">
        <v>48</v>
      </c>
      <c r="I574" s="14" t="s">
        <v>960</v>
      </c>
      <c r="J574" s="14">
        <v>0</v>
      </c>
      <c r="K574" s="38"/>
      <c r="L574" s="14" t="str">
        <f>IFERROR(VLOOKUP(A574,[1]Sheet1!$A:$O,15,FALSE),"ok")</f>
        <v>ok</v>
      </c>
      <c r="M574" s="15">
        <v>0</v>
      </c>
      <c r="N574" s="41">
        <v>10</v>
      </c>
      <c r="O574" s="13">
        <v>271</v>
      </c>
      <c r="P574" s="17">
        <v>2</v>
      </c>
      <c r="Q574" s="13">
        <v>3</v>
      </c>
      <c r="R574" s="16">
        <f t="shared" si="69"/>
        <v>35</v>
      </c>
      <c r="S574" s="17">
        <f t="shared" si="75"/>
        <v>19.873000000000001</v>
      </c>
      <c r="T574" s="18">
        <v>53.439297326857101</v>
      </c>
      <c r="U574" s="18">
        <v>14.311835748792269</v>
      </c>
      <c r="V574" s="19">
        <f t="shared" si="70"/>
        <v>87.624133075649382</v>
      </c>
      <c r="W574" s="33">
        <f t="shared" si="71"/>
        <v>128.28173082275069</v>
      </c>
      <c r="X574" s="21">
        <f t="shared" si="72"/>
        <v>105.14895969077925</v>
      </c>
      <c r="Y574" s="22">
        <v>105.14895969077925</v>
      </c>
      <c r="Z574" s="23">
        <v>179.9</v>
      </c>
      <c r="AA574" s="22"/>
      <c r="AB574" s="22"/>
      <c r="AC574" s="24">
        <v>116.9</v>
      </c>
      <c r="AD574" s="25">
        <f t="shared" si="73"/>
        <v>0.11175612525105394</v>
      </c>
      <c r="AE574" s="22"/>
      <c r="AF574" s="26">
        <f t="shared" si="68"/>
        <v>105.14895969077925</v>
      </c>
      <c r="AG574" s="27"/>
      <c r="AH574" s="22"/>
      <c r="AI574" s="28"/>
      <c r="AJ574" s="29">
        <f t="shared" si="74"/>
        <v>-1</v>
      </c>
      <c r="AK574" s="30"/>
      <c r="AL574" s="30"/>
      <c r="AM574" s="30"/>
      <c r="AN574" s="31">
        <v>116.9</v>
      </c>
    </row>
    <row r="575" spans="1:42" s="11" customFormat="1" ht="37.5" customHeight="1" x14ac:dyDescent="0.25">
      <c r="A575" s="12" t="s">
        <v>965</v>
      </c>
      <c r="B575" s="12" t="s">
        <v>966</v>
      </c>
      <c r="C575" s="13" t="s">
        <v>965</v>
      </c>
      <c r="D575" s="3" t="s">
        <v>46</v>
      </c>
      <c r="E575" s="3" t="s">
        <v>187</v>
      </c>
      <c r="F575" s="14" t="s">
        <v>40</v>
      </c>
      <c r="G575" s="14" t="s">
        <v>145</v>
      </c>
      <c r="H575" s="14" t="s">
        <v>179</v>
      </c>
      <c r="I575" s="14" t="s">
        <v>967</v>
      </c>
      <c r="J575" s="14" t="s">
        <v>3362</v>
      </c>
      <c r="K575" s="38"/>
      <c r="L575" s="14" t="str">
        <f>IFERROR(VLOOKUP(A575,[1]Sheet1!$A:$O,15,FALSE),"ok")</f>
        <v>ok</v>
      </c>
      <c r="M575" s="15">
        <v>0</v>
      </c>
      <c r="N575" s="41">
        <v>0</v>
      </c>
      <c r="O575" s="13" t="s">
        <v>44</v>
      </c>
      <c r="P575" s="17">
        <v>0</v>
      </c>
      <c r="Q575" s="13">
        <v>0</v>
      </c>
      <c r="R575" s="16" t="str">
        <f t="shared" si="69"/>
        <v>nul</v>
      </c>
      <c r="S575" s="17">
        <f t="shared" si="75"/>
        <v>19.5245</v>
      </c>
      <c r="T575" s="18">
        <v>38.780658981585397</v>
      </c>
      <c r="U575" s="18">
        <v>28.875410628019324</v>
      </c>
      <c r="V575" s="19">
        <f t="shared" si="70"/>
        <v>87.180569609604717</v>
      </c>
      <c r="W575" s="33">
        <f t="shared" si="71"/>
        <v>127.63235390846128</v>
      </c>
      <c r="X575" s="21">
        <f t="shared" si="72"/>
        <v>104.61668353152565</v>
      </c>
      <c r="Y575" s="22">
        <v>104.61668353152565</v>
      </c>
      <c r="Z575" s="23">
        <v>149.9</v>
      </c>
      <c r="AA575" s="22"/>
      <c r="AB575" s="22"/>
      <c r="AC575" s="24">
        <v>114.85</v>
      </c>
      <c r="AD575" s="25">
        <f t="shared" si="73"/>
        <v>9.7817251732995159E-2</v>
      </c>
      <c r="AE575" s="22"/>
      <c r="AF575" s="26">
        <f t="shared" ref="AF575:AF638" si="76">X575*(1+AG575)</f>
        <v>104.61668353152565</v>
      </c>
      <c r="AG575" s="27"/>
      <c r="AH575" s="22"/>
      <c r="AI575" s="28"/>
      <c r="AJ575" s="29">
        <f t="shared" si="74"/>
        <v>-1</v>
      </c>
      <c r="AK575" s="30"/>
      <c r="AL575" s="30"/>
      <c r="AM575" s="30"/>
      <c r="AN575" s="31">
        <v>114.85</v>
      </c>
    </row>
    <row r="576" spans="1:42" s="11" customFormat="1" ht="37.5" customHeight="1" x14ac:dyDescent="0.25">
      <c r="A576" s="12" t="s">
        <v>968</v>
      </c>
      <c r="B576" s="12" t="s">
        <v>968</v>
      </c>
      <c r="C576" s="13" t="s">
        <v>968</v>
      </c>
      <c r="D576" s="3" t="s">
        <v>46</v>
      </c>
      <c r="E576" s="3" t="s">
        <v>39</v>
      </c>
      <c r="F576" s="14" t="s">
        <v>114</v>
      </c>
      <c r="G576" s="14" t="s">
        <v>163</v>
      </c>
      <c r="H576" s="14" t="s">
        <v>214</v>
      </c>
      <c r="I576" s="14" t="s">
        <v>969</v>
      </c>
      <c r="J576" s="14">
        <v>0</v>
      </c>
      <c r="K576" s="38"/>
      <c r="L576" s="14">
        <f>IFERROR(VLOOKUP(A576,[1]Sheet1!$A:$O,15,FALSE),"ok")</f>
        <v>199.9</v>
      </c>
      <c r="M576" s="15">
        <v>0</v>
      </c>
      <c r="N576" s="41">
        <v>0</v>
      </c>
      <c r="O576" s="13">
        <v>64</v>
      </c>
      <c r="P576" s="17">
        <v>0</v>
      </c>
      <c r="Q576" s="13">
        <v>0</v>
      </c>
      <c r="R576" s="16" t="str">
        <f t="shared" si="69"/>
        <v>nul</v>
      </c>
      <c r="S576" s="17">
        <f t="shared" si="75"/>
        <v>33.983000000000004</v>
      </c>
      <c r="T576" s="18">
        <v>104.52202789283901</v>
      </c>
      <c r="U576" s="18">
        <v>72.137246376811603</v>
      </c>
      <c r="V576" s="19">
        <f t="shared" si="70"/>
        <v>210.64227426965061</v>
      </c>
      <c r="W576" s="20">
        <f t="shared" si="71"/>
        <v>308.38028953076849</v>
      </c>
      <c r="X576" s="21">
        <f t="shared" si="72"/>
        <v>252.77072912358074</v>
      </c>
      <c r="Y576" s="22">
        <v>252.77072912358074</v>
      </c>
      <c r="Z576" s="23">
        <v>319.89999999999998</v>
      </c>
      <c r="AA576" s="22"/>
      <c r="AB576" s="22"/>
      <c r="AC576" s="24">
        <v>199.9</v>
      </c>
      <c r="AD576" s="25">
        <f t="shared" si="73"/>
        <v>-0.20916476091554093</v>
      </c>
      <c r="AE576" s="22"/>
      <c r="AF576" s="26">
        <f t="shared" si="76"/>
        <v>252.77072912358074</v>
      </c>
      <c r="AG576" s="27"/>
      <c r="AH576" s="22"/>
      <c r="AI576" s="28"/>
      <c r="AJ576" s="29">
        <f t="shared" si="74"/>
        <v>-1</v>
      </c>
      <c r="AK576" s="30"/>
      <c r="AL576" s="30"/>
      <c r="AM576" s="30"/>
      <c r="AN576" s="31">
        <v>199.9</v>
      </c>
    </row>
    <row r="577" spans="1:42" s="11" customFormat="1" ht="37.5" customHeight="1" x14ac:dyDescent="0.25">
      <c r="A577" s="12" t="s">
        <v>972</v>
      </c>
      <c r="B577" s="12" t="s">
        <v>972</v>
      </c>
      <c r="C577" s="13" t="s">
        <v>972</v>
      </c>
      <c r="D577" s="3" t="s">
        <v>46</v>
      </c>
      <c r="E577" s="3" t="s">
        <v>187</v>
      </c>
      <c r="F577" s="14" t="s">
        <v>81</v>
      </c>
      <c r="G577" s="14" t="s">
        <v>82</v>
      </c>
      <c r="H577" s="14" t="s">
        <v>83</v>
      </c>
      <c r="I577" s="14" t="s">
        <v>973</v>
      </c>
      <c r="J577" s="14">
        <v>0</v>
      </c>
      <c r="K577" s="38"/>
      <c r="L577" s="55" t="str">
        <f>IFERROR(VLOOKUP(A577,[1]Sheet1!$A:$O,15,FALSE),"ok")</f>
        <v>ok</v>
      </c>
      <c r="M577" s="15">
        <v>0</v>
      </c>
      <c r="N577" s="41">
        <v>91</v>
      </c>
      <c r="O577" s="13" t="s">
        <v>46</v>
      </c>
      <c r="P577" s="17">
        <v>3</v>
      </c>
      <c r="Q577" s="13">
        <v>4</v>
      </c>
      <c r="R577" s="16">
        <f t="shared" si="69"/>
        <v>212.33333333333334</v>
      </c>
      <c r="S577" s="17">
        <f t="shared" si="75"/>
        <v>30.583000000000002</v>
      </c>
      <c r="T577" s="18">
        <v>81.123721300498303</v>
      </c>
      <c r="U577" s="18">
        <v>18.526135265700486</v>
      </c>
      <c r="V577" s="19">
        <f t="shared" si="70"/>
        <v>130.23285656619879</v>
      </c>
      <c r="W577" s="33">
        <f t="shared" si="71"/>
        <v>190.66090201291505</v>
      </c>
      <c r="X577" s="21">
        <f t="shared" si="72"/>
        <v>156.27942787943854</v>
      </c>
      <c r="Y577" s="22">
        <v>156.89142787943854</v>
      </c>
      <c r="Z577" s="23">
        <v>256.89999999999998</v>
      </c>
      <c r="AA577" s="22"/>
      <c r="AB577" s="22"/>
      <c r="AC577" s="24">
        <v>179.9</v>
      </c>
      <c r="AD577" s="25">
        <f t="shared" si="73"/>
        <v>0.15114319549968869</v>
      </c>
      <c r="AE577" s="22"/>
      <c r="AF577" s="26">
        <f t="shared" si="76"/>
        <v>156.27942787943854</v>
      </c>
      <c r="AG577" s="27"/>
      <c r="AH577" s="22"/>
      <c r="AI577" s="28"/>
      <c r="AJ577" s="29">
        <f t="shared" si="74"/>
        <v>-1</v>
      </c>
      <c r="AK577" s="30"/>
      <c r="AL577" s="30"/>
      <c r="AM577" s="30"/>
      <c r="AN577" s="31">
        <v>182.9</v>
      </c>
    </row>
    <row r="578" spans="1:42" s="11" customFormat="1" ht="37.5" customHeight="1" x14ac:dyDescent="0.25">
      <c r="A578" s="12" t="s">
        <v>976</v>
      </c>
      <c r="B578" s="12" t="s">
        <v>976</v>
      </c>
      <c r="C578" s="13" t="s">
        <v>976</v>
      </c>
      <c r="D578" s="3" t="s">
        <v>46</v>
      </c>
      <c r="E578" s="3" t="s">
        <v>187</v>
      </c>
      <c r="F578" s="14" t="s">
        <v>727</v>
      </c>
      <c r="G578" s="14" t="s">
        <v>728</v>
      </c>
      <c r="H578" s="14" t="s">
        <v>729</v>
      </c>
      <c r="I578" s="14" t="s">
        <v>977</v>
      </c>
      <c r="J578" s="14">
        <v>0</v>
      </c>
      <c r="K578" s="38"/>
      <c r="L578" s="14" t="str">
        <f>IFERROR(VLOOKUP(A578,[1]Sheet1!$A:$O,15,FALSE),"ok")</f>
        <v>ok</v>
      </c>
      <c r="M578" s="15">
        <v>0</v>
      </c>
      <c r="N578" s="41">
        <v>86</v>
      </c>
      <c r="O578" s="13">
        <v>21</v>
      </c>
      <c r="P578" s="17">
        <v>10</v>
      </c>
      <c r="Q578" s="13">
        <v>16</v>
      </c>
      <c r="R578" s="16">
        <f t="shared" ref="R578:R641" si="77">IFERROR((N578/(P578/7)),"nul")</f>
        <v>60.199999999999996</v>
      </c>
      <c r="S578" s="17">
        <f t="shared" si="75"/>
        <v>13.243000000000002</v>
      </c>
      <c r="T578" s="18">
        <v>33.721394230240101</v>
      </c>
      <c r="U578" s="18">
        <v>12.717487922705315</v>
      </c>
      <c r="V578" s="19">
        <f t="shared" ref="V578:V641" si="78">SUM(S578:U578)</f>
        <v>59.68188215294542</v>
      </c>
      <c r="W578" s="20">
        <f t="shared" ref="W578:W641" si="79">V578*1.22*1.2</f>
        <v>87.374275471912085</v>
      </c>
      <c r="X578" s="21">
        <f t="shared" ref="X578:X641" si="80">V578*1.2</f>
        <v>71.618258583534498</v>
      </c>
      <c r="Y578" s="22">
        <v>71.822258583534506</v>
      </c>
      <c r="Z578" s="23">
        <v>119.9</v>
      </c>
      <c r="AA578" s="22"/>
      <c r="AB578" s="22"/>
      <c r="AC578" s="24">
        <v>77.900000000000006</v>
      </c>
      <c r="AD578" s="25">
        <f t="shared" ref="AD578:AD641" si="81">(AC578/X578)-1</f>
        <v>8.7711451530737561E-2</v>
      </c>
      <c r="AE578" s="22"/>
      <c r="AF578" s="26">
        <f t="shared" si="76"/>
        <v>71.618258583534498</v>
      </c>
      <c r="AG578" s="27"/>
      <c r="AH578" s="22"/>
      <c r="AI578" s="28"/>
      <c r="AJ578" s="29">
        <f t="shared" si="74"/>
        <v>-1</v>
      </c>
      <c r="AK578" s="30"/>
      <c r="AL578" s="30"/>
      <c r="AM578" s="30"/>
      <c r="AN578" s="31">
        <v>77.900000000000006</v>
      </c>
    </row>
    <row r="579" spans="1:42" s="11" customFormat="1" ht="37.5" customHeight="1" x14ac:dyDescent="0.25">
      <c r="A579" s="12" t="s">
        <v>984</v>
      </c>
      <c r="B579" s="12" t="s">
        <v>984</v>
      </c>
      <c r="C579" s="13" t="s">
        <v>984</v>
      </c>
      <c r="D579" s="3" t="s">
        <v>46</v>
      </c>
      <c r="E579" s="3" t="s">
        <v>39</v>
      </c>
      <c r="F579" s="14" t="s">
        <v>40</v>
      </c>
      <c r="G579" s="14" t="s">
        <v>41</v>
      </c>
      <c r="H579" s="14" t="s">
        <v>42</v>
      </c>
      <c r="I579" s="14" t="s">
        <v>985</v>
      </c>
      <c r="J579" s="14">
        <v>0</v>
      </c>
      <c r="K579" s="38"/>
      <c r="L579" s="14" t="str">
        <f>IFERROR(VLOOKUP(A579,[1]Sheet1!$A:$O,15,FALSE),"ok")</f>
        <v>ok</v>
      </c>
      <c r="M579" s="15">
        <v>0</v>
      </c>
      <c r="N579" s="41">
        <v>0</v>
      </c>
      <c r="O579" s="13">
        <v>63</v>
      </c>
      <c r="P579" s="17">
        <v>0</v>
      </c>
      <c r="Q579" s="13">
        <v>0</v>
      </c>
      <c r="R579" s="16" t="str">
        <f t="shared" si="77"/>
        <v>nul</v>
      </c>
      <c r="S579" s="17" t="e">
        <f t="shared" si="75"/>
        <v>#N/A</v>
      </c>
      <c r="T579" s="18">
        <v>33.507120894614999</v>
      </c>
      <c r="U579" s="18">
        <v>15.691739130434781</v>
      </c>
      <c r="V579" s="19" t="e">
        <f t="shared" si="78"/>
        <v>#N/A</v>
      </c>
      <c r="W579" s="20" t="e">
        <f t="shared" si="79"/>
        <v>#N/A</v>
      </c>
      <c r="X579" s="21" t="e">
        <f t="shared" si="80"/>
        <v>#N/A</v>
      </c>
      <c r="Y579" s="22">
        <v>76.154232030059745</v>
      </c>
      <c r="Z579" s="23">
        <v>0</v>
      </c>
      <c r="AA579" s="22"/>
      <c r="AB579" s="22"/>
      <c r="AC579" s="24" t="e">
        <v>#N/A</v>
      </c>
      <c r="AD579" s="25" t="e">
        <f t="shared" si="81"/>
        <v>#N/A</v>
      </c>
      <c r="AE579" s="22"/>
      <c r="AF579" s="26" t="e">
        <f t="shared" si="76"/>
        <v>#N/A</v>
      </c>
      <c r="AG579" s="27"/>
      <c r="AH579" s="22"/>
      <c r="AI579" s="28"/>
      <c r="AJ579" s="29" t="e">
        <f t="shared" si="74"/>
        <v>#N/A</v>
      </c>
      <c r="AK579" s="30"/>
      <c r="AL579" s="30"/>
      <c r="AM579" s="30"/>
      <c r="AN579" s="31" t="s">
        <v>896</v>
      </c>
    </row>
    <row r="580" spans="1:42" s="11" customFormat="1" ht="37.5" customHeight="1" x14ac:dyDescent="0.25">
      <c r="A580" s="12" t="s">
        <v>986</v>
      </c>
      <c r="B580" s="12" t="s">
        <v>986</v>
      </c>
      <c r="C580" s="13" t="s">
        <v>986</v>
      </c>
      <c r="D580" s="3" t="s">
        <v>46</v>
      </c>
      <c r="E580" s="3" t="s">
        <v>39</v>
      </c>
      <c r="F580" s="14" t="s">
        <v>40</v>
      </c>
      <c r="G580" s="14" t="s">
        <v>41</v>
      </c>
      <c r="H580" s="14" t="s">
        <v>91</v>
      </c>
      <c r="I580" s="14" t="s">
        <v>987</v>
      </c>
      <c r="J580" s="14">
        <v>0</v>
      </c>
      <c r="K580" s="38"/>
      <c r="L580" s="14" t="str">
        <f>IFERROR(VLOOKUP(A580,[1]Sheet1!$A:$O,15,FALSE),"ok")</f>
        <v>ok</v>
      </c>
      <c r="M580" s="15">
        <v>0</v>
      </c>
      <c r="N580" s="41">
        <v>0</v>
      </c>
      <c r="O580" s="13" t="s">
        <v>44</v>
      </c>
      <c r="P580" s="17">
        <v>0</v>
      </c>
      <c r="Q580" s="13">
        <v>0</v>
      </c>
      <c r="R580" s="16" t="str">
        <f t="shared" si="77"/>
        <v>nul</v>
      </c>
      <c r="S580" s="17" t="e">
        <f t="shared" si="75"/>
        <v>#N/A</v>
      </c>
      <c r="T580" s="18">
        <v>20.807026143931999</v>
      </c>
      <c r="U580" s="18">
        <v>11.337584541062801</v>
      </c>
      <c r="V580" s="19" t="e">
        <f t="shared" si="78"/>
        <v>#N/A</v>
      </c>
      <c r="W580" s="20" t="e">
        <f t="shared" si="79"/>
        <v>#N/A</v>
      </c>
      <c r="X580" s="21" t="e">
        <f t="shared" si="80"/>
        <v>#N/A</v>
      </c>
      <c r="Y580" s="22">
        <v>49.773132821993762</v>
      </c>
      <c r="Z580" s="23">
        <v>0</v>
      </c>
      <c r="AA580" s="22"/>
      <c r="AB580" s="22"/>
      <c r="AC580" s="24" t="e">
        <v>#N/A</v>
      </c>
      <c r="AD580" s="25" t="e">
        <f t="shared" si="81"/>
        <v>#N/A</v>
      </c>
      <c r="AE580" s="22"/>
      <c r="AF580" s="26" t="e">
        <f t="shared" si="76"/>
        <v>#N/A</v>
      </c>
      <c r="AG580" s="27"/>
      <c r="AH580" s="22"/>
      <c r="AI580" s="28"/>
      <c r="AJ580" s="29" t="e">
        <f t="shared" si="74"/>
        <v>#N/A</v>
      </c>
      <c r="AK580" s="30"/>
      <c r="AL580" s="30"/>
      <c r="AM580" s="30"/>
      <c r="AN580" s="31" t="s">
        <v>896</v>
      </c>
    </row>
    <row r="581" spans="1:42" s="11" customFormat="1" ht="37.5" customHeight="1" x14ac:dyDescent="0.25">
      <c r="A581" s="12" t="s">
        <v>988</v>
      </c>
      <c r="B581" s="12" t="s">
        <v>988</v>
      </c>
      <c r="C581" s="13" t="s">
        <v>988</v>
      </c>
      <c r="D581" s="3" t="s">
        <v>46</v>
      </c>
      <c r="E581" s="3" t="s">
        <v>187</v>
      </c>
      <c r="F581" s="14" t="s">
        <v>407</v>
      </c>
      <c r="G581" s="14" t="s">
        <v>408</v>
      </c>
      <c r="H581" s="14" t="s">
        <v>409</v>
      </c>
      <c r="I581" s="14" t="s">
        <v>989</v>
      </c>
      <c r="J581" s="14" t="s">
        <v>3362</v>
      </c>
      <c r="K581" s="38"/>
      <c r="L581" s="14" t="str">
        <f>IFERROR(VLOOKUP(A581,[1]Sheet1!$A:$O,15,FALSE),"ok")</f>
        <v>ok</v>
      </c>
      <c r="M581" s="15">
        <v>0</v>
      </c>
      <c r="N581" s="41">
        <v>27</v>
      </c>
      <c r="O581" s="13">
        <v>37</v>
      </c>
      <c r="P581" s="17">
        <v>3</v>
      </c>
      <c r="Q581" s="13">
        <v>5</v>
      </c>
      <c r="R581" s="16">
        <f t="shared" si="77"/>
        <v>63</v>
      </c>
      <c r="S581" s="17">
        <f t="shared" si="75"/>
        <v>25.483000000000004</v>
      </c>
      <c r="T581" s="18">
        <v>64.819949514353794</v>
      </c>
      <c r="U581" s="18">
        <v>21.174057971014495</v>
      </c>
      <c r="V581" s="19">
        <f t="shared" si="78"/>
        <v>111.47700748536829</v>
      </c>
      <c r="W581" s="20">
        <f t="shared" si="79"/>
        <v>163.20233895857919</v>
      </c>
      <c r="X581" s="21">
        <f t="shared" si="80"/>
        <v>133.77240898244193</v>
      </c>
      <c r="Y581" s="22">
        <v>133.77240898244193</v>
      </c>
      <c r="Z581" s="23">
        <v>189.9</v>
      </c>
      <c r="AA581" s="22"/>
      <c r="AB581" s="22"/>
      <c r="AC581" s="24">
        <v>149.9</v>
      </c>
      <c r="AD581" s="25">
        <f t="shared" si="81"/>
        <v>0.12055992069093158</v>
      </c>
      <c r="AE581" s="22"/>
      <c r="AF581" s="26">
        <f t="shared" si="76"/>
        <v>133.77240898244193</v>
      </c>
      <c r="AG581" s="27"/>
      <c r="AH581" s="22"/>
      <c r="AI581" s="28"/>
      <c r="AJ581" s="29">
        <f t="shared" si="74"/>
        <v>-1</v>
      </c>
      <c r="AK581" s="30"/>
      <c r="AL581" s="30"/>
      <c r="AM581" s="30"/>
      <c r="AN581" s="31">
        <v>149.9</v>
      </c>
    </row>
    <row r="582" spans="1:42" s="11" customFormat="1" ht="37.5" customHeight="1" x14ac:dyDescent="0.25">
      <c r="A582" s="12" t="s">
        <v>990</v>
      </c>
      <c r="B582" s="12" t="s">
        <v>990</v>
      </c>
      <c r="C582" s="13" t="s">
        <v>990</v>
      </c>
      <c r="D582" s="3" t="s">
        <v>46</v>
      </c>
      <c r="E582" s="3" t="s">
        <v>187</v>
      </c>
      <c r="F582" s="14" t="s">
        <v>40</v>
      </c>
      <c r="G582" s="14" t="s">
        <v>55</v>
      </c>
      <c r="H582" s="14" t="s">
        <v>211</v>
      </c>
      <c r="I582" s="14" t="s">
        <v>991</v>
      </c>
      <c r="J582" s="14">
        <v>0</v>
      </c>
      <c r="K582" s="38"/>
      <c r="L582" s="14" t="str">
        <f>IFERROR(VLOOKUP(A582,[1]Sheet1!$A:$O,15,FALSE),"ok")</f>
        <v>ok</v>
      </c>
      <c r="M582" s="15">
        <v>0</v>
      </c>
      <c r="N582" s="41">
        <v>93</v>
      </c>
      <c r="O582" s="13">
        <v>223</v>
      </c>
      <c r="P582" s="17">
        <v>0</v>
      </c>
      <c r="Q582" s="13">
        <v>2</v>
      </c>
      <c r="R582" s="16" t="str">
        <f t="shared" si="77"/>
        <v>nul</v>
      </c>
      <c r="S582" s="17">
        <f t="shared" si="75"/>
        <v>10.013</v>
      </c>
      <c r="T582" s="18">
        <v>19.962233808771501</v>
      </c>
      <c r="U582" s="18">
        <v>12.717487922705315</v>
      </c>
      <c r="V582" s="19">
        <f t="shared" si="78"/>
        <v>42.692721731476816</v>
      </c>
      <c r="W582" s="33">
        <f t="shared" si="79"/>
        <v>62.502144614882056</v>
      </c>
      <c r="X582" s="21">
        <f t="shared" si="80"/>
        <v>51.231266077772176</v>
      </c>
      <c r="Y582" s="22">
        <v>51.231266077772176</v>
      </c>
      <c r="Z582" s="23">
        <v>99.9</v>
      </c>
      <c r="AA582" s="22"/>
      <c r="AB582" s="22"/>
      <c r="AC582" s="24">
        <v>58.9</v>
      </c>
      <c r="AD582" s="25">
        <f t="shared" si="81"/>
        <v>0.14968854977322277</v>
      </c>
      <c r="AE582" s="22"/>
      <c r="AF582" s="26">
        <f t="shared" si="76"/>
        <v>51.231266077772176</v>
      </c>
      <c r="AG582" s="27"/>
      <c r="AH582" s="22"/>
      <c r="AI582" s="28"/>
      <c r="AJ582" s="29">
        <f t="shared" si="74"/>
        <v>-1</v>
      </c>
      <c r="AK582" s="30"/>
      <c r="AL582" s="30"/>
      <c r="AM582" s="30"/>
      <c r="AN582" s="31">
        <v>58.9</v>
      </c>
    </row>
    <row r="583" spans="1:42" s="11" customFormat="1" ht="37.5" customHeight="1" x14ac:dyDescent="0.25">
      <c r="A583" s="12" t="s">
        <v>992</v>
      </c>
      <c r="B583" s="12" t="s">
        <v>992</v>
      </c>
      <c r="C583" s="13" t="s">
        <v>992</v>
      </c>
      <c r="D583" s="3" t="s">
        <v>3</v>
      </c>
      <c r="E583" s="3" t="s">
        <v>39</v>
      </c>
      <c r="F583" s="14" t="s">
        <v>67</v>
      </c>
      <c r="G583" s="14" t="s">
        <v>68</v>
      </c>
      <c r="H583" s="14" t="s">
        <v>69</v>
      </c>
      <c r="I583" s="14" t="s">
        <v>993</v>
      </c>
      <c r="J583" s="14">
        <v>0</v>
      </c>
      <c r="K583" s="38"/>
      <c r="L583" s="14" t="str">
        <f>IFERROR(VLOOKUP(A583,[1]Sheet1!$A:$O,15,FALSE),"ok")</f>
        <v>ok</v>
      </c>
      <c r="M583" s="15">
        <v>0</v>
      </c>
      <c r="N583" s="41">
        <v>8</v>
      </c>
      <c r="O583" s="13">
        <v>62</v>
      </c>
      <c r="P583" s="17">
        <v>0</v>
      </c>
      <c r="Q583" s="13">
        <v>0</v>
      </c>
      <c r="R583" s="16" t="str">
        <f t="shared" si="77"/>
        <v>nul</v>
      </c>
      <c r="S583" s="17">
        <f t="shared" si="75"/>
        <v>10.183</v>
      </c>
      <c r="T583" s="18">
        <v>27.702000000000002</v>
      </c>
      <c r="U583" s="18">
        <v>7.3004347826086962</v>
      </c>
      <c r="V583" s="19">
        <f t="shared" si="78"/>
        <v>45.185434782608702</v>
      </c>
      <c r="W583" s="20">
        <f t="shared" si="79"/>
        <v>66.151476521739127</v>
      </c>
      <c r="X583" s="21">
        <f t="shared" si="80"/>
        <v>54.222521739130443</v>
      </c>
      <c r="Y583" s="22">
        <v>54.222521739130443</v>
      </c>
      <c r="Z583" s="23">
        <v>89.9</v>
      </c>
      <c r="AA583" s="22"/>
      <c r="AB583" s="22"/>
      <c r="AC583" s="24">
        <v>59.9</v>
      </c>
      <c r="AD583" s="25">
        <f t="shared" si="81"/>
        <v>0.10470701248799208</v>
      </c>
      <c r="AE583" s="22"/>
      <c r="AF583" s="26">
        <f t="shared" si="76"/>
        <v>54.222521739130443</v>
      </c>
      <c r="AG583" s="27"/>
      <c r="AH583" s="22"/>
      <c r="AI583" s="28"/>
      <c r="AJ583" s="29">
        <f t="shared" si="74"/>
        <v>-1</v>
      </c>
      <c r="AK583" s="30"/>
      <c r="AL583" s="30"/>
      <c r="AM583" s="30"/>
      <c r="AN583" s="31">
        <v>59.9</v>
      </c>
    </row>
    <row r="584" spans="1:42" s="11" customFormat="1" ht="37.5" customHeight="1" x14ac:dyDescent="0.25">
      <c r="A584" s="12" t="s">
        <v>998</v>
      </c>
      <c r="B584" s="12" t="s">
        <v>998</v>
      </c>
      <c r="C584" s="13" t="s">
        <v>998</v>
      </c>
      <c r="D584" s="3" t="s">
        <v>46</v>
      </c>
      <c r="E584" s="3" t="s">
        <v>359</v>
      </c>
      <c r="F584" s="14" t="s">
        <v>331</v>
      </c>
      <c r="G584" s="14" t="s">
        <v>999</v>
      </c>
      <c r="H584" s="14" t="s">
        <v>1000</v>
      </c>
      <c r="I584" s="14" t="s">
        <v>1001</v>
      </c>
      <c r="J584" s="14" t="s">
        <v>3362</v>
      </c>
      <c r="K584" s="38"/>
      <c r="L584" s="14">
        <f>IFERROR(VLOOKUP(A584,[1]Sheet1!$A:$O,15,FALSE),"ok")</f>
        <v>29.9</v>
      </c>
      <c r="M584" s="15">
        <v>0</v>
      </c>
      <c r="N584" s="41">
        <v>62</v>
      </c>
      <c r="O584" s="13">
        <v>110</v>
      </c>
      <c r="P584" s="17">
        <v>1</v>
      </c>
      <c r="Q584" s="13">
        <v>1</v>
      </c>
      <c r="R584" s="16">
        <f t="shared" si="77"/>
        <v>434</v>
      </c>
      <c r="S584" s="17">
        <f t="shared" si="75"/>
        <v>5.0830000000000002</v>
      </c>
      <c r="T584" s="18">
        <v>12.9332071903388</v>
      </c>
      <c r="U584" s="18">
        <v>6.852898550724638</v>
      </c>
      <c r="V584" s="19">
        <f t="shared" si="78"/>
        <v>24.869105741063439</v>
      </c>
      <c r="W584" s="33">
        <f t="shared" si="79"/>
        <v>36.408370804916871</v>
      </c>
      <c r="X584" s="21">
        <f t="shared" si="80"/>
        <v>29.842926889276125</v>
      </c>
      <c r="Y584" s="22">
        <v>29.842926889276125</v>
      </c>
      <c r="Z584" s="23">
        <v>59.9</v>
      </c>
      <c r="AA584" s="22"/>
      <c r="AB584" s="22"/>
      <c r="AC584" s="24">
        <v>29.9</v>
      </c>
      <c r="AD584" s="25">
        <f t="shared" si="81"/>
        <v>1.9124501740606092E-3</v>
      </c>
      <c r="AE584" s="22"/>
      <c r="AF584" s="26">
        <f t="shared" si="76"/>
        <v>29.842926889276125</v>
      </c>
      <c r="AG584" s="27"/>
      <c r="AH584" s="22"/>
      <c r="AI584" s="28"/>
      <c r="AJ584" s="29">
        <f t="shared" si="74"/>
        <v>-1</v>
      </c>
      <c r="AK584" s="30"/>
      <c r="AL584" s="30"/>
      <c r="AM584" s="30"/>
      <c r="AN584" s="31">
        <v>29.9</v>
      </c>
    </row>
    <row r="585" spans="1:42" s="11" customFormat="1" ht="37.5" customHeight="1" x14ac:dyDescent="0.25">
      <c r="A585" s="12" t="s">
        <v>1004</v>
      </c>
      <c r="B585" s="12" t="s">
        <v>1004</v>
      </c>
      <c r="C585" s="13" t="s">
        <v>1004</v>
      </c>
      <c r="D585" s="3" t="s">
        <v>46</v>
      </c>
      <c r="E585" s="3" t="s">
        <v>39</v>
      </c>
      <c r="F585" s="14" t="s">
        <v>149</v>
      </c>
      <c r="G585" s="14" t="s">
        <v>150</v>
      </c>
      <c r="H585" s="14" t="s">
        <v>151</v>
      </c>
      <c r="I585" s="14" t="s">
        <v>1005</v>
      </c>
      <c r="J585" s="14">
        <v>0</v>
      </c>
      <c r="K585" s="38"/>
      <c r="L585" s="14" t="str">
        <f>IFERROR(VLOOKUP(A585,[1]Sheet1!$A:$O,15,FALSE),"ok")</f>
        <v>ok</v>
      </c>
      <c r="M585" s="15">
        <v>0</v>
      </c>
      <c r="N585" s="41">
        <v>0</v>
      </c>
      <c r="O585" s="13" t="s">
        <v>44</v>
      </c>
      <c r="P585" s="17">
        <v>0</v>
      </c>
      <c r="Q585" s="13">
        <v>0</v>
      </c>
      <c r="R585" s="16" t="str">
        <f t="shared" si="77"/>
        <v>nul</v>
      </c>
      <c r="S585" s="17" t="e">
        <f t="shared" si="75"/>
        <v>#N/A</v>
      </c>
      <c r="T585" s="18">
        <v>51.185440982823401</v>
      </c>
      <c r="U585" s="18">
        <v>7.1139613526570056</v>
      </c>
      <c r="V585" s="19" t="e">
        <f t="shared" si="78"/>
        <v>#N/A</v>
      </c>
      <c r="W585" s="20" t="e">
        <f t="shared" si="79"/>
        <v>#N/A</v>
      </c>
      <c r="X585" s="21" t="e">
        <f t="shared" si="80"/>
        <v>#N/A</v>
      </c>
      <c r="Y585" s="22">
        <v>90.338882802576478</v>
      </c>
      <c r="Z585" s="23">
        <v>0</v>
      </c>
      <c r="AA585" s="22"/>
      <c r="AB585" s="22"/>
      <c r="AC585" s="24" t="e">
        <v>#N/A</v>
      </c>
      <c r="AD585" s="25" t="e">
        <f t="shared" si="81"/>
        <v>#N/A</v>
      </c>
      <c r="AE585" s="22"/>
      <c r="AF585" s="26" t="e">
        <f t="shared" si="76"/>
        <v>#N/A</v>
      </c>
      <c r="AG585" s="27"/>
      <c r="AH585" s="22"/>
      <c r="AI585" s="28"/>
      <c r="AJ585" s="29" t="e">
        <f t="shared" si="74"/>
        <v>#N/A</v>
      </c>
      <c r="AK585" s="30"/>
      <c r="AL585" s="30"/>
      <c r="AM585" s="30"/>
      <c r="AN585" s="31" t="s">
        <v>896</v>
      </c>
    </row>
    <row r="586" spans="1:42" s="11" customFormat="1" ht="37.5" customHeight="1" x14ac:dyDescent="0.25">
      <c r="A586" s="12" t="s">
        <v>1008</v>
      </c>
      <c r="B586" s="12" t="s">
        <v>1008</v>
      </c>
      <c r="C586" s="13" t="s">
        <v>1008</v>
      </c>
      <c r="D586" s="3" t="s">
        <v>46</v>
      </c>
      <c r="E586" s="3" t="s">
        <v>359</v>
      </c>
      <c r="F586" s="14" t="s">
        <v>114</v>
      </c>
      <c r="G586" s="14" t="s">
        <v>188</v>
      </c>
      <c r="H586" s="14" t="s">
        <v>189</v>
      </c>
      <c r="I586" s="14" t="s">
        <v>1009</v>
      </c>
      <c r="J586" s="14">
        <v>0</v>
      </c>
      <c r="K586" s="38"/>
      <c r="L586" s="14" t="str">
        <f>IFERROR(VLOOKUP(A586,[1]Sheet1!$A:$O,15,FALSE),"ok")</f>
        <v>ok</v>
      </c>
      <c r="M586" s="15">
        <v>0</v>
      </c>
      <c r="N586" s="41">
        <v>41</v>
      </c>
      <c r="O586" s="13">
        <v>0</v>
      </c>
      <c r="P586" s="17">
        <v>5</v>
      </c>
      <c r="Q586" s="13">
        <v>13</v>
      </c>
      <c r="R586" s="16">
        <f t="shared" si="77"/>
        <v>57.4</v>
      </c>
      <c r="S586" s="17">
        <f t="shared" si="75"/>
        <v>12.733000000000002</v>
      </c>
      <c r="T586" s="18">
        <v>28.2210934780218</v>
      </c>
      <c r="U586" s="18">
        <v>10.218743961352658</v>
      </c>
      <c r="V586" s="19">
        <f t="shared" si="78"/>
        <v>51.172837439374462</v>
      </c>
      <c r="W586" s="20">
        <f t="shared" si="79"/>
        <v>74.917034011244212</v>
      </c>
      <c r="X586" s="21">
        <f t="shared" si="80"/>
        <v>61.407404927249353</v>
      </c>
      <c r="Y586" s="22">
        <v>61.407404927249353</v>
      </c>
      <c r="Z586" s="23">
        <v>109.9</v>
      </c>
      <c r="AA586" s="22"/>
      <c r="AB586" s="22"/>
      <c r="AC586" s="24">
        <v>74.900000000000006</v>
      </c>
      <c r="AD586" s="25">
        <f t="shared" si="81"/>
        <v>0.21972260656081488</v>
      </c>
      <c r="AE586" s="22"/>
      <c r="AF586" s="26">
        <f t="shared" si="76"/>
        <v>61.407404927249353</v>
      </c>
      <c r="AG586" s="27"/>
      <c r="AH586" s="22"/>
      <c r="AI586" s="28"/>
      <c r="AJ586" s="29">
        <f t="shared" si="74"/>
        <v>-1</v>
      </c>
      <c r="AK586" s="30"/>
      <c r="AL586" s="30"/>
      <c r="AM586" s="30"/>
      <c r="AN586" s="31">
        <v>74.900000000000006</v>
      </c>
    </row>
    <row r="587" spans="1:42" s="11" customFormat="1" ht="37.5" customHeight="1" x14ac:dyDescent="0.25">
      <c r="A587" s="12" t="s">
        <v>1010</v>
      </c>
      <c r="B587" s="12" t="s">
        <v>1010</v>
      </c>
      <c r="C587" s="13" t="s">
        <v>1010</v>
      </c>
      <c r="D587" s="3" t="s">
        <v>46</v>
      </c>
      <c r="E587" s="3" t="s">
        <v>39</v>
      </c>
      <c r="F587" s="14" t="s">
        <v>40</v>
      </c>
      <c r="G587" s="14" t="s">
        <v>41</v>
      </c>
      <c r="H587" s="14" t="s">
        <v>52</v>
      </c>
      <c r="I587" s="14" t="s">
        <v>1011</v>
      </c>
      <c r="J587" s="14">
        <v>0</v>
      </c>
      <c r="K587" s="38"/>
      <c r="L587" s="14" t="str">
        <f>IFERROR(VLOOKUP(A587,[1]Sheet1!$A:$O,15,FALSE),"ok")</f>
        <v>ok</v>
      </c>
      <c r="M587" s="15">
        <v>0</v>
      </c>
      <c r="N587" s="41">
        <v>0</v>
      </c>
      <c r="O587" s="13">
        <v>153</v>
      </c>
      <c r="P587" s="17">
        <v>0</v>
      </c>
      <c r="Q587" s="13">
        <v>0</v>
      </c>
      <c r="R587" s="16" t="str">
        <f t="shared" si="77"/>
        <v>nul</v>
      </c>
      <c r="S587" s="17">
        <f t="shared" si="75"/>
        <v>3.8930000000000002</v>
      </c>
      <c r="T587" s="18">
        <v>6.7262810457158997</v>
      </c>
      <c r="U587" s="18">
        <v>6.6291304347826099</v>
      </c>
      <c r="V587" s="19">
        <f t="shared" si="78"/>
        <v>17.248411480498511</v>
      </c>
      <c r="W587" s="20">
        <f t="shared" si="79"/>
        <v>25.251674407449816</v>
      </c>
      <c r="X587" s="21">
        <f t="shared" si="80"/>
        <v>20.698093776598213</v>
      </c>
      <c r="Y587" s="22">
        <v>20.698093776598213</v>
      </c>
      <c r="Z587" s="23">
        <v>49.9</v>
      </c>
      <c r="AA587" s="22"/>
      <c r="AB587" s="22"/>
      <c r="AC587" s="24">
        <v>22.9</v>
      </c>
      <c r="AD587" s="25">
        <f t="shared" si="81"/>
        <v>0.10638207784580223</v>
      </c>
      <c r="AE587" s="22"/>
      <c r="AF587" s="26">
        <f t="shared" si="76"/>
        <v>20.698093776598213</v>
      </c>
      <c r="AG587" s="27"/>
      <c r="AH587" s="22"/>
      <c r="AI587" s="28"/>
      <c r="AJ587" s="29">
        <f t="shared" ref="AJ587:AJ650" si="82">(AI587/X587)-1</f>
        <v>-1</v>
      </c>
      <c r="AK587" s="30"/>
      <c r="AL587" s="30"/>
      <c r="AM587" s="30"/>
      <c r="AN587" s="31">
        <v>22.9</v>
      </c>
    </row>
    <row r="588" spans="1:42" s="11" customFormat="1" ht="37.5" customHeight="1" x14ac:dyDescent="0.25">
      <c r="A588" s="12" t="s">
        <v>1012</v>
      </c>
      <c r="B588" s="12" t="s">
        <v>1012</v>
      </c>
      <c r="C588" s="13" t="s">
        <v>1012</v>
      </c>
      <c r="D588" s="3" t="s">
        <v>46</v>
      </c>
      <c r="E588" s="3" t="s">
        <v>187</v>
      </c>
      <c r="F588" s="14" t="s">
        <v>114</v>
      </c>
      <c r="G588" s="14" t="s">
        <v>163</v>
      </c>
      <c r="H588" s="14" t="s">
        <v>282</v>
      </c>
      <c r="I588" s="14" t="s">
        <v>1013</v>
      </c>
      <c r="J588" s="14">
        <v>0</v>
      </c>
      <c r="K588" s="38"/>
      <c r="L588" s="14">
        <f>IFERROR(VLOOKUP(A588,[1]Sheet1!$A:$O,15,FALSE),"ok")</f>
        <v>64.900000000000006</v>
      </c>
      <c r="M588" s="15">
        <v>0</v>
      </c>
      <c r="N588" s="41">
        <v>1</v>
      </c>
      <c r="O588" s="13">
        <v>69</v>
      </c>
      <c r="P588" s="17">
        <v>1</v>
      </c>
      <c r="Q588" s="13">
        <v>15</v>
      </c>
      <c r="R588" s="16">
        <f t="shared" si="77"/>
        <v>7</v>
      </c>
      <c r="S588" s="17">
        <f t="shared" si="75"/>
        <v>11.883000000000003</v>
      </c>
      <c r="T588" s="18">
        <v>39.6964632036117</v>
      </c>
      <c r="U588" s="18">
        <v>12.717487922705315</v>
      </c>
      <c r="V588" s="19">
        <f t="shared" si="78"/>
        <v>64.296951126317012</v>
      </c>
      <c r="W588" s="20">
        <f t="shared" si="79"/>
        <v>94.130736448928104</v>
      </c>
      <c r="X588" s="21">
        <f t="shared" si="80"/>
        <v>77.156341351580409</v>
      </c>
      <c r="Y588" s="22">
        <v>76.136341351580413</v>
      </c>
      <c r="Z588" s="23">
        <v>149.9</v>
      </c>
      <c r="AA588" s="22"/>
      <c r="AB588" s="22"/>
      <c r="AC588" s="24">
        <v>69.900000000000006</v>
      </c>
      <c r="AD588" s="25">
        <f t="shared" si="81"/>
        <v>-9.4047245170882809E-2</v>
      </c>
      <c r="AE588" s="22"/>
      <c r="AF588" s="26">
        <f t="shared" si="76"/>
        <v>77.156341351580409</v>
      </c>
      <c r="AG588" s="27"/>
      <c r="AH588" s="22"/>
      <c r="AI588" s="28"/>
      <c r="AJ588" s="29">
        <f t="shared" si="82"/>
        <v>-1</v>
      </c>
      <c r="AK588" s="30"/>
      <c r="AL588" s="30"/>
      <c r="AM588" s="30"/>
      <c r="AN588" s="31">
        <v>64.900000000000006</v>
      </c>
    </row>
    <row r="589" spans="1:42" s="11" customFormat="1" ht="37.5" customHeight="1" x14ac:dyDescent="0.25">
      <c r="A589" s="12" t="s">
        <v>1014</v>
      </c>
      <c r="B589" s="12" t="s">
        <v>1014</v>
      </c>
      <c r="C589" s="13" t="s">
        <v>1014</v>
      </c>
      <c r="D589" s="3" t="s">
        <v>46</v>
      </c>
      <c r="E589" s="3" t="s">
        <v>187</v>
      </c>
      <c r="F589" s="14" t="s">
        <v>149</v>
      </c>
      <c r="G589" s="14" t="s">
        <v>173</v>
      </c>
      <c r="H589" s="14" t="s">
        <v>174</v>
      </c>
      <c r="I589" s="14" t="s">
        <v>1015</v>
      </c>
      <c r="J589" s="14">
        <v>0</v>
      </c>
      <c r="K589" s="38"/>
      <c r="L589" s="14" t="str">
        <f>IFERROR(VLOOKUP(A589,[1]Sheet1!$A:$O,15,FALSE),"ok")</f>
        <v>ok</v>
      </c>
      <c r="M589" s="15">
        <v>0</v>
      </c>
      <c r="N589" s="41">
        <v>19</v>
      </c>
      <c r="O589" s="13">
        <v>70</v>
      </c>
      <c r="P589" s="17">
        <v>2</v>
      </c>
      <c r="Q589" s="13">
        <v>6</v>
      </c>
      <c r="R589" s="16">
        <f t="shared" si="77"/>
        <v>66.5</v>
      </c>
      <c r="S589" s="17">
        <f t="shared" si="75"/>
        <v>15.283000000000001</v>
      </c>
      <c r="T589" s="18">
        <v>32.876775083750502</v>
      </c>
      <c r="U589" s="18">
        <v>15.887536231884059</v>
      </c>
      <c r="V589" s="19">
        <f t="shared" si="78"/>
        <v>64.047311315634559</v>
      </c>
      <c r="W589" s="33">
        <f t="shared" si="79"/>
        <v>93.765263766088978</v>
      </c>
      <c r="X589" s="21">
        <f t="shared" si="80"/>
        <v>76.856773578761462</v>
      </c>
      <c r="Y589" s="22">
        <v>76.244773578761482</v>
      </c>
      <c r="Z589" s="23">
        <v>129.9</v>
      </c>
      <c r="AA589" s="22"/>
      <c r="AB589" s="22"/>
      <c r="AC589" s="24">
        <v>89.9</v>
      </c>
      <c r="AD589" s="25">
        <f t="shared" si="81"/>
        <v>0.16970822237121452</v>
      </c>
      <c r="AE589" s="22"/>
      <c r="AF589" s="26">
        <f t="shared" si="76"/>
        <v>76.856773578761462</v>
      </c>
      <c r="AG589" s="27"/>
      <c r="AH589" s="22"/>
      <c r="AI589" s="28"/>
      <c r="AJ589" s="29">
        <f t="shared" si="82"/>
        <v>-1</v>
      </c>
      <c r="AK589" s="30"/>
      <c r="AL589" s="30"/>
      <c r="AM589" s="30"/>
      <c r="AN589" s="31">
        <v>89.9</v>
      </c>
    </row>
    <row r="590" spans="1:42" s="11" customFormat="1" ht="37.5" customHeight="1" x14ac:dyDescent="0.25">
      <c r="A590" s="12" t="s">
        <v>1018</v>
      </c>
      <c r="B590" s="12" t="s">
        <v>1019</v>
      </c>
      <c r="C590" s="13" t="s">
        <v>1020</v>
      </c>
      <c r="D590" s="3" t="s">
        <v>46</v>
      </c>
      <c r="E590" s="3" t="s">
        <v>187</v>
      </c>
      <c r="F590" s="14" t="s">
        <v>114</v>
      </c>
      <c r="G590" s="14" t="s">
        <v>163</v>
      </c>
      <c r="H590" s="14" t="s">
        <v>282</v>
      </c>
      <c r="I590" s="14" t="s">
        <v>1021</v>
      </c>
      <c r="J590" s="14">
        <v>0</v>
      </c>
      <c r="K590" s="38"/>
      <c r="L590" s="14" t="str">
        <f>IFERROR(VLOOKUP(A590,[1]Sheet1!$A:$O,15,FALSE),"ok")</f>
        <v>ok</v>
      </c>
      <c r="M590" s="15">
        <v>0</v>
      </c>
      <c r="N590" s="41">
        <v>3</v>
      </c>
      <c r="O590" s="13" t="s">
        <v>44</v>
      </c>
      <c r="P590" s="17">
        <v>0</v>
      </c>
      <c r="Q590" s="13">
        <v>0</v>
      </c>
      <c r="R590" s="16" t="str">
        <f t="shared" si="77"/>
        <v>nul</v>
      </c>
      <c r="S590" s="17">
        <f t="shared" si="75"/>
        <v>38.743000000000002</v>
      </c>
      <c r="T590" s="18">
        <v>78.473272509549702</v>
      </c>
      <c r="U590" s="18">
        <v>37.984637681159427</v>
      </c>
      <c r="V590" s="19">
        <f t="shared" si="78"/>
        <v>155.20091019070912</v>
      </c>
      <c r="W590" s="20">
        <f t="shared" si="79"/>
        <v>227.21413251919816</v>
      </c>
      <c r="X590" s="21">
        <f t="shared" si="80"/>
        <v>186.24109222885093</v>
      </c>
      <c r="Y590" s="22">
        <v>182.56909222885093</v>
      </c>
      <c r="Z590" s="23">
        <v>299.89999999999998</v>
      </c>
      <c r="AA590" s="22"/>
      <c r="AB590" s="22"/>
      <c r="AC590" s="24">
        <v>227.9</v>
      </c>
      <c r="AD590" s="25">
        <f t="shared" si="81"/>
        <v>0.2236826860957144</v>
      </c>
      <c r="AE590" s="22"/>
      <c r="AF590" s="26">
        <f t="shared" si="76"/>
        <v>186.24109222885093</v>
      </c>
      <c r="AG590" s="27"/>
      <c r="AH590" s="22"/>
      <c r="AI590" s="28"/>
      <c r="AJ590" s="29">
        <f t="shared" si="82"/>
        <v>-1</v>
      </c>
      <c r="AK590" s="30"/>
      <c r="AL590" s="30"/>
      <c r="AM590" s="30"/>
      <c r="AN590" s="31">
        <v>227.9</v>
      </c>
    </row>
    <row r="591" spans="1:42" s="11" customFormat="1" ht="37.5" customHeight="1" x14ac:dyDescent="0.25">
      <c r="A591" s="12" t="s">
        <v>1022</v>
      </c>
      <c r="B591" s="12" t="s">
        <v>1022</v>
      </c>
      <c r="C591" s="13" t="s">
        <v>1022</v>
      </c>
      <c r="D591" s="3" t="s">
        <v>46</v>
      </c>
      <c r="E591" s="3" t="s">
        <v>187</v>
      </c>
      <c r="F591" s="14" t="s">
        <v>114</v>
      </c>
      <c r="G591" s="14" t="s">
        <v>163</v>
      </c>
      <c r="H591" s="14" t="s">
        <v>305</v>
      </c>
      <c r="I591" s="14" t="s">
        <v>1023</v>
      </c>
      <c r="J591" s="14">
        <v>0</v>
      </c>
      <c r="K591" s="38"/>
      <c r="L591" s="14" t="str">
        <f>IFERROR(VLOOKUP(A591,[1]Sheet1!$A:$O,15,FALSE),"ok")</f>
        <v>ok</v>
      </c>
      <c r="M591" s="15">
        <v>0</v>
      </c>
      <c r="N591" s="41">
        <v>3</v>
      </c>
      <c r="O591" s="13">
        <v>61</v>
      </c>
      <c r="P591" s="17">
        <v>0</v>
      </c>
      <c r="Q591" s="13">
        <v>5</v>
      </c>
      <c r="R591" s="16" t="str">
        <f t="shared" si="77"/>
        <v>nul</v>
      </c>
      <c r="S591" s="17">
        <f t="shared" si="75"/>
        <v>18.343000000000004</v>
      </c>
      <c r="T591" s="18">
        <v>34.137874591172</v>
      </c>
      <c r="U591" s="18">
        <v>12.717487922705315</v>
      </c>
      <c r="V591" s="19">
        <f t="shared" si="78"/>
        <v>65.198362513877314</v>
      </c>
      <c r="W591" s="20">
        <f t="shared" si="79"/>
        <v>95.45040272031639</v>
      </c>
      <c r="X591" s="21">
        <f t="shared" si="80"/>
        <v>78.238035016652773</v>
      </c>
      <c r="Y591" s="22">
        <v>74.566035016652776</v>
      </c>
      <c r="Z591" s="23">
        <v>149.9</v>
      </c>
      <c r="AA591" s="22"/>
      <c r="AB591" s="22"/>
      <c r="AC591" s="24">
        <v>107.9</v>
      </c>
      <c r="AD591" s="25">
        <f t="shared" si="81"/>
        <v>0.37912461601360192</v>
      </c>
      <c r="AE591" s="22"/>
      <c r="AF591" s="26">
        <f t="shared" si="76"/>
        <v>78.238035016652773</v>
      </c>
      <c r="AG591" s="27"/>
      <c r="AH591" s="22"/>
      <c r="AI591" s="28"/>
      <c r="AJ591" s="29">
        <f t="shared" si="82"/>
        <v>-1</v>
      </c>
      <c r="AK591" s="46">
        <v>43234</v>
      </c>
      <c r="AL591" s="51">
        <v>43254</v>
      </c>
      <c r="AM591" s="46" t="s">
        <v>3483</v>
      </c>
      <c r="AN591" s="47">
        <v>107.9</v>
      </c>
      <c r="AO591" s="44" t="s">
        <v>3484</v>
      </c>
      <c r="AP591" s="52" t="s">
        <v>3485</v>
      </c>
    </row>
    <row r="592" spans="1:42" s="11" customFormat="1" ht="37.5" customHeight="1" x14ac:dyDescent="0.25">
      <c r="A592" s="12" t="s">
        <v>1024</v>
      </c>
      <c r="B592" s="12" t="s">
        <v>1024</v>
      </c>
      <c r="C592" s="13" t="s">
        <v>1024</v>
      </c>
      <c r="D592" s="3" t="s">
        <v>46</v>
      </c>
      <c r="E592" s="3" t="s">
        <v>187</v>
      </c>
      <c r="F592" s="14" t="s">
        <v>114</v>
      </c>
      <c r="G592" s="14" t="s">
        <v>163</v>
      </c>
      <c r="H592" s="14" t="s">
        <v>305</v>
      </c>
      <c r="I592" s="14" t="s">
        <v>1025</v>
      </c>
      <c r="J592" s="14">
        <v>0</v>
      </c>
      <c r="K592" s="38"/>
      <c r="L592" s="14" t="str">
        <f>IFERROR(VLOOKUP(A592,[1]Sheet1!$A:$O,15,FALSE),"ok")</f>
        <v>ok</v>
      </c>
      <c r="M592" s="15">
        <v>0</v>
      </c>
      <c r="N592" s="41">
        <v>0</v>
      </c>
      <c r="O592" s="13">
        <v>282</v>
      </c>
      <c r="P592" s="17">
        <v>0</v>
      </c>
      <c r="Q592" s="13">
        <v>0</v>
      </c>
      <c r="R592" s="16" t="str">
        <f t="shared" si="77"/>
        <v>nul</v>
      </c>
      <c r="S592" s="17">
        <f t="shared" si="75"/>
        <v>14.093000000000002</v>
      </c>
      <c r="T592" s="18">
        <v>28.856323773065</v>
      </c>
      <c r="U592" s="18">
        <v>12.260628019323672</v>
      </c>
      <c r="V592" s="19">
        <f t="shared" si="78"/>
        <v>55.209951792388679</v>
      </c>
      <c r="W592" s="20">
        <f t="shared" si="79"/>
        <v>80.827369424057011</v>
      </c>
      <c r="X592" s="21">
        <f t="shared" si="80"/>
        <v>66.251942150866412</v>
      </c>
      <c r="Y592" s="22">
        <v>66.251942150866412</v>
      </c>
      <c r="Z592" s="23">
        <v>129.9</v>
      </c>
      <c r="AA592" s="22"/>
      <c r="AB592" s="22"/>
      <c r="AC592" s="24">
        <v>82.9</v>
      </c>
      <c r="AD592" s="25">
        <f t="shared" si="81"/>
        <v>0.25128407271779696</v>
      </c>
      <c r="AE592" s="22"/>
      <c r="AF592" s="26">
        <f t="shared" si="76"/>
        <v>66.251942150866412</v>
      </c>
      <c r="AG592" s="27"/>
      <c r="AH592" s="22"/>
      <c r="AI592" s="28"/>
      <c r="AJ592" s="29">
        <f t="shared" si="82"/>
        <v>-1</v>
      </c>
      <c r="AK592" s="30"/>
      <c r="AL592" s="30"/>
      <c r="AM592" s="30"/>
      <c r="AN592" s="31">
        <v>82.9</v>
      </c>
    </row>
    <row r="593" spans="1:42" s="11" customFormat="1" ht="37.5" customHeight="1" x14ac:dyDescent="0.25">
      <c r="A593" s="12" t="s">
        <v>1026</v>
      </c>
      <c r="B593" s="12" t="s">
        <v>1026</v>
      </c>
      <c r="C593" s="13" t="s">
        <v>1026</v>
      </c>
      <c r="D593" s="3" t="s">
        <v>46</v>
      </c>
      <c r="E593" s="3" t="s">
        <v>39</v>
      </c>
      <c r="F593" s="14" t="s">
        <v>62</v>
      </c>
      <c r="G593" s="14" t="s">
        <v>141</v>
      </c>
      <c r="H593" s="14" t="s">
        <v>142</v>
      </c>
      <c r="I593" s="14" t="s">
        <v>1027</v>
      </c>
      <c r="J593" s="14">
        <v>0</v>
      </c>
      <c r="K593" s="38"/>
      <c r="L593" s="14">
        <f>IFERROR(VLOOKUP(A593,[1]Sheet1!$A:$O,15,FALSE),"ok")</f>
        <v>99.9</v>
      </c>
      <c r="M593" s="15">
        <v>0</v>
      </c>
      <c r="N593" s="41">
        <v>0</v>
      </c>
      <c r="O593" s="13">
        <v>68</v>
      </c>
      <c r="P593" s="17">
        <v>0</v>
      </c>
      <c r="Q593" s="13">
        <v>0</v>
      </c>
      <c r="R593" s="16" t="str">
        <f t="shared" si="77"/>
        <v>nul</v>
      </c>
      <c r="S593" s="17">
        <f t="shared" si="75"/>
        <v>16.983000000000001</v>
      </c>
      <c r="T593" s="18">
        <v>61.895499387329998</v>
      </c>
      <c r="U593" s="18">
        <v>13.649855072463771</v>
      </c>
      <c r="V593" s="19">
        <f t="shared" si="78"/>
        <v>92.528354459793761</v>
      </c>
      <c r="W593" s="20">
        <f t="shared" si="79"/>
        <v>135.46151092913806</v>
      </c>
      <c r="X593" s="21">
        <f t="shared" si="80"/>
        <v>111.0340253517525</v>
      </c>
      <c r="Y593" s="22">
        <v>111.0340253517525</v>
      </c>
      <c r="Z593" s="23">
        <v>179.9</v>
      </c>
      <c r="AA593" s="22"/>
      <c r="AB593" s="22"/>
      <c r="AC593" s="24">
        <v>99.9</v>
      </c>
      <c r="AD593" s="25">
        <f t="shared" si="81"/>
        <v>-0.10027579668917019</v>
      </c>
      <c r="AE593" s="22"/>
      <c r="AF593" s="26">
        <f t="shared" si="76"/>
        <v>111.0340253517525</v>
      </c>
      <c r="AG593" s="27"/>
      <c r="AH593" s="22"/>
      <c r="AI593" s="28"/>
      <c r="AJ593" s="29">
        <f t="shared" si="82"/>
        <v>-1</v>
      </c>
      <c r="AK593" s="30"/>
      <c r="AL593" s="30"/>
      <c r="AM593" s="30"/>
      <c r="AN593" s="31">
        <v>99.9</v>
      </c>
    </row>
    <row r="594" spans="1:42" s="11" customFormat="1" ht="37.5" customHeight="1" x14ac:dyDescent="0.25">
      <c r="A594" s="12" t="s">
        <v>1031</v>
      </c>
      <c r="B594" s="12" t="s">
        <v>1031</v>
      </c>
      <c r="C594" s="13" t="s">
        <v>1031</v>
      </c>
      <c r="D594" s="3" t="s">
        <v>46</v>
      </c>
      <c r="E594" s="3" t="s">
        <v>39</v>
      </c>
      <c r="F594" s="14" t="s">
        <v>114</v>
      </c>
      <c r="G594" s="14" t="s">
        <v>163</v>
      </c>
      <c r="H594" s="14" t="s">
        <v>241</v>
      </c>
      <c r="I594" s="14" t="s">
        <v>1032</v>
      </c>
      <c r="J594" s="14">
        <v>0</v>
      </c>
      <c r="K594" s="38"/>
      <c r="L594" s="14">
        <f>IFERROR(VLOOKUP(A594,[1]Sheet1!$A:$O,15,FALSE),"ok")</f>
        <v>79.900000000000006</v>
      </c>
      <c r="M594" s="15">
        <v>0</v>
      </c>
      <c r="N594" s="41">
        <v>3</v>
      </c>
      <c r="O594" s="13">
        <v>62</v>
      </c>
      <c r="P594" s="17">
        <v>3</v>
      </c>
      <c r="Q594" s="13">
        <v>5</v>
      </c>
      <c r="R594" s="16">
        <f t="shared" si="77"/>
        <v>7</v>
      </c>
      <c r="S594" s="17">
        <f t="shared" si="75"/>
        <v>15.283000000000001</v>
      </c>
      <c r="T594" s="18">
        <v>45.685070745614198</v>
      </c>
      <c r="U594" s="18">
        <v>8.298067632850243</v>
      </c>
      <c r="V594" s="19">
        <f t="shared" si="78"/>
        <v>69.266138378464447</v>
      </c>
      <c r="W594" s="20">
        <f t="shared" si="79"/>
        <v>101.40562658607193</v>
      </c>
      <c r="X594" s="21">
        <f t="shared" si="80"/>
        <v>83.119366054157339</v>
      </c>
      <c r="Y594" s="22">
        <v>81.079366054157333</v>
      </c>
      <c r="Z594" s="23">
        <v>169.9</v>
      </c>
      <c r="AA594" s="22"/>
      <c r="AB594" s="22">
        <v>34.9</v>
      </c>
      <c r="AC594" s="24">
        <v>89.9</v>
      </c>
      <c r="AD594" s="25">
        <f t="shared" si="81"/>
        <v>8.1577065222377509E-2</v>
      </c>
      <c r="AE594" s="22"/>
      <c r="AF594" s="26">
        <f t="shared" si="76"/>
        <v>83.119366054157339</v>
      </c>
      <c r="AG594" s="27"/>
      <c r="AH594" s="22"/>
      <c r="AI594" s="28"/>
      <c r="AJ594" s="29">
        <f t="shared" si="82"/>
        <v>-1</v>
      </c>
      <c r="AK594" s="46">
        <v>43234</v>
      </c>
      <c r="AL594" s="51">
        <v>43254</v>
      </c>
      <c r="AM594" s="46" t="s">
        <v>3483</v>
      </c>
      <c r="AN594" s="47">
        <v>79.900000000000006</v>
      </c>
      <c r="AO594" s="44" t="s">
        <v>3484</v>
      </c>
      <c r="AP594" s="52" t="s">
        <v>3485</v>
      </c>
    </row>
    <row r="595" spans="1:42" s="11" customFormat="1" ht="37.5" customHeight="1" x14ac:dyDescent="0.25">
      <c r="A595" s="12" t="s">
        <v>1033</v>
      </c>
      <c r="B595" s="12" t="s">
        <v>1033</v>
      </c>
      <c r="C595" s="13" t="s">
        <v>1033</v>
      </c>
      <c r="D595" s="3" t="s">
        <v>46</v>
      </c>
      <c r="E595" s="3" t="s">
        <v>187</v>
      </c>
      <c r="F595" s="14" t="s">
        <v>114</v>
      </c>
      <c r="G595" s="14" t="s">
        <v>163</v>
      </c>
      <c r="H595" s="14" t="s">
        <v>1034</v>
      </c>
      <c r="I595" s="14" t="s">
        <v>1035</v>
      </c>
      <c r="J595" s="14">
        <v>0</v>
      </c>
      <c r="K595" s="38"/>
      <c r="L595" s="14" t="str">
        <f>IFERROR(VLOOKUP(A595,[1]Sheet1!$A:$O,15,FALSE),"ok")</f>
        <v>ok</v>
      </c>
      <c r="M595" s="15">
        <v>0</v>
      </c>
      <c r="N595" s="41">
        <v>18</v>
      </c>
      <c r="O595" s="13">
        <v>293</v>
      </c>
      <c r="P595" s="17">
        <v>0</v>
      </c>
      <c r="Q595" s="13">
        <v>4</v>
      </c>
      <c r="R595" s="16" t="str">
        <f t="shared" si="77"/>
        <v>nul</v>
      </c>
      <c r="S595" s="17">
        <f t="shared" si="75"/>
        <v>14.263000000000002</v>
      </c>
      <c r="T595" s="18">
        <v>38.496849139608102</v>
      </c>
      <c r="U595" s="18">
        <v>10.218743961352658</v>
      </c>
      <c r="V595" s="19">
        <f t="shared" si="78"/>
        <v>62.978593100960765</v>
      </c>
      <c r="W595" s="20">
        <f t="shared" si="79"/>
        <v>92.200660299806557</v>
      </c>
      <c r="X595" s="21">
        <f t="shared" si="80"/>
        <v>75.57431172115291</v>
      </c>
      <c r="Y595" s="22">
        <v>75.57431172115291</v>
      </c>
      <c r="Z595" s="23">
        <v>139.9</v>
      </c>
      <c r="AA595" s="22"/>
      <c r="AB595" s="22"/>
      <c r="AC595" s="24">
        <v>83.9</v>
      </c>
      <c r="AD595" s="25">
        <f t="shared" si="81"/>
        <v>0.11016558522645159</v>
      </c>
      <c r="AE595" s="22"/>
      <c r="AF595" s="26">
        <f t="shared" si="76"/>
        <v>75.57431172115291</v>
      </c>
      <c r="AG595" s="27"/>
      <c r="AH595" s="22"/>
      <c r="AI595" s="28"/>
      <c r="AJ595" s="29">
        <f t="shared" si="82"/>
        <v>-1</v>
      </c>
      <c r="AK595" s="30"/>
      <c r="AL595" s="30"/>
      <c r="AM595" s="30"/>
      <c r="AN595" s="31">
        <v>83.9</v>
      </c>
    </row>
    <row r="596" spans="1:42" s="11" customFormat="1" ht="37.5" customHeight="1" x14ac:dyDescent="0.25">
      <c r="A596" s="12" t="s">
        <v>1036</v>
      </c>
      <c r="B596" s="12" t="s">
        <v>1036</v>
      </c>
      <c r="C596" s="13" t="s">
        <v>1036</v>
      </c>
      <c r="D596" s="3" t="s">
        <v>46</v>
      </c>
      <c r="E596" s="3" t="s">
        <v>187</v>
      </c>
      <c r="F596" s="14" t="s">
        <v>369</v>
      </c>
      <c r="G596" s="14" t="s">
        <v>234</v>
      </c>
      <c r="H596" s="14" t="s">
        <v>370</v>
      </c>
      <c r="I596" s="14" t="s">
        <v>1037</v>
      </c>
      <c r="J596" s="14" t="s">
        <v>3362</v>
      </c>
      <c r="K596" s="38"/>
      <c r="L596" s="14" t="str">
        <f>IFERROR(VLOOKUP(A596,[1]Sheet1!$A:$O,15,FALSE),"ok")</f>
        <v>ok</v>
      </c>
      <c r="M596" s="15">
        <v>0</v>
      </c>
      <c r="N596" s="41">
        <v>0</v>
      </c>
      <c r="O596" s="13">
        <v>96</v>
      </c>
      <c r="P596" s="17">
        <v>0</v>
      </c>
      <c r="Q596" s="13">
        <v>0</v>
      </c>
      <c r="R596" s="16" t="str">
        <f t="shared" si="77"/>
        <v>nul</v>
      </c>
      <c r="S596" s="17">
        <f t="shared" si="75"/>
        <v>30.583000000000002</v>
      </c>
      <c r="T596" s="18">
        <v>81.967784249076402</v>
      </c>
      <c r="U596" s="18">
        <v>22.488695652173917</v>
      </c>
      <c r="V596" s="19">
        <f t="shared" si="78"/>
        <v>135.03947990125033</v>
      </c>
      <c r="W596" s="33">
        <f t="shared" si="79"/>
        <v>197.69779857543048</v>
      </c>
      <c r="X596" s="21">
        <f t="shared" si="80"/>
        <v>162.04737588150039</v>
      </c>
      <c r="Y596" s="22">
        <v>162.04737588150039</v>
      </c>
      <c r="Z596" s="23">
        <v>279.89999999999998</v>
      </c>
      <c r="AA596" s="22"/>
      <c r="AB596" s="22"/>
      <c r="AC596" s="24">
        <v>179.9</v>
      </c>
      <c r="AD596" s="25">
        <f t="shared" si="81"/>
        <v>0.1101691651678125</v>
      </c>
      <c r="AE596" s="22"/>
      <c r="AF596" s="26">
        <f t="shared" si="76"/>
        <v>162.04737588150039</v>
      </c>
      <c r="AG596" s="27"/>
      <c r="AH596" s="22"/>
      <c r="AI596" s="28"/>
      <c r="AJ596" s="29">
        <f t="shared" si="82"/>
        <v>-1</v>
      </c>
      <c r="AK596" s="30"/>
      <c r="AL596" s="30"/>
      <c r="AM596" s="30"/>
      <c r="AN596" s="31">
        <v>179.9</v>
      </c>
    </row>
    <row r="597" spans="1:42" s="11" customFormat="1" ht="37.5" customHeight="1" x14ac:dyDescent="0.25">
      <c r="A597" s="12" t="s">
        <v>1038</v>
      </c>
      <c r="B597" s="12" t="s">
        <v>1038</v>
      </c>
      <c r="C597" s="13" t="s">
        <v>1038</v>
      </c>
      <c r="D597" s="3" t="s">
        <v>46</v>
      </c>
      <c r="E597" s="3" t="s">
        <v>39</v>
      </c>
      <c r="F597" s="14" t="s">
        <v>62</v>
      </c>
      <c r="G597" s="14" t="s">
        <v>63</v>
      </c>
      <c r="H597" s="14" t="s">
        <v>64</v>
      </c>
      <c r="I597" s="14" t="s">
        <v>1039</v>
      </c>
      <c r="J597" s="14">
        <v>0</v>
      </c>
      <c r="K597" s="38"/>
      <c r="L597" s="14" t="str">
        <f>IFERROR(VLOOKUP(A597,[1]Sheet1!$A:$O,15,FALSE),"ok")</f>
        <v>ok</v>
      </c>
      <c r="M597" s="15">
        <v>0</v>
      </c>
      <c r="N597" s="41">
        <v>0</v>
      </c>
      <c r="O597" s="13" t="s">
        <v>44</v>
      </c>
      <c r="P597" s="17">
        <v>0</v>
      </c>
      <c r="Q597" s="13">
        <v>0</v>
      </c>
      <c r="R597" s="16" t="str">
        <f t="shared" si="77"/>
        <v>nul</v>
      </c>
      <c r="S597" s="17" t="e">
        <f t="shared" si="75"/>
        <v>#N/A</v>
      </c>
      <c r="T597" s="18">
        <v>27.559618368379699</v>
      </c>
      <c r="U597" s="18">
        <v>8.9600483091787435</v>
      </c>
      <c r="V597" s="19" t="e">
        <f t="shared" si="78"/>
        <v>#N/A</v>
      </c>
      <c r="W597" s="20" t="e">
        <f t="shared" si="79"/>
        <v>#N/A</v>
      </c>
      <c r="X597" s="21" t="e">
        <f t="shared" si="80"/>
        <v>#N/A</v>
      </c>
      <c r="Y597" s="22">
        <v>56.655200013070136</v>
      </c>
      <c r="Z597" s="23">
        <v>0</v>
      </c>
      <c r="AA597" s="22"/>
      <c r="AB597" s="22"/>
      <c r="AC597" s="24" t="e">
        <v>#N/A</v>
      </c>
      <c r="AD597" s="25" t="e">
        <f t="shared" si="81"/>
        <v>#N/A</v>
      </c>
      <c r="AE597" s="22"/>
      <c r="AF597" s="26" t="e">
        <f t="shared" si="76"/>
        <v>#N/A</v>
      </c>
      <c r="AG597" s="27"/>
      <c r="AH597" s="22"/>
      <c r="AI597" s="28"/>
      <c r="AJ597" s="29" t="e">
        <f t="shared" si="82"/>
        <v>#N/A</v>
      </c>
      <c r="AK597" s="30"/>
      <c r="AL597" s="30"/>
      <c r="AM597" s="30"/>
      <c r="AN597" s="31" t="s">
        <v>896</v>
      </c>
    </row>
    <row r="598" spans="1:42" s="11" customFormat="1" ht="37.5" customHeight="1" x14ac:dyDescent="0.25">
      <c r="A598" s="12" t="s">
        <v>1040</v>
      </c>
      <c r="B598" s="12" t="s">
        <v>1040</v>
      </c>
      <c r="C598" s="13" t="s">
        <v>1040</v>
      </c>
      <c r="D598" s="3" t="s">
        <v>46</v>
      </c>
      <c r="E598" s="3" t="s">
        <v>187</v>
      </c>
      <c r="F598" s="14" t="s">
        <v>62</v>
      </c>
      <c r="G598" s="14" t="s">
        <v>444</v>
      </c>
      <c r="H598" s="14" t="s">
        <v>445</v>
      </c>
      <c r="I598" s="14" t="s">
        <v>1041</v>
      </c>
      <c r="J598" s="14">
        <v>0</v>
      </c>
      <c r="K598" s="38"/>
      <c r="L598" s="14" t="str">
        <f>IFERROR(VLOOKUP(A598,[1]Sheet1!$A:$O,15,FALSE),"ok")</f>
        <v>ok</v>
      </c>
      <c r="M598" s="15">
        <v>0</v>
      </c>
      <c r="N598" s="41">
        <v>34</v>
      </c>
      <c r="O598" s="13" t="s">
        <v>46</v>
      </c>
      <c r="P598" s="17">
        <v>2</v>
      </c>
      <c r="Q598" s="13">
        <v>5</v>
      </c>
      <c r="R598" s="16">
        <f t="shared" si="77"/>
        <v>119</v>
      </c>
      <c r="S598" s="17">
        <f t="shared" si="75"/>
        <v>21.743000000000002</v>
      </c>
      <c r="T598" s="18">
        <v>54.263281584124599</v>
      </c>
      <c r="U598" s="18">
        <v>17.08096618357488</v>
      </c>
      <c r="V598" s="19">
        <f t="shared" si="78"/>
        <v>93.087247767699466</v>
      </c>
      <c r="W598" s="20">
        <f t="shared" si="79"/>
        <v>136.27973073191203</v>
      </c>
      <c r="X598" s="21">
        <f t="shared" si="80"/>
        <v>111.70469732123935</v>
      </c>
      <c r="Y598" s="22">
        <v>111.70469732123935</v>
      </c>
      <c r="Z598" s="23">
        <v>169.9</v>
      </c>
      <c r="AA598" s="22"/>
      <c r="AB598" s="22"/>
      <c r="AC598" s="24">
        <v>127.9</v>
      </c>
      <c r="AD598" s="25">
        <f t="shared" si="81"/>
        <v>0.14498318394065701</v>
      </c>
      <c r="AE598" s="22"/>
      <c r="AF598" s="26">
        <f t="shared" si="76"/>
        <v>111.70469732123935</v>
      </c>
      <c r="AG598" s="27"/>
      <c r="AH598" s="22"/>
      <c r="AI598" s="28"/>
      <c r="AJ598" s="29">
        <f t="shared" si="82"/>
        <v>-1</v>
      </c>
      <c r="AK598" s="30"/>
      <c r="AL598" s="30"/>
      <c r="AM598" s="30"/>
      <c r="AN598" s="31">
        <v>127.9</v>
      </c>
    </row>
    <row r="599" spans="1:42" s="11" customFormat="1" ht="37.5" customHeight="1" x14ac:dyDescent="0.25">
      <c r="A599" s="12" t="s">
        <v>1042</v>
      </c>
      <c r="B599" s="12" t="s">
        <v>1042</v>
      </c>
      <c r="C599" s="13" t="s">
        <v>1042</v>
      </c>
      <c r="D599" s="3" t="s">
        <v>46</v>
      </c>
      <c r="E599" s="3" t="s">
        <v>39</v>
      </c>
      <c r="F599" s="14" t="s">
        <v>114</v>
      </c>
      <c r="G599" s="14" t="s">
        <v>163</v>
      </c>
      <c r="H599" s="14" t="s">
        <v>198</v>
      </c>
      <c r="I599" s="14" t="s">
        <v>1043</v>
      </c>
      <c r="J599" s="14">
        <v>0</v>
      </c>
      <c r="K599" s="38"/>
      <c r="L599" s="14">
        <f>IFERROR(VLOOKUP(A599,[1]Sheet1!$A:$O,15,FALSE),"ok")</f>
        <v>169.9</v>
      </c>
      <c r="M599" s="15">
        <v>0</v>
      </c>
      <c r="N599" s="41">
        <v>11</v>
      </c>
      <c r="O599" s="13">
        <v>300</v>
      </c>
      <c r="P599" s="17">
        <v>3</v>
      </c>
      <c r="Q599" s="13">
        <v>4</v>
      </c>
      <c r="R599" s="16">
        <f t="shared" si="77"/>
        <v>25.666666666666668</v>
      </c>
      <c r="S599" s="17">
        <f t="shared" si="75"/>
        <v>28.883000000000003</v>
      </c>
      <c r="T599" s="18">
        <v>51.2074011735697</v>
      </c>
      <c r="U599" s="18">
        <v>61.881207729468599</v>
      </c>
      <c r="V599" s="19">
        <f t="shared" si="78"/>
        <v>141.97160890303832</v>
      </c>
      <c r="W599" s="20">
        <f t="shared" si="79"/>
        <v>207.84643543404806</v>
      </c>
      <c r="X599" s="21">
        <f t="shared" si="80"/>
        <v>170.36593068364598</v>
      </c>
      <c r="Y599" s="22">
        <v>170.36593068364598</v>
      </c>
      <c r="Z599" s="23">
        <v>269.89999999999998</v>
      </c>
      <c r="AA599" s="22"/>
      <c r="AB599" s="22">
        <v>129</v>
      </c>
      <c r="AC599" s="24">
        <v>169.9</v>
      </c>
      <c r="AD599" s="25">
        <f t="shared" si="81"/>
        <v>-2.7348818028128941E-3</v>
      </c>
      <c r="AE599" s="22"/>
      <c r="AF599" s="26">
        <f t="shared" si="76"/>
        <v>170.36593068364598</v>
      </c>
      <c r="AG599" s="27"/>
      <c r="AH599" s="22"/>
      <c r="AI599" s="28"/>
      <c r="AJ599" s="29">
        <f t="shared" si="82"/>
        <v>-1</v>
      </c>
      <c r="AK599" s="46">
        <v>43234</v>
      </c>
      <c r="AL599" s="51">
        <v>43254</v>
      </c>
      <c r="AM599" s="46" t="s">
        <v>3483</v>
      </c>
      <c r="AN599" s="47">
        <v>169.9</v>
      </c>
      <c r="AO599" s="44" t="s">
        <v>3484</v>
      </c>
      <c r="AP599" s="52" t="s">
        <v>3485</v>
      </c>
    </row>
    <row r="600" spans="1:42" s="11" customFormat="1" ht="37.5" customHeight="1" x14ac:dyDescent="0.25">
      <c r="A600" s="12" t="s">
        <v>1044</v>
      </c>
      <c r="B600" s="12" t="s">
        <v>1044</v>
      </c>
      <c r="C600" s="13" t="s">
        <v>1044</v>
      </c>
      <c r="D600" s="3" t="s">
        <v>46</v>
      </c>
      <c r="E600" s="3" t="s">
        <v>187</v>
      </c>
      <c r="F600" s="14" t="s">
        <v>81</v>
      </c>
      <c r="G600" s="14" t="s">
        <v>454</v>
      </c>
      <c r="H600" s="14" t="s">
        <v>455</v>
      </c>
      <c r="I600" s="14" t="s">
        <v>1045</v>
      </c>
      <c r="J600" s="14" t="s">
        <v>3362</v>
      </c>
      <c r="K600" s="38"/>
      <c r="L600" s="55" t="str">
        <f>IFERROR(VLOOKUP(A600,[1]Sheet1!$A:$O,15,FALSE),"ok")</f>
        <v>ok</v>
      </c>
      <c r="M600" s="15">
        <v>0</v>
      </c>
      <c r="N600" s="41">
        <v>192</v>
      </c>
      <c r="O600" s="13">
        <v>21</v>
      </c>
      <c r="P600" s="17">
        <v>1</v>
      </c>
      <c r="Q600" s="13">
        <v>2</v>
      </c>
      <c r="R600" s="16">
        <f t="shared" si="77"/>
        <v>1344</v>
      </c>
      <c r="S600" s="17">
        <f t="shared" si="75"/>
        <v>15.793000000000003</v>
      </c>
      <c r="T600" s="18">
        <v>45.744302130178497</v>
      </c>
      <c r="U600" s="18">
        <v>9.286376811594204</v>
      </c>
      <c r="V600" s="19">
        <f t="shared" si="78"/>
        <v>70.823678941772712</v>
      </c>
      <c r="W600" s="20">
        <f t="shared" si="79"/>
        <v>103.68586597075524</v>
      </c>
      <c r="X600" s="21">
        <f t="shared" si="80"/>
        <v>84.988414730127246</v>
      </c>
      <c r="Y600" s="22">
        <v>85.396414730127233</v>
      </c>
      <c r="Z600" s="23">
        <v>169.9</v>
      </c>
      <c r="AA600" s="22"/>
      <c r="AB600" s="22"/>
      <c r="AC600" s="24">
        <v>92.9</v>
      </c>
      <c r="AD600" s="25">
        <f t="shared" si="81"/>
        <v>9.3090161700218221E-2</v>
      </c>
      <c r="AE600" s="22"/>
      <c r="AF600" s="26">
        <f t="shared" si="76"/>
        <v>84.988414730127246</v>
      </c>
      <c r="AG600" s="27"/>
      <c r="AH600" s="22"/>
      <c r="AI600" s="28"/>
      <c r="AJ600" s="29">
        <f t="shared" si="82"/>
        <v>-1</v>
      </c>
      <c r="AK600" s="30"/>
      <c r="AL600" s="30"/>
      <c r="AM600" s="30"/>
      <c r="AN600" s="31">
        <v>94.9</v>
      </c>
    </row>
    <row r="601" spans="1:42" s="11" customFormat="1" ht="37.5" customHeight="1" x14ac:dyDescent="0.25">
      <c r="A601" s="12" t="s">
        <v>1046</v>
      </c>
      <c r="B601" s="12" t="s">
        <v>1046</v>
      </c>
      <c r="C601" s="13" t="s">
        <v>1046</v>
      </c>
      <c r="D601" s="3" t="s">
        <v>46</v>
      </c>
      <c r="E601" s="3" t="s">
        <v>39</v>
      </c>
      <c r="F601" s="14" t="s">
        <v>114</v>
      </c>
      <c r="G601" s="14" t="s">
        <v>115</v>
      </c>
      <c r="H601" s="14" t="s">
        <v>116</v>
      </c>
      <c r="I601" s="14" t="s">
        <v>1047</v>
      </c>
      <c r="J601" s="14">
        <v>0</v>
      </c>
      <c r="K601" s="38"/>
      <c r="L601" s="14">
        <f>IFERROR(VLOOKUP(A601,[1]Sheet1!$A:$O,15,FALSE),"ok")</f>
        <v>39.9</v>
      </c>
      <c r="M601" s="15">
        <v>0</v>
      </c>
      <c r="N601" s="41">
        <v>0</v>
      </c>
      <c r="O601" s="13">
        <v>33</v>
      </c>
      <c r="P601" s="17">
        <v>0</v>
      </c>
      <c r="Q601" s="13">
        <v>0</v>
      </c>
      <c r="R601" s="16" t="str">
        <f t="shared" si="77"/>
        <v>nul</v>
      </c>
      <c r="S601" s="17">
        <f t="shared" si="75"/>
        <v>6.7830000000000004</v>
      </c>
      <c r="T601" s="18">
        <v>24.689552011902499</v>
      </c>
      <c r="U601" s="18">
        <v>7.1139613526570056</v>
      </c>
      <c r="V601" s="19">
        <f t="shared" si="78"/>
        <v>38.586513364559508</v>
      </c>
      <c r="W601" s="20">
        <f t="shared" si="79"/>
        <v>56.490655565715116</v>
      </c>
      <c r="X601" s="21">
        <f t="shared" si="80"/>
        <v>46.303816037471407</v>
      </c>
      <c r="Y601" s="22">
        <v>46.303816037471407</v>
      </c>
      <c r="Z601" s="23">
        <v>69.900000000000006</v>
      </c>
      <c r="AA601" s="22"/>
      <c r="AB601" s="22"/>
      <c r="AC601" s="24">
        <v>39.9</v>
      </c>
      <c r="AD601" s="25">
        <f t="shared" si="81"/>
        <v>-0.13829996284300006</v>
      </c>
      <c r="AE601" s="22"/>
      <c r="AF601" s="26">
        <f t="shared" si="76"/>
        <v>46.303816037471407</v>
      </c>
      <c r="AG601" s="27"/>
      <c r="AH601" s="22"/>
      <c r="AI601" s="28"/>
      <c r="AJ601" s="29">
        <f t="shared" si="82"/>
        <v>-1</v>
      </c>
      <c r="AK601" s="30"/>
      <c r="AL601" s="30"/>
      <c r="AM601" s="30"/>
      <c r="AN601" s="31">
        <v>39.9</v>
      </c>
    </row>
    <row r="602" spans="1:42" s="11" customFormat="1" ht="37.5" customHeight="1" x14ac:dyDescent="0.25">
      <c r="A602" s="12" t="s">
        <v>1048</v>
      </c>
      <c r="B602" s="12" t="s">
        <v>1049</v>
      </c>
      <c r="C602" s="13" t="s">
        <v>1050</v>
      </c>
      <c r="D602" s="3" t="s">
        <v>46</v>
      </c>
      <c r="E602" s="3" t="s">
        <v>187</v>
      </c>
      <c r="F602" s="14" t="s">
        <v>40</v>
      </c>
      <c r="G602" s="14" t="s">
        <v>145</v>
      </c>
      <c r="H602" s="14" t="s">
        <v>717</v>
      </c>
      <c r="I602" s="14" t="s">
        <v>1051</v>
      </c>
      <c r="J602" s="14">
        <v>0</v>
      </c>
      <c r="K602" s="38"/>
      <c r="L602" s="14" t="str">
        <f>IFERROR(VLOOKUP(A602,[1]Sheet1!$A:$O,15,FALSE),"ok")</f>
        <v>ok</v>
      </c>
      <c r="M602" s="15">
        <v>0</v>
      </c>
      <c r="N602" s="41">
        <v>52</v>
      </c>
      <c r="O602" s="13" t="s">
        <v>44</v>
      </c>
      <c r="P602" s="17">
        <v>0</v>
      </c>
      <c r="Q602" s="13">
        <v>0</v>
      </c>
      <c r="R602" s="16" t="str">
        <f t="shared" si="77"/>
        <v>nul</v>
      </c>
      <c r="S602" s="17">
        <f t="shared" si="75"/>
        <v>20.383000000000003</v>
      </c>
      <c r="T602" s="18">
        <v>40.1675200974503</v>
      </c>
      <c r="U602" s="18">
        <v>29.341594202898552</v>
      </c>
      <c r="V602" s="19">
        <f t="shared" si="78"/>
        <v>89.892114300348851</v>
      </c>
      <c r="W602" s="20">
        <f t="shared" si="79"/>
        <v>131.6020553357107</v>
      </c>
      <c r="X602" s="21">
        <f t="shared" si="80"/>
        <v>107.87053716041862</v>
      </c>
      <c r="Y602" s="22">
        <v>107.87053716041862</v>
      </c>
      <c r="Z602" s="23">
        <v>179.9</v>
      </c>
      <c r="AA602" s="22"/>
      <c r="AB602" s="22"/>
      <c r="AC602" s="24">
        <v>119.9</v>
      </c>
      <c r="AD602" s="25">
        <f t="shared" si="81"/>
        <v>0.11151759466713229</v>
      </c>
      <c r="AE602" s="22"/>
      <c r="AF602" s="26">
        <f t="shared" si="76"/>
        <v>107.87053716041862</v>
      </c>
      <c r="AG602" s="27"/>
      <c r="AH602" s="22"/>
      <c r="AI602" s="28"/>
      <c r="AJ602" s="29">
        <f t="shared" si="82"/>
        <v>-1</v>
      </c>
      <c r="AK602" s="46">
        <v>43231</v>
      </c>
      <c r="AL602" s="51">
        <v>43235</v>
      </c>
      <c r="AM602" s="46" t="s">
        <v>3444</v>
      </c>
      <c r="AN602" s="47">
        <v>119.9</v>
      </c>
      <c r="AO602" s="44"/>
      <c r="AP602" s="52"/>
    </row>
    <row r="603" spans="1:42" s="11" customFormat="1" ht="37.5" customHeight="1" x14ac:dyDescent="0.25">
      <c r="A603" s="12" t="s">
        <v>1052</v>
      </c>
      <c r="B603" s="12" t="s">
        <v>1052</v>
      </c>
      <c r="C603" s="13" t="s">
        <v>1052</v>
      </c>
      <c r="D603" s="3" t="s">
        <v>46</v>
      </c>
      <c r="E603" s="3" t="s">
        <v>187</v>
      </c>
      <c r="F603" s="14" t="s">
        <v>233</v>
      </c>
      <c r="G603" s="14" t="s">
        <v>1053</v>
      </c>
      <c r="H603" s="14" t="s">
        <v>1054</v>
      </c>
      <c r="I603" s="14" t="s">
        <v>1055</v>
      </c>
      <c r="J603" s="14" t="s">
        <v>3362</v>
      </c>
      <c r="K603" s="38"/>
      <c r="L603" s="14" t="str">
        <f>IFERROR(VLOOKUP(A603,[1]Sheet1!$A:$O,15,FALSE),"ok")</f>
        <v>ok</v>
      </c>
      <c r="M603" s="15">
        <v>0</v>
      </c>
      <c r="N603" s="41">
        <v>59</v>
      </c>
      <c r="O603" s="13">
        <v>63</v>
      </c>
      <c r="P603" s="17">
        <v>1</v>
      </c>
      <c r="Q603" s="13">
        <v>3</v>
      </c>
      <c r="R603" s="16">
        <f t="shared" si="77"/>
        <v>413</v>
      </c>
      <c r="S603" s="17">
        <f t="shared" si="75"/>
        <v>4.4030000000000005</v>
      </c>
      <c r="T603" s="18">
        <v>8.3758823215343092</v>
      </c>
      <c r="U603" s="18">
        <v>6.6291304347826099</v>
      </c>
      <c r="V603" s="19">
        <f t="shared" si="78"/>
        <v>19.408012756316921</v>
      </c>
      <c r="W603" s="20">
        <f t="shared" si="79"/>
        <v>28.41333067524797</v>
      </c>
      <c r="X603" s="21">
        <f t="shared" si="80"/>
        <v>23.289615307580306</v>
      </c>
      <c r="Y603" s="22">
        <v>23.289615307580306</v>
      </c>
      <c r="Z603" s="23">
        <v>39.9</v>
      </c>
      <c r="AA603" s="22"/>
      <c r="AB603" s="22"/>
      <c r="AC603" s="24">
        <v>25.9</v>
      </c>
      <c r="AD603" s="25">
        <f t="shared" si="81"/>
        <v>0.11208363289581968</v>
      </c>
      <c r="AE603" s="22"/>
      <c r="AF603" s="26">
        <f t="shared" si="76"/>
        <v>23.289615307580306</v>
      </c>
      <c r="AG603" s="27"/>
      <c r="AH603" s="22"/>
      <c r="AI603" s="28"/>
      <c r="AJ603" s="29">
        <f t="shared" si="82"/>
        <v>-1</v>
      </c>
      <c r="AK603" s="30"/>
      <c r="AL603" s="30"/>
      <c r="AM603" s="30"/>
      <c r="AN603" s="31">
        <v>25.9</v>
      </c>
    </row>
    <row r="604" spans="1:42" s="11" customFormat="1" ht="37.5" customHeight="1" x14ac:dyDescent="0.25">
      <c r="A604" s="12" t="s">
        <v>1060</v>
      </c>
      <c r="B604" s="12" t="s">
        <v>1060</v>
      </c>
      <c r="C604" s="13" t="s">
        <v>1060</v>
      </c>
      <c r="D604" s="3" t="s">
        <v>3</v>
      </c>
      <c r="E604" s="3" t="s">
        <v>39</v>
      </c>
      <c r="F604" s="14" t="s">
        <v>67</v>
      </c>
      <c r="G604" s="14" t="s">
        <v>68</v>
      </c>
      <c r="H604" s="14" t="s">
        <v>69</v>
      </c>
      <c r="I604" s="14" t="s">
        <v>1061</v>
      </c>
      <c r="J604" s="14">
        <v>0</v>
      </c>
      <c r="K604" s="38"/>
      <c r="L604" s="14" t="str">
        <f>IFERROR(VLOOKUP(A604,[1]Sheet1!$A:$O,15,FALSE),"ok")</f>
        <v>ok</v>
      </c>
      <c r="M604" s="15">
        <v>0</v>
      </c>
      <c r="N604" s="41">
        <v>4</v>
      </c>
      <c r="O604" s="13">
        <v>362</v>
      </c>
      <c r="P604" s="17">
        <v>1</v>
      </c>
      <c r="Q604" s="13">
        <v>2</v>
      </c>
      <c r="R604" s="16">
        <f t="shared" si="77"/>
        <v>28</v>
      </c>
      <c r="S604" s="17">
        <f t="shared" si="75"/>
        <v>11.543000000000001</v>
      </c>
      <c r="T604" s="18">
        <v>31.665600000000001</v>
      </c>
      <c r="U604" s="18">
        <v>7.6360869565217397</v>
      </c>
      <c r="V604" s="19">
        <f t="shared" si="78"/>
        <v>50.844686956521741</v>
      </c>
      <c r="W604" s="20">
        <f t="shared" si="79"/>
        <v>74.436621704347829</v>
      </c>
      <c r="X604" s="21">
        <f t="shared" si="80"/>
        <v>61.013624347826088</v>
      </c>
      <c r="Y604" s="22">
        <v>61.013624347826088</v>
      </c>
      <c r="Z604" s="23">
        <v>89.9</v>
      </c>
      <c r="AA604" s="22"/>
      <c r="AB604" s="22"/>
      <c r="AC604" s="24">
        <v>67.900000000000006</v>
      </c>
      <c r="AD604" s="25">
        <f t="shared" si="81"/>
        <v>0.11286619547326193</v>
      </c>
      <c r="AE604" s="22"/>
      <c r="AF604" s="26">
        <f t="shared" si="76"/>
        <v>61.013624347826088</v>
      </c>
      <c r="AG604" s="27"/>
      <c r="AH604" s="22"/>
      <c r="AI604" s="28"/>
      <c r="AJ604" s="29">
        <f t="shared" si="82"/>
        <v>-1</v>
      </c>
      <c r="AK604" s="30"/>
      <c r="AL604" s="30"/>
      <c r="AM604" s="30"/>
      <c r="AN604" s="31">
        <v>67.900000000000006</v>
      </c>
    </row>
    <row r="605" spans="1:42" s="11" customFormat="1" ht="37.5" customHeight="1" x14ac:dyDescent="0.25">
      <c r="A605" s="12" t="s">
        <v>1062</v>
      </c>
      <c r="B605" s="12" t="s">
        <v>1062</v>
      </c>
      <c r="C605" s="13" t="s">
        <v>1062</v>
      </c>
      <c r="D605" s="3" t="s">
        <v>46</v>
      </c>
      <c r="E605" s="3" t="s">
        <v>39</v>
      </c>
      <c r="F605" s="14" t="s">
        <v>114</v>
      </c>
      <c r="G605" s="14" t="s">
        <v>163</v>
      </c>
      <c r="H605" s="14" t="s">
        <v>1034</v>
      </c>
      <c r="I605" s="14" t="s">
        <v>1063</v>
      </c>
      <c r="J605" s="14">
        <v>0</v>
      </c>
      <c r="K605" s="38"/>
      <c r="L605" s="14">
        <f>IFERROR(VLOOKUP(A605,[1]Sheet1!$A:$O,15,FALSE),"ok")</f>
        <v>89.9</v>
      </c>
      <c r="M605" s="15">
        <v>0</v>
      </c>
      <c r="N605" s="41">
        <v>0</v>
      </c>
      <c r="O605" s="13">
        <v>35</v>
      </c>
      <c r="P605" s="17">
        <v>0</v>
      </c>
      <c r="Q605" s="13">
        <v>0</v>
      </c>
      <c r="R605" s="16" t="str">
        <f t="shared" si="77"/>
        <v>nul</v>
      </c>
      <c r="S605" s="17">
        <f t="shared" si="75"/>
        <v>15.283000000000001</v>
      </c>
      <c r="T605" s="18">
        <v>45.074567983993497</v>
      </c>
      <c r="U605" s="18">
        <v>18.526135265700486</v>
      </c>
      <c r="V605" s="19">
        <f t="shared" si="78"/>
        <v>78.88370324969398</v>
      </c>
      <c r="W605" s="20">
        <f t="shared" si="79"/>
        <v>115.48574155755198</v>
      </c>
      <c r="X605" s="21">
        <f t="shared" si="80"/>
        <v>94.660443899632767</v>
      </c>
      <c r="Y605" s="22">
        <v>94.660443899632767</v>
      </c>
      <c r="Z605" s="23">
        <v>139.9</v>
      </c>
      <c r="AA605" s="22"/>
      <c r="AB605" s="22"/>
      <c r="AC605" s="24">
        <v>89.9</v>
      </c>
      <c r="AD605" s="25">
        <f t="shared" si="81"/>
        <v>-5.0289684936193568E-2</v>
      </c>
      <c r="AE605" s="22"/>
      <c r="AF605" s="26">
        <f t="shared" si="76"/>
        <v>94.660443899632767</v>
      </c>
      <c r="AG605" s="27"/>
      <c r="AH605" s="22"/>
      <c r="AI605" s="28"/>
      <c r="AJ605" s="29">
        <f t="shared" si="82"/>
        <v>-1</v>
      </c>
      <c r="AK605" s="30"/>
      <c r="AL605" s="30"/>
      <c r="AM605" s="30"/>
      <c r="AN605" s="31">
        <v>89.9</v>
      </c>
    </row>
    <row r="606" spans="1:42" s="11" customFormat="1" ht="37.5" customHeight="1" x14ac:dyDescent="0.25">
      <c r="A606" s="12" t="s">
        <v>1064</v>
      </c>
      <c r="B606" s="12" t="s">
        <v>1064</v>
      </c>
      <c r="C606" s="13" t="s">
        <v>1064</v>
      </c>
      <c r="D606" s="3" t="s">
        <v>46</v>
      </c>
      <c r="E606" s="3" t="s">
        <v>187</v>
      </c>
      <c r="F606" s="14" t="s">
        <v>81</v>
      </c>
      <c r="G606" s="14" t="s">
        <v>82</v>
      </c>
      <c r="H606" s="14" t="s">
        <v>798</v>
      </c>
      <c r="I606" s="14" t="s">
        <v>1065</v>
      </c>
      <c r="J606" s="14">
        <v>0</v>
      </c>
      <c r="K606" s="38"/>
      <c r="L606" s="14" t="str">
        <f>IFERROR(VLOOKUP(A606,[1]Sheet1!$A:$O,15,FALSE),"ok")</f>
        <v>ok</v>
      </c>
      <c r="M606" s="15">
        <v>0</v>
      </c>
      <c r="N606" s="41">
        <v>81</v>
      </c>
      <c r="O606" s="13">
        <v>58</v>
      </c>
      <c r="P606" s="17">
        <v>8</v>
      </c>
      <c r="Q606" s="13">
        <v>20</v>
      </c>
      <c r="R606" s="16">
        <f t="shared" si="77"/>
        <v>70.875</v>
      </c>
      <c r="S606" s="17">
        <f t="shared" si="75"/>
        <v>20.383000000000003</v>
      </c>
      <c r="T606" s="18">
        <v>44.745194549514999</v>
      </c>
      <c r="U606" s="18">
        <v>21.174057971014495</v>
      </c>
      <c r="V606" s="19">
        <f t="shared" si="78"/>
        <v>86.302252520529493</v>
      </c>
      <c r="W606" s="33">
        <f t="shared" si="79"/>
        <v>126.34649769005516</v>
      </c>
      <c r="X606" s="21">
        <f t="shared" si="80"/>
        <v>103.56270302463538</v>
      </c>
      <c r="Y606" s="22">
        <v>103.56270302463538</v>
      </c>
      <c r="Z606" s="23">
        <v>169.9</v>
      </c>
      <c r="AA606" s="22"/>
      <c r="AB606" s="22"/>
      <c r="AC606" s="24">
        <v>119.9</v>
      </c>
      <c r="AD606" s="25">
        <f t="shared" si="81"/>
        <v>0.15775270921113682</v>
      </c>
      <c r="AE606" s="22"/>
      <c r="AF606" s="26">
        <f t="shared" si="76"/>
        <v>103.56270302463538</v>
      </c>
      <c r="AG606" s="27"/>
      <c r="AH606" s="22"/>
      <c r="AI606" s="28"/>
      <c r="AJ606" s="29">
        <f t="shared" si="82"/>
        <v>-1</v>
      </c>
      <c r="AK606" s="30"/>
      <c r="AL606" s="30"/>
      <c r="AM606" s="30"/>
      <c r="AN606" s="31">
        <v>119.9</v>
      </c>
    </row>
    <row r="607" spans="1:42" s="11" customFormat="1" ht="37.5" customHeight="1" x14ac:dyDescent="0.25">
      <c r="A607" s="12" t="s">
        <v>1066</v>
      </c>
      <c r="B607" s="12" t="s">
        <v>1066</v>
      </c>
      <c r="C607" s="13" t="s">
        <v>1066</v>
      </c>
      <c r="D607" s="3" t="s">
        <v>46</v>
      </c>
      <c r="E607" s="3" t="s">
        <v>39</v>
      </c>
      <c r="F607" s="14" t="s">
        <v>149</v>
      </c>
      <c r="G607" s="14" t="s">
        <v>569</v>
      </c>
      <c r="H607" s="14" t="s">
        <v>570</v>
      </c>
      <c r="I607" s="14" t="s">
        <v>1067</v>
      </c>
      <c r="J607" s="14">
        <v>0</v>
      </c>
      <c r="K607" s="38"/>
      <c r="L607" s="14" t="str">
        <f>IFERROR(VLOOKUP(A607,[1]Sheet1!$A:$O,15,FALSE),"ok")</f>
        <v>ok</v>
      </c>
      <c r="M607" s="15">
        <v>0</v>
      </c>
      <c r="N607" s="41">
        <v>0</v>
      </c>
      <c r="O607" s="13" t="s">
        <v>44</v>
      </c>
      <c r="P607" s="17">
        <v>0</v>
      </c>
      <c r="Q607" s="13">
        <v>0</v>
      </c>
      <c r="R607" s="16" t="str">
        <f t="shared" si="77"/>
        <v>nul</v>
      </c>
      <c r="S607" s="17" t="e">
        <f t="shared" si="75"/>
        <v>#N/A</v>
      </c>
      <c r="T607" s="18">
        <v>40.081795987736697</v>
      </c>
      <c r="U607" s="18">
        <v>13.649855072463771</v>
      </c>
      <c r="V607" s="19" t="e">
        <f t="shared" si="78"/>
        <v>#N/A</v>
      </c>
      <c r="W607" s="20" t="e">
        <f t="shared" si="79"/>
        <v>#N/A</v>
      </c>
      <c r="X607" s="21" t="e">
        <f t="shared" si="80"/>
        <v>#N/A</v>
      </c>
      <c r="Y607" s="22">
        <v>83.429581272240554</v>
      </c>
      <c r="Z607" s="23">
        <v>0</v>
      </c>
      <c r="AA607" s="22"/>
      <c r="AB607" s="22"/>
      <c r="AC607" s="24" t="e">
        <v>#N/A</v>
      </c>
      <c r="AD607" s="25" t="e">
        <f t="shared" si="81"/>
        <v>#N/A</v>
      </c>
      <c r="AE607" s="22"/>
      <c r="AF607" s="26" t="e">
        <f t="shared" si="76"/>
        <v>#N/A</v>
      </c>
      <c r="AG607" s="27"/>
      <c r="AH607" s="22"/>
      <c r="AI607" s="28"/>
      <c r="AJ607" s="29" t="e">
        <f t="shared" si="82"/>
        <v>#N/A</v>
      </c>
      <c r="AK607" s="30"/>
      <c r="AL607" s="30"/>
      <c r="AM607" s="30"/>
      <c r="AN607" s="31" t="s">
        <v>896</v>
      </c>
    </row>
    <row r="608" spans="1:42" s="11" customFormat="1" ht="37.5" customHeight="1" x14ac:dyDescent="0.25">
      <c r="A608" s="12" t="s">
        <v>1068</v>
      </c>
      <c r="B608" s="12" t="s">
        <v>1068</v>
      </c>
      <c r="C608" s="13" t="s">
        <v>1068</v>
      </c>
      <c r="D608" s="3" t="s">
        <v>46</v>
      </c>
      <c r="E608" s="3" t="s">
        <v>39</v>
      </c>
      <c r="F608" s="14" t="s">
        <v>40</v>
      </c>
      <c r="G608" s="14" t="s">
        <v>41</v>
      </c>
      <c r="H608" s="14" t="s">
        <v>98</v>
      </c>
      <c r="I608" s="14" t="s">
        <v>1069</v>
      </c>
      <c r="J608" s="14">
        <v>0</v>
      </c>
      <c r="K608" s="38"/>
      <c r="L608" s="14">
        <f>IFERROR(VLOOKUP(A608,[1]Sheet1!$A:$O,15,FALSE),"ok")</f>
        <v>16.899999999999999</v>
      </c>
      <c r="M608" s="15">
        <v>0</v>
      </c>
      <c r="N608" s="41">
        <v>0</v>
      </c>
      <c r="O608" s="13">
        <v>140</v>
      </c>
      <c r="P608" s="17">
        <v>0</v>
      </c>
      <c r="Q608" s="13">
        <v>7</v>
      </c>
      <c r="R608" s="16" t="str">
        <f t="shared" si="77"/>
        <v>nul</v>
      </c>
      <c r="S608" s="17">
        <f t="shared" si="75"/>
        <v>2.8729999999999998</v>
      </c>
      <c r="T608" s="18">
        <v>6.61205232800571</v>
      </c>
      <c r="U608" s="18">
        <v>6.6291304347826099</v>
      </c>
      <c r="V608" s="19">
        <f t="shared" si="78"/>
        <v>16.114182762788317</v>
      </c>
      <c r="W608" s="20">
        <f t="shared" si="79"/>
        <v>23.591163564722095</v>
      </c>
      <c r="X608" s="21">
        <f t="shared" si="80"/>
        <v>19.33701931534598</v>
      </c>
      <c r="Y608" s="22">
        <v>19.33701931534598</v>
      </c>
      <c r="Z608" s="23">
        <v>39.9</v>
      </c>
      <c r="AA608" s="22"/>
      <c r="AB608" s="22"/>
      <c r="AC608" s="24">
        <v>16.899999999999999</v>
      </c>
      <c r="AD608" s="25">
        <f t="shared" si="81"/>
        <v>-0.12602869530217342</v>
      </c>
      <c r="AE608" s="22"/>
      <c r="AF608" s="26">
        <f t="shared" si="76"/>
        <v>19.33701931534598</v>
      </c>
      <c r="AG608" s="27"/>
      <c r="AH608" s="22"/>
      <c r="AI608" s="28"/>
      <c r="AJ608" s="29">
        <f t="shared" si="82"/>
        <v>-1</v>
      </c>
      <c r="AK608" s="30"/>
      <c r="AL608" s="30"/>
      <c r="AM608" s="30"/>
      <c r="AN608" s="31">
        <v>16.899999999999999</v>
      </c>
    </row>
    <row r="609" spans="1:42" s="11" customFormat="1" ht="37.5" customHeight="1" x14ac:dyDescent="0.25">
      <c r="A609" s="12" t="s">
        <v>1070</v>
      </c>
      <c r="B609" s="12" t="s">
        <v>1070</v>
      </c>
      <c r="C609" s="13" t="s">
        <v>1070</v>
      </c>
      <c r="D609" s="3" t="s">
        <v>46</v>
      </c>
      <c r="E609" s="3" t="s">
        <v>187</v>
      </c>
      <c r="F609" s="14" t="s">
        <v>81</v>
      </c>
      <c r="G609" s="14" t="s">
        <v>299</v>
      </c>
      <c r="H609" s="14" t="s">
        <v>1071</v>
      </c>
      <c r="I609" s="14" t="s">
        <v>1072</v>
      </c>
      <c r="J609" s="14">
        <v>0</v>
      </c>
      <c r="K609" s="38"/>
      <c r="L609" s="14" t="str">
        <f>IFERROR(VLOOKUP(A609,[1]Sheet1!$A:$O,15,FALSE),"ok")</f>
        <v>ok</v>
      </c>
      <c r="M609" s="15">
        <v>0</v>
      </c>
      <c r="N609" s="41">
        <v>22</v>
      </c>
      <c r="O609" s="13">
        <v>35</v>
      </c>
      <c r="P609" s="17">
        <v>6</v>
      </c>
      <c r="Q609" s="13">
        <v>13</v>
      </c>
      <c r="R609" s="16">
        <f t="shared" si="77"/>
        <v>25.666666666666668</v>
      </c>
      <c r="S609" s="17">
        <f t="shared" si="75"/>
        <v>9.3330000000000002</v>
      </c>
      <c r="T609" s="18">
        <v>21.2006231900011</v>
      </c>
      <c r="U609" s="18">
        <v>7.6360869565217397</v>
      </c>
      <c r="V609" s="19">
        <f t="shared" si="78"/>
        <v>38.169710146522839</v>
      </c>
      <c r="W609" s="33">
        <f t="shared" si="79"/>
        <v>55.88045565450944</v>
      </c>
      <c r="X609" s="21">
        <f t="shared" si="80"/>
        <v>45.803652175827402</v>
      </c>
      <c r="Y609" s="22">
        <v>45.803652175827402</v>
      </c>
      <c r="Z609" s="23">
        <v>99.9</v>
      </c>
      <c r="AA609" s="22"/>
      <c r="AB609" s="22"/>
      <c r="AC609" s="24">
        <v>54.9</v>
      </c>
      <c r="AD609" s="25">
        <f t="shared" si="81"/>
        <v>0.1985943782223798</v>
      </c>
      <c r="AE609" s="22"/>
      <c r="AF609" s="26">
        <f t="shared" si="76"/>
        <v>45.803652175827402</v>
      </c>
      <c r="AG609" s="27"/>
      <c r="AH609" s="22"/>
      <c r="AI609" s="28"/>
      <c r="AJ609" s="29">
        <f t="shared" si="82"/>
        <v>-1</v>
      </c>
      <c r="AK609" s="30"/>
      <c r="AL609" s="30"/>
      <c r="AM609" s="30"/>
      <c r="AN609" s="31">
        <v>54.9</v>
      </c>
    </row>
    <row r="610" spans="1:42" s="11" customFormat="1" ht="37.5" customHeight="1" x14ac:dyDescent="0.25">
      <c r="A610" s="12" t="s">
        <v>1075</v>
      </c>
      <c r="B610" s="12" t="s">
        <v>1075</v>
      </c>
      <c r="C610" s="13" t="s">
        <v>1075</v>
      </c>
      <c r="D610" s="3" t="s">
        <v>46</v>
      </c>
      <c r="E610" s="3" t="s">
        <v>187</v>
      </c>
      <c r="F610" s="14" t="s">
        <v>40</v>
      </c>
      <c r="G610" s="14" t="s">
        <v>291</v>
      </c>
      <c r="H610" s="14" t="s">
        <v>837</v>
      </c>
      <c r="I610" s="14" t="s">
        <v>1076</v>
      </c>
      <c r="J610" s="14">
        <v>0</v>
      </c>
      <c r="K610" s="38"/>
      <c r="L610" s="14" t="str">
        <f>IFERROR(VLOOKUP(A610,[1]Sheet1!$A:$O,15,FALSE),"ok")</f>
        <v>ok</v>
      </c>
      <c r="M610" s="15">
        <v>0</v>
      </c>
      <c r="N610" s="41">
        <v>66</v>
      </c>
      <c r="O610" s="13">
        <v>63</v>
      </c>
      <c r="P610" s="17">
        <v>3</v>
      </c>
      <c r="Q610" s="13">
        <v>4</v>
      </c>
      <c r="R610" s="16">
        <f t="shared" si="77"/>
        <v>154</v>
      </c>
      <c r="S610" s="17">
        <f t="shared" si="75"/>
        <v>8.3130000000000006</v>
      </c>
      <c r="T610" s="18">
        <v>20.9418623641028</v>
      </c>
      <c r="U610" s="18">
        <v>7.3004347826086962</v>
      </c>
      <c r="V610" s="19">
        <f t="shared" si="78"/>
        <v>36.555297146711496</v>
      </c>
      <c r="W610" s="33">
        <f t="shared" si="79"/>
        <v>53.516955022785631</v>
      </c>
      <c r="X610" s="21">
        <f t="shared" si="80"/>
        <v>43.866356576053796</v>
      </c>
      <c r="Y610" s="22">
        <v>43.866356576053796</v>
      </c>
      <c r="Z610" s="23">
        <v>119.9</v>
      </c>
      <c r="AA610" s="22"/>
      <c r="AB610" s="22"/>
      <c r="AC610" s="24">
        <v>48.9</v>
      </c>
      <c r="AD610" s="25">
        <f t="shared" si="81"/>
        <v>0.11474952142923156</v>
      </c>
      <c r="AE610" s="22"/>
      <c r="AF610" s="26">
        <f t="shared" si="76"/>
        <v>43.866356576053796</v>
      </c>
      <c r="AG610" s="27"/>
      <c r="AH610" s="22"/>
      <c r="AI610" s="28"/>
      <c r="AJ610" s="29">
        <f t="shared" si="82"/>
        <v>-1</v>
      </c>
      <c r="AK610" s="30"/>
      <c r="AL610" s="30"/>
      <c r="AM610" s="30"/>
      <c r="AN610" s="31">
        <v>48.9</v>
      </c>
    </row>
    <row r="611" spans="1:42" s="11" customFormat="1" ht="37.5" customHeight="1" x14ac:dyDescent="0.25">
      <c r="A611" s="12" t="s">
        <v>1077</v>
      </c>
      <c r="B611" s="12" t="s">
        <v>1077</v>
      </c>
      <c r="C611" s="13" t="s">
        <v>1077</v>
      </c>
      <c r="D611" s="3" t="s">
        <v>46</v>
      </c>
      <c r="E611" s="3" t="s">
        <v>187</v>
      </c>
      <c r="F611" s="14" t="s">
        <v>136</v>
      </c>
      <c r="G611" s="14" t="s">
        <v>317</v>
      </c>
      <c r="H611" s="14" t="s">
        <v>318</v>
      </c>
      <c r="I611" s="14" t="s">
        <v>1078</v>
      </c>
      <c r="J611" s="14">
        <v>0</v>
      </c>
      <c r="K611" s="38"/>
      <c r="L611" s="14" t="str">
        <f>IFERROR(VLOOKUP(A611,[1]Sheet1!$A:$O,15,FALSE),"ok")</f>
        <v>ok</v>
      </c>
      <c r="M611" s="15">
        <v>0</v>
      </c>
      <c r="N611" s="41">
        <v>102</v>
      </c>
      <c r="O611" s="13">
        <v>58</v>
      </c>
      <c r="P611" s="17">
        <v>3</v>
      </c>
      <c r="Q611" s="13">
        <v>6</v>
      </c>
      <c r="R611" s="16">
        <f t="shared" si="77"/>
        <v>238</v>
      </c>
      <c r="S611" s="17">
        <f t="shared" si="75"/>
        <v>8.4830000000000005</v>
      </c>
      <c r="T611" s="18">
        <v>17.851444332715801</v>
      </c>
      <c r="U611" s="18">
        <v>7.9717391304347833</v>
      </c>
      <c r="V611" s="19">
        <f t="shared" si="78"/>
        <v>34.306183463150582</v>
      </c>
      <c r="W611" s="33">
        <f t="shared" si="79"/>
        <v>50.224252590052451</v>
      </c>
      <c r="X611" s="21">
        <f t="shared" si="80"/>
        <v>41.167420155780697</v>
      </c>
      <c r="Y611" s="22">
        <v>41.167420155780697</v>
      </c>
      <c r="Z611" s="23">
        <v>79.900000000000006</v>
      </c>
      <c r="AA611" s="22"/>
      <c r="AB611" s="22"/>
      <c r="AC611" s="24">
        <v>49.9</v>
      </c>
      <c r="AD611" s="25">
        <f t="shared" si="81"/>
        <v>0.21212356303053603</v>
      </c>
      <c r="AE611" s="22"/>
      <c r="AF611" s="26">
        <f t="shared" si="76"/>
        <v>41.167420155780697</v>
      </c>
      <c r="AG611" s="27"/>
      <c r="AH611" s="22"/>
      <c r="AI611" s="28"/>
      <c r="AJ611" s="29">
        <f t="shared" si="82"/>
        <v>-1</v>
      </c>
      <c r="AK611" s="30"/>
      <c r="AL611" s="30"/>
      <c r="AM611" s="30"/>
      <c r="AN611" s="31">
        <v>49.9</v>
      </c>
    </row>
    <row r="612" spans="1:42" s="11" customFormat="1" ht="37.5" customHeight="1" x14ac:dyDescent="0.25">
      <c r="A612" s="12" t="s">
        <v>1081</v>
      </c>
      <c r="B612" s="12" t="s">
        <v>1081</v>
      </c>
      <c r="C612" s="13" t="s">
        <v>1081</v>
      </c>
      <c r="D612" s="3" t="s">
        <v>46</v>
      </c>
      <c r="E612" s="3" t="s">
        <v>39</v>
      </c>
      <c r="F612" s="14" t="s">
        <v>40</v>
      </c>
      <c r="G612" s="14" t="s">
        <v>41</v>
      </c>
      <c r="H612" s="14" t="s">
        <v>52</v>
      </c>
      <c r="I612" s="14" t="s">
        <v>1082</v>
      </c>
      <c r="J612" s="14">
        <v>0</v>
      </c>
      <c r="K612" s="38"/>
      <c r="L612" s="14" t="str">
        <f>IFERROR(VLOOKUP(A612,[1]Sheet1!$A:$O,15,FALSE),"ok")</f>
        <v>ok</v>
      </c>
      <c r="M612" s="15">
        <v>0</v>
      </c>
      <c r="N612" s="41">
        <v>0</v>
      </c>
      <c r="O612" s="13">
        <v>61</v>
      </c>
      <c r="P612" s="17">
        <v>0</v>
      </c>
      <c r="Q612" s="13">
        <v>0</v>
      </c>
      <c r="R612" s="16" t="str">
        <f t="shared" si="77"/>
        <v>nul</v>
      </c>
      <c r="S612" s="17">
        <f t="shared" si="75"/>
        <v>4.2329999999999997</v>
      </c>
      <c r="T612" s="18">
        <v>7.5192636457488904</v>
      </c>
      <c r="U612" s="18">
        <v>6.852898550724638</v>
      </c>
      <c r="V612" s="19">
        <f t="shared" si="78"/>
        <v>18.605162196473529</v>
      </c>
      <c r="W612" s="20">
        <f t="shared" si="79"/>
        <v>27.237957455637247</v>
      </c>
      <c r="X612" s="21">
        <f t="shared" si="80"/>
        <v>22.326194635768235</v>
      </c>
      <c r="Y612" s="22">
        <v>22.326194635768235</v>
      </c>
      <c r="Z612" s="23">
        <v>59.9</v>
      </c>
      <c r="AA612" s="22"/>
      <c r="AB612" s="22"/>
      <c r="AC612" s="24">
        <v>24.9</v>
      </c>
      <c r="AD612" s="25">
        <f t="shared" si="81"/>
        <v>0.11528186537030072</v>
      </c>
      <c r="AE612" s="22"/>
      <c r="AF612" s="26">
        <f t="shared" si="76"/>
        <v>22.326194635768235</v>
      </c>
      <c r="AG612" s="27"/>
      <c r="AH612" s="22"/>
      <c r="AI612" s="28"/>
      <c r="AJ612" s="29">
        <f t="shared" si="82"/>
        <v>-1</v>
      </c>
      <c r="AK612" s="30"/>
      <c r="AL612" s="30"/>
      <c r="AM612" s="30"/>
      <c r="AN612" s="31">
        <v>24.9</v>
      </c>
    </row>
    <row r="613" spans="1:42" s="11" customFormat="1" ht="37.5" customHeight="1" x14ac:dyDescent="0.25">
      <c r="A613" s="12" t="s">
        <v>1083</v>
      </c>
      <c r="B613" s="12" t="s">
        <v>1083</v>
      </c>
      <c r="C613" s="13" t="s">
        <v>1083</v>
      </c>
      <c r="D613" s="3" t="s">
        <v>46</v>
      </c>
      <c r="E613" s="3" t="s">
        <v>187</v>
      </c>
      <c r="F613" s="14" t="s">
        <v>81</v>
      </c>
      <c r="G613" s="14" t="s">
        <v>124</v>
      </c>
      <c r="H613" s="14" t="s">
        <v>736</v>
      </c>
      <c r="I613" s="14" t="s">
        <v>1084</v>
      </c>
      <c r="J613" s="14">
        <v>0</v>
      </c>
      <c r="K613" s="38"/>
      <c r="L613" s="14" t="str">
        <f>IFERROR(VLOOKUP(A613,[1]Sheet1!$A:$O,15,FALSE),"ok")</f>
        <v>ok</v>
      </c>
      <c r="M613" s="15">
        <v>0</v>
      </c>
      <c r="N613" s="41">
        <v>9</v>
      </c>
      <c r="O613" s="13">
        <v>56</v>
      </c>
      <c r="P613" s="17">
        <v>5</v>
      </c>
      <c r="Q613" s="13">
        <v>10</v>
      </c>
      <c r="R613" s="16">
        <f t="shared" si="77"/>
        <v>12.6</v>
      </c>
      <c r="S613" s="17">
        <f t="shared" si="75"/>
        <v>10.183</v>
      </c>
      <c r="T613" s="18">
        <v>23.885550178428002</v>
      </c>
      <c r="U613" s="18">
        <v>10.675603864734299</v>
      </c>
      <c r="V613" s="19">
        <f t="shared" si="78"/>
        <v>44.744154043162297</v>
      </c>
      <c r="W613" s="20">
        <f t="shared" si="79"/>
        <v>65.505441519189603</v>
      </c>
      <c r="X613" s="21">
        <f t="shared" si="80"/>
        <v>53.692984851794755</v>
      </c>
      <c r="Y613" s="22">
        <v>53.692984851794755</v>
      </c>
      <c r="Z613" s="23">
        <v>79.900000000000006</v>
      </c>
      <c r="AA613" s="22"/>
      <c r="AB613" s="22"/>
      <c r="AC613" s="24">
        <v>59.9</v>
      </c>
      <c r="AD613" s="25">
        <f t="shared" si="81"/>
        <v>0.11560197603724331</v>
      </c>
      <c r="AE613" s="22"/>
      <c r="AF613" s="26">
        <f t="shared" si="76"/>
        <v>53.692984851794755</v>
      </c>
      <c r="AG613" s="27"/>
      <c r="AH613" s="22"/>
      <c r="AI613" s="28"/>
      <c r="AJ613" s="29">
        <f t="shared" si="82"/>
        <v>-1</v>
      </c>
      <c r="AK613" s="30"/>
      <c r="AL613" s="30"/>
      <c r="AM613" s="30"/>
      <c r="AN613" s="31">
        <v>59.9</v>
      </c>
    </row>
    <row r="614" spans="1:42" s="11" customFormat="1" ht="37.5" customHeight="1" x14ac:dyDescent="0.25">
      <c r="A614" s="12" t="s">
        <v>1085</v>
      </c>
      <c r="B614" s="12" t="s">
        <v>1085</v>
      </c>
      <c r="C614" s="13" t="s">
        <v>1085</v>
      </c>
      <c r="D614" s="3" t="s">
        <v>46</v>
      </c>
      <c r="E614" s="3" t="s">
        <v>39</v>
      </c>
      <c r="F614" s="14" t="s">
        <v>727</v>
      </c>
      <c r="G614" s="14" t="s">
        <v>1086</v>
      </c>
      <c r="H614" s="14" t="s">
        <v>1087</v>
      </c>
      <c r="I614" s="14" t="s">
        <v>1088</v>
      </c>
      <c r="J614" s="14">
        <v>0</v>
      </c>
      <c r="K614" s="38"/>
      <c r="L614" s="14" t="str">
        <f>IFERROR(VLOOKUP(A614,[1]Sheet1!$A:$O,15,FALSE),"ok")</f>
        <v>ok</v>
      </c>
      <c r="M614" s="15">
        <v>0</v>
      </c>
      <c r="N614" s="41">
        <v>0</v>
      </c>
      <c r="O614" s="13">
        <v>110</v>
      </c>
      <c r="P614" s="17">
        <v>0</v>
      </c>
      <c r="Q614" s="13">
        <v>0</v>
      </c>
      <c r="R614" s="16" t="str">
        <f t="shared" si="77"/>
        <v>nul</v>
      </c>
      <c r="S614" s="17" t="e">
        <f t="shared" si="75"/>
        <v>#N/A</v>
      </c>
      <c r="T614" s="18">
        <v>2.2304936396024999</v>
      </c>
      <c r="U614" s="18">
        <v>6.3587439613526575</v>
      </c>
      <c r="V614" s="19" t="e">
        <f t="shared" si="78"/>
        <v>#N/A</v>
      </c>
      <c r="W614" s="20" t="e">
        <f t="shared" si="79"/>
        <v>#N/A</v>
      </c>
      <c r="X614" s="21" t="e">
        <f t="shared" si="80"/>
        <v>#N/A</v>
      </c>
      <c r="Y614" s="22">
        <v>13.346685121146189</v>
      </c>
      <c r="Z614" s="23">
        <v>0</v>
      </c>
      <c r="AA614" s="22"/>
      <c r="AB614" s="22"/>
      <c r="AC614" s="24" t="e">
        <v>#N/A</v>
      </c>
      <c r="AD614" s="25" t="e">
        <f t="shared" si="81"/>
        <v>#N/A</v>
      </c>
      <c r="AE614" s="22"/>
      <c r="AF614" s="26" t="e">
        <f t="shared" si="76"/>
        <v>#N/A</v>
      </c>
      <c r="AG614" s="27"/>
      <c r="AH614" s="22"/>
      <c r="AI614" s="28"/>
      <c r="AJ614" s="29" t="e">
        <f t="shared" si="82"/>
        <v>#N/A</v>
      </c>
      <c r="AK614" s="30"/>
      <c r="AL614" s="30"/>
      <c r="AM614" s="30"/>
      <c r="AN614" s="31" t="s">
        <v>896</v>
      </c>
    </row>
    <row r="615" spans="1:42" s="11" customFormat="1" ht="37.5" customHeight="1" x14ac:dyDescent="0.25">
      <c r="A615" s="12" t="s">
        <v>1089</v>
      </c>
      <c r="B615" s="12" t="s">
        <v>1089</v>
      </c>
      <c r="C615" s="13" t="s">
        <v>1089</v>
      </c>
      <c r="D615" s="3" t="s">
        <v>46</v>
      </c>
      <c r="E615" s="3" t="s">
        <v>39</v>
      </c>
      <c r="F615" s="14" t="s">
        <v>40</v>
      </c>
      <c r="G615" s="14" t="s">
        <v>145</v>
      </c>
      <c r="H615" s="14" t="s">
        <v>146</v>
      </c>
      <c r="I615" s="14" t="s">
        <v>1090</v>
      </c>
      <c r="J615" s="14">
        <v>0</v>
      </c>
      <c r="K615" s="38"/>
      <c r="L615" s="14">
        <f>IFERROR(VLOOKUP(A615,[1]Sheet1!$A:$O,15,FALSE),"ok")</f>
        <v>89.9</v>
      </c>
      <c r="M615" s="15">
        <v>0</v>
      </c>
      <c r="N615" s="41">
        <v>11</v>
      </c>
      <c r="O615" s="13">
        <v>34</v>
      </c>
      <c r="P615" s="17">
        <v>0</v>
      </c>
      <c r="Q615" s="13">
        <v>0</v>
      </c>
      <c r="R615" s="16" t="str">
        <f t="shared" si="77"/>
        <v>nul</v>
      </c>
      <c r="S615" s="17">
        <f t="shared" si="75"/>
        <v>14.433000000000002</v>
      </c>
      <c r="T615" s="18">
        <v>53.1015408896534</v>
      </c>
      <c r="U615" s="18">
        <v>10.218743961352658</v>
      </c>
      <c r="V615" s="19">
        <f t="shared" si="78"/>
        <v>77.753284851006057</v>
      </c>
      <c r="W615" s="20">
        <f t="shared" si="79"/>
        <v>113.83080902187287</v>
      </c>
      <c r="X615" s="21">
        <f t="shared" si="80"/>
        <v>93.30394182120726</v>
      </c>
      <c r="Y615" s="22">
        <v>94.323941821207271</v>
      </c>
      <c r="Z615" s="23">
        <v>189.9</v>
      </c>
      <c r="AA615" s="22"/>
      <c r="AB615" s="22"/>
      <c r="AC615" s="24">
        <v>84.9</v>
      </c>
      <c r="AD615" s="25">
        <f t="shared" si="81"/>
        <v>-9.0070597845814726E-2</v>
      </c>
      <c r="AE615" s="22"/>
      <c r="AF615" s="26">
        <f t="shared" si="76"/>
        <v>93.30394182120726</v>
      </c>
      <c r="AG615" s="27"/>
      <c r="AH615" s="22"/>
      <c r="AI615" s="28"/>
      <c r="AJ615" s="29">
        <f t="shared" si="82"/>
        <v>-1</v>
      </c>
      <c r="AK615" s="30"/>
      <c r="AL615" s="30"/>
      <c r="AM615" s="30"/>
      <c r="AN615" s="31">
        <v>89.9</v>
      </c>
    </row>
    <row r="616" spans="1:42" s="11" customFormat="1" ht="37.5" customHeight="1" x14ac:dyDescent="0.25">
      <c r="A616" s="12" t="s">
        <v>1091</v>
      </c>
      <c r="B616" s="12" t="s">
        <v>1091</v>
      </c>
      <c r="C616" s="13" t="s">
        <v>1091</v>
      </c>
      <c r="D616" s="3"/>
      <c r="E616" s="3" t="s">
        <v>359</v>
      </c>
      <c r="F616" s="14" t="s">
        <v>331</v>
      </c>
      <c r="G616" s="14" t="s">
        <v>499</v>
      </c>
      <c r="H616" s="14" t="s">
        <v>1092</v>
      </c>
      <c r="I616" s="14" t="s">
        <v>1093</v>
      </c>
      <c r="J616" s="14">
        <v>0</v>
      </c>
      <c r="K616" s="38"/>
      <c r="L616" s="14" t="str">
        <f>IFERROR(VLOOKUP(A616,[1]Sheet1!$A:$O,15,FALSE),"ok")</f>
        <v>ok</v>
      </c>
      <c r="M616" s="15">
        <v>0</v>
      </c>
      <c r="N616" s="41">
        <v>0</v>
      </c>
      <c r="O616" s="13">
        <v>56</v>
      </c>
      <c r="P616" s="17">
        <v>0</v>
      </c>
      <c r="Q616" s="13">
        <v>0</v>
      </c>
      <c r="R616" s="16" t="str">
        <f t="shared" si="77"/>
        <v>nul</v>
      </c>
      <c r="S616" s="17">
        <f t="shared" si="75"/>
        <v>6.7830000000000004</v>
      </c>
      <c r="T616" s="18">
        <v>10.322750758258101</v>
      </c>
      <c r="U616" s="18">
        <v>8.6337198067632848</v>
      </c>
      <c r="V616" s="19">
        <f t="shared" si="78"/>
        <v>25.739470565021385</v>
      </c>
      <c r="W616" s="33">
        <f t="shared" si="79"/>
        <v>37.682584907191305</v>
      </c>
      <c r="X616" s="21">
        <f t="shared" si="80"/>
        <v>30.887364678025662</v>
      </c>
      <c r="Y616" s="22">
        <v>30.479364678025661</v>
      </c>
      <c r="Z616" s="23">
        <v>69.900000000000006</v>
      </c>
      <c r="AA616" s="22"/>
      <c r="AB616" s="22"/>
      <c r="AC616" s="24">
        <v>39.9</v>
      </c>
      <c r="AD616" s="25">
        <f t="shared" si="81"/>
        <v>0.29179036204361708</v>
      </c>
      <c r="AE616" s="22"/>
      <c r="AF616" s="26">
        <f t="shared" si="76"/>
        <v>30.887364678025662</v>
      </c>
      <c r="AG616" s="27"/>
      <c r="AH616" s="22"/>
      <c r="AI616" s="28"/>
      <c r="AJ616" s="29">
        <f t="shared" si="82"/>
        <v>-1</v>
      </c>
      <c r="AK616" s="30"/>
      <c r="AL616" s="30"/>
      <c r="AM616" s="30"/>
      <c r="AN616" s="31">
        <v>39.9</v>
      </c>
    </row>
    <row r="617" spans="1:42" s="11" customFormat="1" ht="37.5" customHeight="1" x14ac:dyDescent="0.25">
      <c r="A617" s="12" t="s">
        <v>1094</v>
      </c>
      <c r="B617" s="12" t="s">
        <v>1094</v>
      </c>
      <c r="C617" s="13" t="s">
        <v>1094</v>
      </c>
      <c r="D617" s="3" t="s">
        <v>46</v>
      </c>
      <c r="E617" s="3" t="s">
        <v>187</v>
      </c>
      <c r="F617" s="14" t="s">
        <v>81</v>
      </c>
      <c r="G617" s="14" t="s">
        <v>82</v>
      </c>
      <c r="H617" s="14" t="s">
        <v>798</v>
      </c>
      <c r="I617" s="14" t="s">
        <v>1095</v>
      </c>
      <c r="J617" s="14">
        <v>0</v>
      </c>
      <c r="K617" s="38"/>
      <c r="L617" s="14" t="str">
        <f>IFERROR(VLOOKUP(A617,[1]Sheet1!$A:$O,15,FALSE),"ok")</f>
        <v>ok</v>
      </c>
      <c r="M617" s="15">
        <v>0</v>
      </c>
      <c r="N617" s="41">
        <v>48</v>
      </c>
      <c r="O617" s="13">
        <v>58</v>
      </c>
      <c r="P617" s="17">
        <v>0</v>
      </c>
      <c r="Q617" s="13">
        <v>0</v>
      </c>
      <c r="R617" s="16" t="str">
        <f t="shared" si="77"/>
        <v>nul</v>
      </c>
      <c r="S617" s="17">
        <f t="shared" si="75"/>
        <v>15.283000000000001</v>
      </c>
      <c r="T617" s="18">
        <v>46.3591464255503</v>
      </c>
      <c r="U617" s="18">
        <v>8.298067632850243</v>
      </c>
      <c r="V617" s="19">
        <f t="shared" si="78"/>
        <v>69.940214058400542</v>
      </c>
      <c r="W617" s="20">
        <f t="shared" si="79"/>
        <v>102.39247338149839</v>
      </c>
      <c r="X617" s="21">
        <f t="shared" si="80"/>
        <v>83.928256870080645</v>
      </c>
      <c r="Y617" s="22">
        <v>84.948256870080655</v>
      </c>
      <c r="Z617" s="23">
        <v>139.9</v>
      </c>
      <c r="AA617" s="22"/>
      <c r="AB617" s="22"/>
      <c r="AC617" s="24">
        <v>89.9</v>
      </c>
      <c r="AD617" s="25">
        <f t="shared" si="81"/>
        <v>7.1152950777513491E-2</v>
      </c>
      <c r="AE617" s="22"/>
      <c r="AF617" s="26">
        <f t="shared" si="76"/>
        <v>83.928256870080645</v>
      </c>
      <c r="AG617" s="27"/>
      <c r="AH617" s="22"/>
      <c r="AI617" s="28"/>
      <c r="AJ617" s="29">
        <f t="shared" si="82"/>
        <v>-1</v>
      </c>
      <c r="AK617" s="30"/>
      <c r="AL617" s="30"/>
      <c r="AM617" s="30"/>
      <c r="AN617" s="31">
        <v>94.9</v>
      </c>
    </row>
    <row r="618" spans="1:42" s="11" customFormat="1" ht="37.5" customHeight="1" x14ac:dyDescent="0.25">
      <c r="A618" s="12" t="s">
        <v>1096</v>
      </c>
      <c r="B618" s="12" t="s">
        <v>1097</v>
      </c>
      <c r="C618" s="13" t="s">
        <v>1098</v>
      </c>
      <c r="D618" s="3" t="s">
        <v>46</v>
      </c>
      <c r="E618" s="3" t="s">
        <v>187</v>
      </c>
      <c r="F618" s="14" t="s">
        <v>40</v>
      </c>
      <c r="G618" s="14" t="s">
        <v>145</v>
      </c>
      <c r="H618" s="14" t="s">
        <v>179</v>
      </c>
      <c r="I618" s="14" t="s">
        <v>1099</v>
      </c>
      <c r="J618" s="14">
        <v>0</v>
      </c>
      <c r="K618" s="38"/>
      <c r="L618" s="14" t="str">
        <f>IFERROR(VLOOKUP(A618,[1]Sheet1!$A:$O,15,FALSE),"ok")</f>
        <v>ok</v>
      </c>
      <c r="M618" s="15">
        <v>0</v>
      </c>
      <c r="N618" s="41">
        <v>50</v>
      </c>
      <c r="O618" s="13" t="s">
        <v>44</v>
      </c>
      <c r="P618" s="17">
        <v>0</v>
      </c>
      <c r="Q618" s="13">
        <v>0</v>
      </c>
      <c r="R618" s="16" t="str">
        <f t="shared" si="77"/>
        <v>nul</v>
      </c>
      <c r="S618" s="17">
        <f t="shared" si="75"/>
        <v>27.013000000000002</v>
      </c>
      <c r="T618" s="18">
        <v>51.029510963305398</v>
      </c>
      <c r="U618" s="18">
        <v>31.84966183574879</v>
      </c>
      <c r="V618" s="19">
        <f t="shared" si="78"/>
        <v>109.89217279905419</v>
      </c>
      <c r="W618" s="20">
        <f t="shared" si="79"/>
        <v>160.88214097781531</v>
      </c>
      <c r="X618" s="21">
        <f t="shared" si="80"/>
        <v>131.87060735886502</v>
      </c>
      <c r="Y618" s="22">
        <v>131.87060735886502</v>
      </c>
      <c r="Z618" s="23">
        <v>199.9</v>
      </c>
      <c r="AA618" s="22"/>
      <c r="AB618" s="22"/>
      <c r="AC618" s="24">
        <v>158.9</v>
      </c>
      <c r="AD618" s="25">
        <f t="shared" si="81"/>
        <v>0.20496904641971336</v>
      </c>
      <c r="AE618" s="22"/>
      <c r="AF618" s="26">
        <f t="shared" si="76"/>
        <v>131.87060735886502</v>
      </c>
      <c r="AG618" s="27"/>
      <c r="AH618" s="22"/>
      <c r="AI618" s="28"/>
      <c r="AJ618" s="29">
        <f t="shared" si="82"/>
        <v>-1</v>
      </c>
      <c r="AK618" s="30"/>
      <c r="AL618" s="30"/>
      <c r="AM618" s="30"/>
      <c r="AN618" s="31">
        <v>158.9</v>
      </c>
    </row>
    <row r="619" spans="1:42" s="11" customFormat="1" ht="37.5" customHeight="1" x14ac:dyDescent="0.25">
      <c r="A619" s="12" t="s">
        <v>1100</v>
      </c>
      <c r="B619" s="12" t="s">
        <v>1100</v>
      </c>
      <c r="C619" s="13" t="s">
        <v>1100</v>
      </c>
      <c r="D619" s="3" t="s">
        <v>46</v>
      </c>
      <c r="E619" s="3" t="s">
        <v>359</v>
      </c>
      <c r="F619" s="14" t="s">
        <v>149</v>
      </c>
      <c r="G619" s="14" t="s">
        <v>1101</v>
      </c>
      <c r="H619" s="14" t="s">
        <v>493</v>
      </c>
      <c r="I619" s="14" t="s">
        <v>1102</v>
      </c>
      <c r="J619" s="14">
        <v>0</v>
      </c>
      <c r="K619" s="38"/>
      <c r="L619" s="14" t="str">
        <f>IFERROR(VLOOKUP(A619,[1]Sheet1!$A:$O,15,FALSE),"ok")</f>
        <v>ok</v>
      </c>
      <c r="M619" s="15">
        <v>0</v>
      </c>
      <c r="N619" s="41">
        <v>69</v>
      </c>
      <c r="O619" s="13">
        <v>58</v>
      </c>
      <c r="P619" s="17">
        <v>0</v>
      </c>
      <c r="Q619" s="13">
        <v>0</v>
      </c>
      <c r="R619" s="16" t="str">
        <f t="shared" si="77"/>
        <v>nul</v>
      </c>
      <c r="S619" s="17">
        <f t="shared" si="75"/>
        <v>5.593</v>
      </c>
      <c r="T619" s="18">
        <v>12.2651338399795</v>
      </c>
      <c r="U619" s="18">
        <v>6.6291304347826099</v>
      </c>
      <c r="V619" s="19">
        <f t="shared" si="78"/>
        <v>24.487264274762111</v>
      </c>
      <c r="W619" s="33">
        <f t="shared" si="79"/>
        <v>35.849354898251725</v>
      </c>
      <c r="X619" s="21">
        <f t="shared" si="80"/>
        <v>29.384717129714531</v>
      </c>
      <c r="Y619" s="22">
        <v>29.792717129714529</v>
      </c>
      <c r="Z619" s="23">
        <v>49.9</v>
      </c>
      <c r="AA619" s="22"/>
      <c r="AB619" s="22"/>
      <c r="AC619" s="24">
        <v>32.9</v>
      </c>
      <c r="AD619" s="25">
        <f t="shared" si="81"/>
        <v>0.11962963110271807</v>
      </c>
      <c r="AE619" s="22"/>
      <c r="AF619" s="26">
        <f t="shared" si="76"/>
        <v>29.384717129714531</v>
      </c>
      <c r="AG619" s="27"/>
      <c r="AH619" s="22"/>
      <c r="AI619" s="28"/>
      <c r="AJ619" s="29">
        <f t="shared" si="82"/>
        <v>-1</v>
      </c>
      <c r="AK619" s="30"/>
      <c r="AL619" s="30"/>
      <c r="AM619" s="30"/>
      <c r="AN619" s="31">
        <v>34.9</v>
      </c>
    </row>
    <row r="620" spans="1:42" s="11" customFormat="1" ht="37.5" customHeight="1" x14ac:dyDescent="0.25">
      <c r="A620" s="12" t="s">
        <v>1103</v>
      </c>
      <c r="B620" s="12" t="s">
        <v>1103</v>
      </c>
      <c r="C620" s="13" t="s">
        <v>1103</v>
      </c>
      <c r="D620" s="3" t="s">
        <v>46</v>
      </c>
      <c r="E620" s="3" t="s">
        <v>187</v>
      </c>
      <c r="F620" s="14" t="s">
        <v>149</v>
      </c>
      <c r="G620" s="14" t="s">
        <v>107</v>
      </c>
      <c r="H620" s="14" t="s">
        <v>1104</v>
      </c>
      <c r="I620" s="14" t="s">
        <v>1105</v>
      </c>
      <c r="J620" s="14">
        <v>0</v>
      </c>
      <c r="K620" s="38"/>
      <c r="L620" s="14" t="str">
        <f>IFERROR(VLOOKUP(A620,[1]Sheet1!$A:$O,15,FALSE),"ok")</f>
        <v>ok</v>
      </c>
      <c r="M620" s="15">
        <v>0</v>
      </c>
      <c r="N620" s="41">
        <v>42</v>
      </c>
      <c r="O620" s="13">
        <v>34</v>
      </c>
      <c r="P620" s="17">
        <v>2</v>
      </c>
      <c r="Q620" s="13">
        <v>3</v>
      </c>
      <c r="R620" s="16">
        <f t="shared" si="77"/>
        <v>147</v>
      </c>
      <c r="S620" s="17">
        <f t="shared" si="75"/>
        <v>19.533000000000001</v>
      </c>
      <c r="T620" s="18">
        <v>56.337722481518099</v>
      </c>
      <c r="U620" s="18">
        <v>10.675603864734299</v>
      </c>
      <c r="V620" s="19">
        <f t="shared" si="78"/>
        <v>86.5463263462524</v>
      </c>
      <c r="W620" s="20">
        <f t="shared" si="79"/>
        <v>126.70382177091349</v>
      </c>
      <c r="X620" s="21">
        <f t="shared" si="80"/>
        <v>103.85559161550287</v>
      </c>
      <c r="Y620" s="22">
        <v>103.85559161550287</v>
      </c>
      <c r="Z620" s="23">
        <v>179.9</v>
      </c>
      <c r="AA620" s="22"/>
      <c r="AB620" s="22"/>
      <c r="AC620" s="24">
        <v>114.9</v>
      </c>
      <c r="AD620" s="25">
        <f t="shared" si="81"/>
        <v>0.10634389745124229</v>
      </c>
      <c r="AE620" s="22"/>
      <c r="AF620" s="26">
        <f t="shared" si="76"/>
        <v>103.85559161550287</v>
      </c>
      <c r="AG620" s="27"/>
      <c r="AH620" s="22"/>
      <c r="AI620" s="28"/>
      <c r="AJ620" s="29">
        <f t="shared" si="82"/>
        <v>-1</v>
      </c>
      <c r="AK620" s="30"/>
      <c r="AL620" s="30"/>
      <c r="AM620" s="30"/>
      <c r="AN620" s="31">
        <v>114.9</v>
      </c>
    </row>
    <row r="621" spans="1:42" s="11" customFormat="1" ht="37.5" customHeight="1" x14ac:dyDescent="0.25">
      <c r="A621" s="12" t="s">
        <v>1106</v>
      </c>
      <c r="B621" s="12" t="s">
        <v>1106</v>
      </c>
      <c r="C621" s="13" t="s">
        <v>1106</v>
      </c>
      <c r="D621" s="3" t="s">
        <v>46</v>
      </c>
      <c r="E621" s="3" t="s">
        <v>39</v>
      </c>
      <c r="F621" s="14" t="s">
        <v>81</v>
      </c>
      <c r="G621" s="14" t="s">
        <v>82</v>
      </c>
      <c r="H621" s="14" t="s">
        <v>276</v>
      </c>
      <c r="I621" s="14" t="s">
        <v>1107</v>
      </c>
      <c r="J621" s="14">
        <v>0</v>
      </c>
      <c r="K621" s="38"/>
      <c r="L621" s="14" t="str">
        <f>IFERROR(VLOOKUP(A621,[1]Sheet1!$A:$O,15,FALSE),"ok")</f>
        <v>ok</v>
      </c>
      <c r="M621" s="15">
        <v>0</v>
      </c>
      <c r="N621" s="41">
        <v>0</v>
      </c>
      <c r="O621" s="13" t="s">
        <v>44</v>
      </c>
      <c r="P621" s="17">
        <v>0</v>
      </c>
      <c r="Q621" s="13">
        <v>0</v>
      </c>
      <c r="R621" s="16" t="str">
        <f t="shared" si="77"/>
        <v>nul</v>
      </c>
      <c r="S621" s="17">
        <f t="shared" si="75"/>
        <v>36.873000000000005</v>
      </c>
      <c r="T621" s="18">
        <v>103.684143695801</v>
      </c>
      <c r="U621" s="18">
        <v>21.174057971014495</v>
      </c>
      <c r="V621" s="19">
        <f t="shared" si="78"/>
        <v>161.73120166681551</v>
      </c>
      <c r="W621" s="20">
        <f t="shared" si="79"/>
        <v>236.77447924021789</v>
      </c>
      <c r="X621" s="21">
        <f t="shared" si="80"/>
        <v>194.07744200017859</v>
      </c>
      <c r="Y621" s="22">
        <v>194.07744200017859</v>
      </c>
      <c r="Z621" s="23">
        <v>319.89999999999998</v>
      </c>
      <c r="AA621" s="22"/>
      <c r="AB621" s="22"/>
      <c r="AC621" s="24">
        <v>216.9</v>
      </c>
      <c r="AD621" s="25">
        <f t="shared" si="81"/>
        <v>0.1175951092749894</v>
      </c>
      <c r="AE621" s="22"/>
      <c r="AF621" s="26">
        <f t="shared" si="76"/>
        <v>194.07744200017859</v>
      </c>
      <c r="AG621" s="27"/>
      <c r="AH621" s="22"/>
      <c r="AI621" s="28"/>
      <c r="AJ621" s="29">
        <f t="shared" si="82"/>
        <v>-1</v>
      </c>
      <c r="AK621" s="30"/>
      <c r="AL621" s="30"/>
      <c r="AM621" s="30"/>
      <c r="AN621" s="31">
        <v>216.9</v>
      </c>
    </row>
    <row r="622" spans="1:42" s="11" customFormat="1" ht="37.5" customHeight="1" x14ac:dyDescent="0.25">
      <c r="A622" s="12" t="s">
        <v>1108</v>
      </c>
      <c r="B622" s="12" t="s">
        <v>1109</v>
      </c>
      <c r="C622" s="13" t="s">
        <v>1110</v>
      </c>
      <c r="D622" s="3" t="s">
        <v>46</v>
      </c>
      <c r="E622" s="3" t="s">
        <v>187</v>
      </c>
      <c r="F622" s="14" t="s">
        <v>114</v>
      </c>
      <c r="G622" s="14" t="s">
        <v>163</v>
      </c>
      <c r="H622" s="14" t="s">
        <v>198</v>
      </c>
      <c r="I622" s="14" t="s">
        <v>1111</v>
      </c>
      <c r="J622" s="14">
        <v>0</v>
      </c>
      <c r="K622" s="38"/>
      <c r="L622" s="14" t="str">
        <f>IFERROR(VLOOKUP(A622,[1]Sheet1!$A:$O,15,FALSE),"ok")</f>
        <v>ok</v>
      </c>
      <c r="M622" s="15">
        <v>0</v>
      </c>
      <c r="N622" s="41">
        <v>19</v>
      </c>
      <c r="O622" s="13" t="s">
        <v>44</v>
      </c>
      <c r="P622" s="17">
        <v>0</v>
      </c>
      <c r="Q622" s="13">
        <v>0</v>
      </c>
      <c r="R622" s="16" t="str">
        <f t="shared" si="77"/>
        <v>nul</v>
      </c>
      <c r="S622" s="17">
        <f t="shared" si="75"/>
        <v>45.883000000000003</v>
      </c>
      <c r="T622" s="18">
        <v>129.08845438752499</v>
      </c>
      <c r="U622" s="18">
        <v>34.879855072463769</v>
      </c>
      <c r="V622" s="19">
        <f t="shared" si="78"/>
        <v>209.85130945998878</v>
      </c>
      <c r="W622" s="20">
        <f t="shared" si="79"/>
        <v>307.22231704942357</v>
      </c>
      <c r="X622" s="21">
        <f t="shared" si="80"/>
        <v>251.82157135198653</v>
      </c>
      <c r="Y622" s="22">
        <v>251.82157135198653</v>
      </c>
      <c r="Z622" s="23">
        <v>369.9</v>
      </c>
      <c r="AA622" s="22"/>
      <c r="AB622" s="22"/>
      <c r="AC622" s="24">
        <v>269.89999999999998</v>
      </c>
      <c r="AD622" s="25">
        <f t="shared" si="81"/>
        <v>7.1790627589818801E-2</v>
      </c>
      <c r="AE622" s="22"/>
      <c r="AF622" s="26">
        <f t="shared" si="76"/>
        <v>251.82157135198653</v>
      </c>
      <c r="AG622" s="27"/>
      <c r="AH622" s="22"/>
      <c r="AI622" s="28"/>
      <c r="AJ622" s="29">
        <f t="shared" si="82"/>
        <v>-1</v>
      </c>
      <c r="AK622" s="46">
        <v>43234</v>
      </c>
      <c r="AL622" s="51">
        <v>43254</v>
      </c>
      <c r="AM622" s="46" t="s">
        <v>3483</v>
      </c>
      <c r="AN622" s="47">
        <v>269.89999999999998</v>
      </c>
      <c r="AO622" s="44" t="s">
        <v>3484</v>
      </c>
      <c r="AP622" s="52" t="s">
        <v>3485</v>
      </c>
    </row>
    <row r="623" spans="1:42" s="11" customFormat="1" ht="37.5" customHeight="1" x14ac:dyDescent="0.25">
      <c r="A623" s="12" t="s">
        <v>1112</v>
      </c>
      <c r="B623" s="12" t="s">
        <v>1112</v>
      </c>
      <c r="C623" s="13" t="s">
        <v>1112</v>
      </c>
      <c r="D623" s="3" t="s">
        <v>46</v>
      </c>
      <c r="E623" s="3" t="s">
        <v>187</v>
      </c>
      <c r="F623" s="14" t="s">
        <v>40</v>
      </c>
      <c r="G623" s="14" t="s">
        <v>41</v>
      </c>
      <c r="H623" s="14" t="s">
        <v>98</v>
      </c>
      <c r="I623" s="14" t="s">
        <v>1113</v>
      </c>
      <c r="J623" s="14" t="s">
        <v>3362</v>
      </c>
      <c r="K623" s="38"/>
      <c r="L623" s="14" t="str">
        <f>IFERROR(VLOOKUP(A623,[1]Sheet1!$A:$O,15,FALSE),"ok")</f>
        <v>ok</v>
      </c>
      <c r="M623" s="15">
        <v>0</v>
      </c>
      <c r="N623" s="41">
        <v>79</v>
      </c>
      <c r="O623" s="13">
        <v>77</v>
      </c>
      <c r="P623" s="17">
        <v>3</v>
      </c>
      <c r="Q623" s="13">
        <v>9</v>
      </c>
      <c r="R623" s="16">
        <f t="shared" si="77"/>
        <v>184.33333333333334</v>
      </c>
      <c r="S623" s="17">
        <f t="shared" si="75"/>
        <v>16.133000000000003</v>
      </c>
      <c r="T623" s="18">
        <v>36.072054255893498</v>
      </c>
      <c r="U623" s="18">
        <v>18.526135265700486</v>
      </c>
      <c r="V623" s="19">
        <f t="shared" si="78"/>
        <v>70.73118952159399</v>
      </c>
      <c r="W623" s="20">
        <f t="shared" si="79"/>
        <v>103.55046145961359</v>
      </c>
      <c r="X623" s="21">
        <f t="shared" si="80"/>
        <v>84.877427425912785</v>
      </c>
      <c r="Y623" s="22">
        <v>84.877427425912785</v>
      </c>
      <c r="Z623" s="23">
        <v>139.9</v>
      </c>
      <c r="AA623" s="22"/>
      <c r="AB623" s="22"/>
      <c r="AC623" s="24">
        <v>94.9</v>
      </c>
      <c r="AD623" s="25">
        <f t="shared" si="81"/>
        <v>0.11808289763300905</v>
      </c>
      <c r="AE623" s="22"/>
      <c r="AF623" s="26">
        <f t="shared" si="76"/>
        <v>84.877427425912785</v>
      </c>
      <c r="AG623" s="27"/>
      <c r="AH623" s="22"/>
      <c r="AI623" s="28"/>
      <c r="AJ623" s="29">
        <f t="shared" si="82"/>
        <v>-1</v>
      </c>
      <c r="AK623" s="46">
        <v>43231</v>
      </c>
      <c r="AL623" s="51">
        <v>43235</v>
      </c>
      <c r="AM623" s="46" t="s">
        <v>3444</v>
      </c>
      <c r="AN623" s="47">
        <v>94.9</v>
      </c>
      <c r="AO623" s="44"/>
      <c r="AP623" s="52"/>
    </row>
    <row r="624" spans="1:42" s="11" customFormat="1" ht="37.5" customHeight="1" x14ac:dyDescent="0.25">
      <c r="A624" s="12" t="s">
        <v>1116</v>
      </c>
      <c r="B624" s="12" t="s">
        <v>1116</v>
      </c>
      <c r="C624" s="13" t="s">
        <v>1116</v>
      </c>
      <c r="D624" s="3" t="s">
        <v>46</v>
      </c>
      <c r="E624" s="3" t="s">
        <v>187</v>
      </c>
      <c r="F624" s="14" t="s">
        <v>81</v>
      </c>
      <c r="G624" s="14" t="s">
        <v>454</v>
      </c>
      <c r="H624" s="14" t="s">
        <v>455</v>
      </c>
      <c r="I624" s="14" t="s">
        <v>1117</v>
      </c>
      <c r="J624" s="14" t="s">
        <v>3362</v>
      </c>
      <c r="K624" s="38"/>
      <c r="L624" s="55" t="str">
        <f>IFERROR(VLOOKUP(A624,[1]Sheet1!$A:$O,15,FALSE),"ok")</f>
        <v>ok</v>
      </c>
      <c r="M624" s="15">
        <v>0</v>
      </c>
      <c r="N624" s="41">
        <v>113</v>
      </c>
      <c r="O624" s="13">
        <v>77</v>
      </c>
      <c r="P624" s="17">
        <v>3</v>
      </c>
      <c r="Q624" s="13">
        <v>3</v>
      </c>
      <c r="R624" s="16">
        <f t="shared" si="77"/>
        <v>263.66666666666669</v>
      </c>
      <c r="S624" s="17">
        <f t="shared" si="75"/>
        <v>16.133000000000003</v>
      </c>
      <c r="T624" s="18">
        <v>47.698257380857797</v>
      </c>
      <c r="U624" s="18">
        <v>9.7525603864734318</v>
      </c>
      <c r="V624" s="19">
        <f t="shared" si="78"/>
        <v>73.583817767331226</v>
      </c>
      <c r="W624" s="33">
        <f t="shared" si="79"/>
        <v>107.72670921137291</v>
      </c>
      <c r="X624" s="21">
        <f t="shared" si="80"/>
        <v>88.300581320797463</v>
      </c>
      <c r="Y624" s="22">
        <v>89.320581320797473</v>
      </c>
      <c r="Z624" s="23">
        <v>179.9</v>
      </c>
      <c r="AA624" s="22"/>
      <c r="AB624" s="22"/>
      <c r="AC624" s="24">
        <v>94.9</v>
      </c>
      <c r="AD624" s="25">
        <f t="shared" si="81"/>
        <v>7.4738111352027792E-2</v>
      </c>
      <c r="AE624" s="22"/>
      <c r="AF624" s="26">
        <f t="shared" si="76"/>
        <v>88.300581320797463</v>
      </c>
      <c r="AG624" s="27"/>
      <c r="AH624" s="22"/>
      <c r="AI624" s="28"/>
      <c r="AJ624" s="29">
        <f t="shared" si="82"/>
        <v>-1</v>
      </c>
      <c r="AK624" s="30"/>
      <c r="AL624" s="30"/>
      <c r="AM624" s="30"/>
      <c r="AN624" s="31">
        <v>99.9</v>
      </c>
    </row>
    <row r="625" spans="1:42" s="11" customFormat="1" ht="37.5" customHeight="1" x14ac:dyDescent="0.25">
      <c r="A625" s="12" t="s">
        <v>1118</v>
      </c>
      <c r="B625" s="12" t="s">
        <v>1118</v>
      </c>
      <c r="C625" s="13" t="s">
        <v>1118</v>
      </c>
      <c r="D625" s="3" t="s">
        <v>46</v>
      </c>
      <c r="E625" s="3" t="s">
        <v>39</v>
      </c>
      <c r="F625" s="14" t="s">
        <v>114</v>
      </c>
      <c r="G625" s="14" t="s">
        <v>163</v>
      </c>
      <c r="H625" s="14" t="s">
        <v>198</v>
      </c>
      <c r="I625" s="14" t="s">
        <v>1119</v>
      </c>
      <c r="J625" s="14">
        <v>0</v>
      </c>
      <c r="K625" s="38"/>
      <c r="L625" s="14" t="str">
        <f>IFERROR(VLOOKUP(A625,[1]Sheet1!$A:$O,15,FALSE),"ok")</f>
        <v>ok</v>
      </c>
      <c r="M625" s="15">
        <v>0</v>
      </c>
      <c r="N625" s="41">
        <v>0</v>
      </c>
      <c r="O625" s="13">
        <v>329</v>
      </c>
      <c r="P625" s="17">
        <v>0</v>
      </c>
      <c r="Q625" s="13">
        <v>0</v>
      </c>
      <c r="R625" s="16" t="str">
        <f t="shared" si="77"/>
        <v>nul</v>
      </c>
      <c r="S625" s="17">
        <f t="shared" si="75"/>
        <v>9.3330000000000002</v>
      </c>
      <c r="T625" s="18">
        <v>22.279424774297802</v>
      </c>
      <c r="U625" s="18">
        <v>9.286376811594204</v>
      </c>
      <c r="V625" s="19">
        <f t="shared" si="78"/>
        <v>40.898801585892002</v>
      </c>
      <c r="W625" s="20">
        <f t="shared" si="79"/>
        <v>59.875845521745887</v>
      </c>
      <c r="X625" s="21">
        <f t="shared" si="80"/>
        <v>49.078561903070401</v>
      </c>
      <c r="Y625" s="22">
        <v>49.078561903070401</v>
      </c>
      <c r="Z625" s="23">
        <v>79.900000000000006</v>
      </c>
      <c r="AA625" s="22"/>
      <c r="AB625" s="22">
        <v>54.9</v>
      </c>
      <c r="AC625" s="24">
        <v>54.9</v>
      </c>
      <c r="AD625" s="25">
        <f t="shared" si="81"/>
        <v>0.11861468370705053</v>
      </c>
      <c r="AE625" s="22"/>
      <c r="AF625" s="26">
        <f t="shared" si="76"/>
        <v>49.078561903070401</v>
      </c>
      <c r="AG625" s="27"/>
      <c r="AH625" s="22"/>
      <c r="AI625" s="28"/>
      <c r="AJ625" s="29">
        <f t="shared" si="82"/>
        <v>-1</v>
      </c>
      <c r="AK625" s="30"/>
      <c r="AL625" s="30"/>
      <c r="AM625" s="30"/>
      <c r="AN625" s="31">
        <v>54.9</v>
      </c>
    </row>
    <row r="626" spans="1:42" s="11" customFormat="1" ht="37.5" customHeight="1" x14ac:dyDescent="0.25">
      <c r="A626" s="12" t="s">
        <v>1120</v>
      </c>
      <c r="B626" s="12" t="s">
        <v>1120</v>
      </c>
      <c r="C626" s="13" t="s">
        <v>1120</v>
      </c>
      <c r="D626" s="3" t="s">
        <v>46</v>
      </c>
      <c r="E626" s="3" t="s">
        <v>187</v>
      </c>
      <c r="F626" s="14" t="s">
        <v>40</v>
      </c>
      <c r="G626" s="14" t="s">
        <v>145</v>
      </c>
      <c r="H626" s="14" t="s">
        <v>179</v>
      </c>
      <c r="I626" s="14" t="s">
        <v>1121</v>
      </c>
      <c r="J626" s="14">
        <v>0</v>
      </c>
      <c r="K626" s="38"/>
      <c r="L626" s="14">
        <f>IFERROR(VLOOKUP(A626,[1]Sheet1!$A:$O,15,FALSE),"ok")</f>
        <v>79.900000000000006</v>
      </c>
      <c r="M626" s="15">
        <v>0</v>
      </c>
      <c r="N626" s="41">
        <v>14</v>
      </c>
      <c r="O626" s="13">
        <v>62</v>
      </c>
      <c r="P626" s="17">
        <v>3</v>
      </c>
      <c r="Q626" s="13">
        <v>8</v>
      </c>
      <c r="R626" s="16">
        <f t="shared" si="77"/>
        <v>32.666666666666671</v>
      </c>
      <c r="S626" s="17">
        <f t="shared" si="75"/>
        <v>16.133000000000003</v>
      </c>
      <c r="T626" s="18">
        <v>32.003787049085197</v>
      </c>
      <c r="U626" s="18">
        <v>18.526135265700486</v>
      </c>
      <c r="V626" s="19">
        <f t="shared" si="78"/>
        <v>66.662922314785689</v>
      </c>
      <c r="W626" s="33">
        <f t="shared" si="79"/>
        <v>97.594518268846244</v>
      </c>
      <c r="X626" s="21">
        <f t="shared" si="80"/>
        <v>79.995506777742818</v>
      </c>
      <c r="Y626" s="22">
        <v>76.93550677774283</v>
      </c>
      <c r="Z626" s="23">
        <v>159.9</v>
      </c>
      <c r="AA626" s="22"/>
      <c r="AB626" s="22"/>
      <c r="AC626" s="24">
        <v>94.9</v>
      </c>
      <c r="AD626" s="25">
        <f t="shared" si="81"/>
        <v>0.18631662980356389</v>
      </c>
      <c r="AE626" s="22"/>
      <c r="AF626" s="26">
        <f t="shared" si="76"/>
        <v>79.995506777742818</v>
      </c>
      <c r="AG626" s="27"/>
      <c r="AH626" s="22"/>
      <c r="AI626" s="28"/>
      <c r="AJ626" s="29">
        <f t="shared" si="82"/>
        <v>-1</v>
      </c>
      <c r="AK626" s="30"/>
      <c r="AL626" s="30"/>
      <c r="AM626" s="30"/>
      <c r="AN626" s="31">
        <v>87.9</v>
      </c>
    </row>
    <row r="627" spans="1:42" s="11" customFormat="1" ht="37.5" customHeight="1" x14ac:dyDescent="0.25">
      <c r="A627" s="12" t="s">
        <v>1122</v>
      </c>
      <c r="B627" s="12" t="s">
        <v>1122</v>
      </c>
      <c r="C627" s="13" t="s">
        <v>1122</v>
      </c>
      <c r="D627" s="3"/>
      <c r="E627" s="3" t="s">
        <v>187</v>
      </c>
      <c r="F627" s="14" t="s">
        <v>40</v>
      </c>
      <c r="G627" s="14" t="s">
        <v>145</v>
      </c>
      <c r="H627" s="14" t="s">
        <v>179</v>
      </c>
      <c r="I627" s="14" t="s">
        <v>1123</v>
      </c>
      <c r="J627" s="14">
        <v>0</v>
      </c>
      <c r="K627" s="38"/>
      <c r="L627" s="14" t="str">
        <f>IFERROR(VLOOKUP(A627,[1]Sheet1!$A:$O,15,FALSE),"ok")</f>
        <v>ok</v>
      </c>
      <c r="M627" s="15">
        <v>0</v>
      </c>
      <c r="N627" s="41">
        <v>42</v>
      </c>
      <c r="O627" s="13">
        <v>26</v>
      </c>
      <c r="P627" s="17">
        <v>2</v>
      </c>
      <c r="Q627" s="13">
        <v>2</v>
      </c>
      <c r="R627" s="16">
        <f t="shared" si="77"/>
        <v>147</v>
      </c>
      <c r="S627" s="17">
        <f t="shared" si="75"/>
        <v>22.083000000000002</v>
      </c>
      <c r="T627" s="18">
        <v>37.019388186710998</v>
      </c>
      <c r="U627" s="18">
        <v>72.137246376811603</v>
      </c>
      <c r="V627" s="19">
        <f t="shared" si="78"/>
        <v>131.2396345635226</v>
      </c>
      <c r="W627" s="20">
        <f t="shared" si="79"/>
        <v>192.13482500099707</v>
      </c>
      <c r="X627" s="21">
        <f t="shared" si="80"/>
        <v>157.48756147622711</v>
      </c>
      <c r="Y627" s="22">
        <v>173.80756147622714</v>
      </c>
      <c r="Z627" s="23">
        <v>219.9</v>
      </c>
      <c r="AA627" s="22"/>
      <c r="AB627" s="22"/>
      <c r="AC627" s="24">
        <v>129.9</v>
      </c>
      <c r="AD627" s="25">
        <f t="shared" si="81"/>
        <v>-0.17517295472500838</v>
      </c>
      <c r="AE627" s="22"/>
      <c r="AF627" s="26">
        <f t="shared" si="76"/>
        <v>157.48756147622711</v>
      </c>
      <c r="AG627" s="27"/>
      <c r="AH627" s="22"/>
      <c r="AI627" s="28"/>
      <c r="AJ627" s="29">
        <f t="shared" si="82"/>
        <v>-1</v>
      </c>
      <c r="AK627" s="30"/>
      <c r="AL627" s="30"/>
      <c r="AM627" s="30"/>
      <c r="AN627" s="31">
        <v>134.9</v>
      </c>
    </row>
    <row r="628" spans="1:42" s="11" customFormat="1" ht="37.5" customHeight="1" x14ac:dyDescent="0.25">
      <c r="A628" s="12" t="s">
        <v>1124</v>
      </c>
      <c r="B628" s="12" t="s">
        <v>1124</v>
      </c>
      <c r="C628" s="13" t="s">
        <v>1124</v>
      </c>
      <c r="D628" s="3" t="s">
        <v>46</v>
      </c>
      <c r="E628" s="3" t="s">
        <v>39</v>
      </c>
      <c r="F628" s="14" t="s">
        <v>663</v>
      </c>
      <c r="G628" s="14" t="s">
        <v>664</v>
      </c>
      <c r="H628" s="14" t="s">
        <v>665</v>
      </c>
      <c r="I628" s="14" t="s">
        <v>1125</v>
      </c>
      <c r="J628" s="14">
        <v>0</v>
      </c>
      <c r="K628" s="38"/>
      <c r="L628" s="14">
        <f>IFERROR(VLOOKUP(A628,[1]Sheet1!$A:$O,15,FALSE),"ok")</f>
        <v>29.9</v>
      </c>
      <c r="M628" s="15">
        <v>0</v>
      </c>
      <c r="N628" s="41">
        <v>0</v>
      </c>
      <c r="O628" s="13">
        <v>75</v>
      </c>
      <c r="P628" s="17">
        <v>0</v>
      </c>
      <c r="Q628" s="13">
        <v>0</v>
      </c>
      <c r="R628" s="16" t="str">
        <f t="shared" si="77"/>
        <v>nul</v>
      </c>
      <c r="S628" s="17" t="e">
        <f t="shared" si="75"/>
        <v>#N/A</v>
      </c>
      <c r="T628" s="18">
        <v>21.569798639208599</v>
      </c>
      <c r="U628" s="18">
        <v>7.1139613526570056</v>
      </c>
      <c r="V628" s="19" t="e">
        <f t="shared" si="78"/>
        <v>#N/A</v>
      </c>
      <c r="W628" s="20" t="e">
        <f t="shared" si="79"/>
        <v>#N/A</v>
      </c>
      <c r="X628" s="21" t="e">
        <f t="shared" si="80"/>
        <v>#N/A</v>
      </c>
      <c r="Y628" s="22">
        <v>40.520111990238725</v>
      </c>
      <c r="Z628" s="23">
        <v>0</v>
      </c>
      <c r="AA628" s="22"/>
      <c r="AB628" s="22"/>
      <c r="AC628" s="24" t="e">
        <v>#N/A</v>
      </c>
      <c r="AD628" s="25" t="e">
        <f t="shared" si="81"/>
        <v>#N/A</v>
      </c>
      <c r="AE628" s="22"/>
      <c r="AF628" s="26" t="e">
        <f t="shared" si="76"/>
        <v>#N/A</v>
      </c>
      <c r="AG628" s="27"/>
      <c r="AH628" s="22"/>
      <c r="AI628" s="28"/>
      <c r="AJ628" s="29" t="e">
        <f t="shared" si="82"/>
        <v>#N/A</v>
      </c>
      <c r="AK628" s="30"/>
      <c r="AL628" s="30"/>
      <c r="AM628" s="30"/>
      <c r="AN628" s="31" t="s">
        <v>896</v>
      </c>
    </row>
    <row r="629" spans="1:42" s="11" customFormat="1" ht="37.5" customHeight="1" x14ac:dyDescent="0.25">
      <c r="A629" s="12" t="s">
        <v>1126</v>
      </c>
      <c r="B629" s="12" t="s">
        <v>1126</v>
      </c>
      <c r="C629" s="13" t="s">
        <v>1126</v>
      </c>
      <c r="D629" s="3" t="s">
        <v>46</v>
      </c>
      <c r="E629" s="3" t="s">
        <v>359</v>
      </c>
      <c r="F629" s="14" t="s">
        <v>81</v>
      </c>
      <c r="G629" s="14" t="s">
        <v>454</v>
      </c>
      <c r="H629" s="14" t="s">
        <v>1127</v>
      </c>
      <c r="I629" s="14" t="s">
        <v>1128</v>
      </c>
      <c r="J629" s="14">
        <v>0</v>
      </c>
      <c r="K629" s="38"/>
      <c r="L629" s="14">
        <f>IFERROR(VLOOKUP(A629,[1]Sheet1!$A:$O,15,FALSE),"ok")</f>
        <v>29.9</v>
      </c>
      <c r="M629" s="15">
        <v>0</v>
      </c>
      <c r="N629" s="41">
        <v>18</v>
      </c>
      <c r="O629" s="13">
        <v>105</v>
      </c>
      <c r="P629" s="17">
        <v>5</v>
      </c>
      <c r="Q629" s="13">
        <v>16</v>
      </c>
      <c r="R629" s="16">
        <f t="shared" si="77"/>
        <v>25.2</v>
      </c>
      <c r="S629" s="17">
        <f t="shared" si="75"/>
        <v>5.0830000000000002</v>
      </c>
      <c r="T629" s="18">
        <v>14.672019420691401</v>
      </c>
      <c r="U629" s="18">
        <v>7.1139613526570056</v>
      </c>
      <c r="V629" s="19">
        <f t="shared" si="78"/>
        <v>26.868980773348405</v>
      </c>
      <c r="W629" s="33">
        <f t="shared" si="79"/>
        <v>39.336187852182064</v>
      </c>
      <c r="X629" s="21">
        <f t="shared" si="80"/>
        <v>32.242776928018081</v>
      </c>
      <c r="Y629" s="22">
        <v>32.242776928018081</v>
      </c>
      <c r="Z629" s="23">
        <v>79.900000000000006</v>
      </c>
      <c r="AA629" s="22"/>
      <c r="AB629" s="22"/>
      <c r="AC629" s="24">
        <v>29.9</v>
      </c>
      <c r="AD629" s="25">
        <f t="shared" si="81"/>
        <v>-7.2660519695568637E-2</v>
      </c>
      <c r="AE629" s="22"/>
      <c r="AF629" s="26">
        <f t="shared" si="76"/>
        <v>32.242776928018081</v>
      </c>
      <c r="AG629" s="27"/>
      <c r="AH629" s="22"/>
      <c r="AI629" s="28"/>
      <c r="AJ629" s="29">
        <f t="shared" si="82"/>
        <v>-1</v>
      </c>
      <c r="AK629" s="30"/>
      <c r="AL629" s="30"/>
      <c r="AM629" s="30"/>
      <c r="AN629" s="31">
        <v>29.9</v>
      </c>
    </row>
    <row r="630" spans="1:42" s="11" customFormat="1" ht="37.5" customHeight="1" x14ac:dyDescent="0.25">
      <c r="A630" s="12" t="s">
        <v>1129</v>
      </c>
      <c r="B630" s="12" t="s">
        <v>1129</v>
      </c>
      <c r="C630" s="13" t="s">
        <v>1129</v>
      </c>
      <c r="D630" s="3" t="s">
        <v>46</v>
      </c>
      <c r="E630" s="3" t="s">
        <v>359</v>
      </c>
      <c r="F630" s="14" t="s">
        <v>81</v>
      </c>
      <c r="G630" s="14" t="s">
        <v>454</v>
      </c>
      <c r="H630" s="14" t="s">
        <v>1127</v>
      </c>
      <c r="I630" s="14" t="s">
        <v>1130</v>
      </c>
      <c r="J630" s="14">
        <v>0</v>
      </c>
      <c r="K630" s="38"/>
      <c r="L630" s="14">
        <f>IFERROR(VLOOKUP(A630,[1]Sheet1!$A:$O,15,FALSE),"ok")</f>
        <v>29.9</v>
      </c>
      <c r="M630" s="15">
        <v>0</v>
      </c>
      <c r="N630" s="41">
        <v>85</v>
      </c>
      <c r="O630" s="13">
        <v>105</v>
      </c>
      <c r="P630" s="17">
        <v>1</v>
      </c>
      <c r="Q630" s="13">
        <v>2</v>
      </c>
      <c r="R630" s="16">
        <f t="shared" si="77"/>
        <v>595</v>
      </c>
      <c r="S630" s="17">
        <f t="shared" si="75"/>
        <v>5.0830000000000002</v>
      </c>
      <c r="T630" s="18">
        <v>14.672019420691401</v>
      </c>
      <c r="U630" s="18">
        <v>7.1139613526570056</v>
      </c>
      <c r="V630" s="19">
        <f t="shared" si="78"/>
        <v>26.868980773348405</v>
      </c>
      <c r="W630" s="20">
        <f t="shared" si="79"/>
        <v>39.336187852182064</v>
      </c>
      <c r="X630" s="21">
        <f t="shared" si="80"/>
        <v>32.242776928018081</v>
      </c>
      <c r="Y630" s="22">
        <v>32.242776928018081</v>
      </c>
      <c r="Z630" s="23">
        <v>79.900000000000006</v>
      </c>
      <c r="AA630" s="22"/>
      <c r="AB630" s="22"/>
      <c r="AC630" s="24">
        <v>29.9</v>
      </c>
      <c r="AD630" s="25">
        <f t="shared" si="81"/>
        <v>-7.2660519695568637E-2</v>
      </c>
      <c r="AE630" s="22"/>
      <c r="AF630" s="26">
        <f t="shared" si="76"/>
        <v>32.242776928018081</v>
      </c>
      <c r="AG630" s="27"/>
      <c r="AH630" s="22"/>
      <c r="AI630" s="28"/>
      <c r="AJ630" s="29">
        <f t="shared" si="82"/>
        <v>-1</v>
      </c>
      <c r="AK630" s="30"/>
      <c r="AL630" s="30"/>
      <c r="AM630" s="30"/>
      <c r="AN630" s="31">
        <v>29.9</v>
      </c>
    </row>
    <row r="631" spans="1:42" s="11" customFormat="1" ht="37.5" customHeight="1" x14ac:dyDescent="0.25">
      <c r="A631" s="12" t="s">
        <v>1131</v>
      </c>
      <c r="B631" s="12" t="s">
        <v>1131</v>
      </c>
      <c r="C631" s="13" t="s">
        <v>1131</v>
      </c>
      <c r="D631" s="3" t="s">
        <v>46</v>
      </c>
      <c r="E631" s="3" t="s">
        <v>187</v>
      </c>
      <c r="F631" s="14" t="s">
        <v>81</v>
      </c>
      <c r="G631" s="14" t="s">
        <v>82</v>
      </c>
      <c r="H631" s="14" t="s">
        <v>798</v>
      </c>
      <c r="I631" s="14" t="s">
        <v>1132</v>
      </c>
      <c r="J631" s="14">
        <v>0</v>
      </c>
      <c r="K631" s="38"/>
      <c r="L631" s="14" t="str">
        <f>IFERROR(VLOOKUP(A631,[1]Sheet1!$A:$O,15,FALSE),"ok")</f>
        <v>ok</v>
      </c>
      <c r="M631" s="15">
        <v>0</v>
      </c>
      <c r="N631" s="41">
        <v>73</v>
      </c>
      <c r="O631" s="13">
        <v>282</v>
      </c>
      <c r="P631" s="17">
        <v>0</v>
      </c>
      <c r="Q631" s="13">
        <v>3</v>
      </c>
      <c r="R631" s="16" t="str">
        <f t="shared" si="77"/>
        <v>nul</v>
      </c>
      <c r="S631" s="17">
        <f t="shared" si="75"/>
        <v>21.233000000000004</v>
      </c>
      <c r="T631" s="18">
        <v>44.857312165574697</v>
      </c>
      <c r="U631" s="18">
        <v>21.174057971014495</v>
      </c>
      <c r="V631" s="19">
        <f t="shared" si="78"/>
        <v>87.264370136589193</v>
      </c>
      <c r="W631" s="33">
        <f t="shared" si="79"/>
        <v>127.75503787996658</v>
      </c>
      <c r="X631" s="21">
        <f t="shared" si="80"/>
        <v>104.71724416390703</v>
      </c>
      <c r="Y631" s="22">
        <v>104.71724416390703</v>
      </c>
      <c r="Z631" s="23">
        <v>169.9</v>
      </c>
      <c r="AA631" s="22"/>
      <c r="AB631" s="22"/>
      <c r="AC631" s="24">
        <v>124.9</v>
      </c>
      <c r="AD631" s="25">
        <f t="shared" si="81"/>
        <v>0.19273574278274785</v>
      </c>
      <c r="AE631" s="22"/>
      <c r="AF631" s="26">
        <f t="shared" si="76"/>
        <v>104.71724416390703</v>
      </c>
      <c r="AG631" s="27"/>
      <c r="AH631" s="22"/>
      <c r="AI631" s="28"/>
      <c r="AJ631" s="29">
        <f t="shared" si="82"/>
        <v>-1</v>
      </c>
      <c r="AK631" s="30"/>
      <c r="AL631" s="30"/>
      <c r="AM631" s="30"/>
      <c r="AN631" s="31">
        <v>124.9</v>
      </c>
    </row>
    <row r="632" spans="1:42" s="11" customFormat="1" ht="37.5" customHeight="1" x14ac:dyDescent="0.25">
      <c r="A632" s="12" t="s">
        <v>1133</v>
      </c>
      <c r="B632" s="12" t="s">
        <v>1133</v>
      </c>
      <c r="C632" s="13" t="s">
        <v>1133</v>
      </c>
      <c r="D632" s="3" t="s">
        <v>46</v>
      </c>
      <c r="E632" s="3" t="s">
        <v>39</v>
      </c>
      <c r="F632" s="14" t="s">
        <v>40</v>
      </c>
      <c r="G632" s="14" t="s">
        <v>41</v>
      </c>
      <c r="H632" s="14" t="s">
        <v>42</v>
      </c>
      <c r="I632" s="14" t="s">
        <v>1134</v>
      </c>
      <c r="J632" s="14">
        <v>0</v>
      </c>
      <c r="K632" s="38"/>
      <c r="L632" s="14" t="str">
        <f>IFERROR(VLOOKUP(A632,[1]Sheet1!$A:$O,15,FALSE),"ok")</f>
        <v>ok</v>
      </c>
      <c r="M632" s="15">
        <v>0</v>
      </c>
      <c r="N632" s="41">
        <v>0</v>
      </c>
      <c r="O632" s="13" t="s">
        <v>44</v>
      </c>
      <c r="P632" s="17">
        <v>0</v>
      </c>
      <c r="Q632" s="13">
        <v>0</v>
      </c>
      <c r="R632" s="16" t="str">
        <f t="shared" si="77"/>
        <v>nul</v>
      </c>
      <c r="S632" s="17" t="e">
        <f t="shared" si="75"/>
        <v>#N/A</v>
      </c>
      <c r="T632" s="18">
        <v>70.426255842177895</v>
      </c>
      <c r="U632" s="18">
        <v>20.306956521739131</v>
      </c>
      <c r="V632" s="19" t="e">
        <f t="shared" si="78"/>
        <v>#N/A</v>
      </c>
      <c r="W632" s="20" t="e">
        <f t="shared" si="79"/>
        <v>#N/A</v>
      </c>
      <c r="X632" s="21" t="e">
        <f t="shared" si="80"/>
        <v>#N/A</v>
      </c>
      <c r="Y632" s="22">
        <v>141.09145483670042</v>
      </c>
      <c r="Z632" s="23">
        <v>0</v>
      </c>
      <c r="AA632" s="22"/>
      <c r="AB632" s="22"/>
      <c r="AC632" s="24" t="e">
        <v>#N/A</v>
      </c>
      <c r="AD632" s="25" t="e">
        <f t="shared" si="81"/>
        <v>#N/A</v>
      </c>
      <c r="AE632" s="22"/>
      <c r="AF632" s="26" t="e">
        <f t="shared" si="76"/>
        <v>#N/A</v>
      </c>
      <c r="AG632" s="27"/>
      <c r="AH632" s="22"/>
      <c r="AI632" s="28"/>
      <c r="AJ632" s="29" t="e">
        <f t="shared" si="82"/>
        <v>#N/A</v>
      </c>
      <c r="AK632" s="30"/>
      <c r="AL632" s="30"/>
      <c r="AM632" s="30"/>
      <c r="AN632" s="31" t="s">
        <v>896</v>
      </c>
    </row>
    <row r="633" spans="1:42" s="11" customFormat="1" ht="37.5" customHeight="1" x14ac:dyDescent="0.25">
      <c r="A633" s="12" t="s">
        <v>1135</v>
      </c>
      <c r="B633" s="12" t="s">
        <v>1135</v>
      </c>
      <c r="C633" s="13" t="s">
        <v>1135</v>
      </c>
      <c r="D633" s="3" t="s">
        <v>46</v>
      </c>
      <c r="E633" s="3" t="s">
        <v>187</v>
      </c>
      <c r="F633" s="14" t="s">
        <v>40</v>
      </c>
      <c r="G633" s="14" t="s">
        <v>145</v>
      </c>
      <c r="H633" s="14" t="s">
        <v>179</v>
      </c>
      <c r="I633" s="14" t="s">
        <v>1136</v>
      </c>
      <c r="J633" s="14">
        <v>0</v>
      </c>
      <c r="K633" s="38"/>
      <c r="L633" s="14" t="str">
        <f>IFERROR(VLOOKUP(A633,[1]Sheet1!$A:$O,15,FALSE),"ok")</f>
        <v>ok</v>
      </c>
      <c r="M633" s="15">
        <v>0</v>
      </c>
      <c r="N633" s="41">
        <v>1</v>
      </c>
      <c r="O633" s="13">
        <v>177</v>
      </c>
      <c r="P633" s="17">
        <v>2</v>
      </c>
      <c r="Q633" s="13">
        <v>5</v>
      </c>
      <c r="R633" s="16">
        <f t="shared" si="77"/>
        <v>3.5</v>
      </c>
      <c r="S633" s="17">
        <f t="shared" si="75"/>
        <v>16.983000000000001</v>
      </c>
      <c r="T633" s="18">
        <v>38.875854604324601</v>
      </c>
      <c r="U633" s="18">
        <v>18.526135265700486</v>
      </c>
      <c r="V633" s="19">
        <f t="shared" si="78"/>
        <v>74.384989870025095</v>
      </c>
      <c r="W633" s="20">
        <f t="shared" si="79"/>
        <v>108.89962516971673</v>
      </c>
      <c r="X633" s="21">
        <f t="shared" si="80"/>
        <v>89.261987844030116</v>
      </c>
      <c r="Y633" s="22">
        <v>89.261987844030116</v>
      </c>
      <c r="Z633" s="23">
        <v>159.9</v>
      </c>
      <c r="AA633" s="22"/>
      <c r="AB633" s="22"/>
      <c r="AC633" s="24">
        <v>99.9</v>
      </c>
      <c r="AD633" s="25">
        <f t="shared" si="81"/>
        <v>0.11917740589149739</v>
      </c>
      <c r="AE633" s="22"/>
      <c r="AF633" s="26">
        <f t="shared" si="76"/>
        <v>89.261987844030116</v>
      </c>
      <c r="AG633" s="27"/>
      <c r="AH633" s="22"/>
      <c r="AI633" s="28"/>
      <c r="AJ633" s="29">
        <f t="shared" si="82"/>
        <v>-1</v>
      </c>
      <c r="AK633" s="30"/>
      <c r="AL633" s="30"/>
      <c r="AM633" s="30"/>
      <c r="AN633" s="31">
        <v>99.9</v>
      </c>
    </row>
    <row r="634" spans="1:42" s="11" customFormat="1" ht="37.5" customHeight="1" x14ac:dyDescent="0.25">
      <c r="A634" s="12" t="s">
        <v>1137</v>
      </c>
      <c r="B634" s="12" t="s">
        <v>1137</v>
      </c>
      <c r="C634" s="13" t="s">
        <v>1137</v>
      </c>
      <c r="D634" s="3" t="s">
        <v>46</v>
      </c>
      <c r="E634" s="3" t="s">
        <v>187</v>
      </c>
      <c r="F634" s="14" t="s">
        <v>114</v>
      </c>
      <c r="G634" s="14" t="s">
        <v>163</v>
      </c>
      <c r="H634" s="14" t="s">
        <v>219</v>
      </c>
      <c r="I634" s="14" t="s">
        <v>1138</v>
      </c>
      <c r="J634" s="14">
        <v>0</v>
      </c>
      <c r="K634" s="38"/>
      <c r="L634" s="14" t="str">
        <f>IFERROR(VLOOKUP(A634,[1]Sheet1!$A:$O,15,FALSE),"ok")</f>
        <v>ok</v>
      </c>
      <c r="M634" s="15">
        <v>0</v>
      </c>
      <c r="N634" s="41">
        <v>68</v>
      </c>
      <c r="O634" s="13">
        <v>362</v>
      </c>
      <c r="P634" s="17">
        <v>12</v>
      </c>
      <c r="Q634" s="13">
        <v>25</v>
      </c>
      <c r="R634" s="16">
        <f t="shared" si="77"/>
        <v>39.666666666666671</v>
      </c>
      <c r="S634" s="17">
        <f t="shared" ref="S634:S697" si="83">(AC634*0.17)</f>
        <v>31.943000000000005</v>
      </c>
      <c r="T634" s="18">
        <v>72.816928196370299</v>
      </c>
      <c r="U634" s="18">
        <v>22.488695652173917</v>
      </c>
      <c r="V634" s="19">
        <f t="shared" si="78"/>
        <v>127.24862384854423</v>
      </c>
      <c r="W634" s="20">
        <f t="shared" si="79"/>
        <v>186.29198531426874</v>
      </c>
      <c r="X634" s="21">
        <f t="shared" si="80"/>
        <v>152.69834861825308</v>
      </c>
      <c r="Y634" s="22">
        <v>152.69834861825308</v>
      </c>
      <c r="Z634" s="23">
        <v>319.89999999999998</v>
      </c>
      <c r="AA634" s="22"/>
      <c r="AB634" s="22"/>
      <c r="AC634" s="24">
        <v>187.9</v>
      </c>
      <c r="AD634" s="25">
        <f t="shared" si="81"/>
        <v>0.23053066192451954</v>
      </c>
      <c r="AE634" s="22"/>
      <c r="AF634" s="26">
        <f t="shared" si="76"/>
        <v>152.69834861825308</v>
      </c>
      <c r="AG634" s="27"/>
      <c r="AH634" s="22"/>
      <c r="AI634" s="43">
        <v>179.9</v>
      </c>
      <c r="AJ634" s="29">
        <f t="shared" si="82"/>
        <v>0.17813978754774373</v>
      </c>
      <c r="AK634" s="46">
        <v>43234</v>
      </c>
      <c r="AL634" s="51">
        <v>43254</v>
      </c>
      <c r="AM634" s="46" t="s">
        <v>3483</v>
      </c>
      <c r="AN634" s="47">
        <v>187.9</v>
      </c>
      <c r="AO634" s="44" t="s">
        <v>3484</v>
      </c>
      <c r="AP634" s="52" t="s">
        <v>3485</v>
      </c>
    </row>
    <row r="635" spans="1:42" s="11" customFormat="1" ht="37.5" customHeight="1" x14ac:dyDescent="0.25">
      <c r="A635" s="12" t="s">
        <v>1139</v>
      </c>
      <c r="B635" s="12" t="s">
        <v>1139</v>
      </c>
      <c r="C635" s="13" t="s">
        <v>1139</v>
      </c>
      <c r="D635" s="3" t="s">
        <v>46</v>
      </c>
      <c r="E635" s="3" t="s">
        <v>39</v>
      </c>
      <c r="F635" s="14" t="s">
        <v>40</v>
      </c>
      <c r="G635" s="14" t="s">
        <v>41</v>
      </c>
      <c r="H635" s="14" t="s">
        <v>98</v>
      </c>
      <c r="I635" s="14" t="s">
        <v>1140</v>
      </c>
      <c r="J635" s="14">
        <v>0</v>
      </c>
      <c r="K635" s="38"/>
      <c r="L635" s="14" t="str">
        <f>IFERROR(VLOOKUP(A635,[1]Sheet1!$A:$O,15,FALSE),"ok")</f>
        <v>ok</v>
      </c>
      <c r="M635" s="15">
        <v>0</v>
      </c>
      <c r="N635" s="41">
        <v>0</v>
      </c>
      <c r="O635" s="13" t="s">
        <v>44</v>
      </c>
      <c r="P635" s="17">
        <v>0</v>
      </c>
      <c r="Q635" s="13">
        <v>0</v>
      </c>
      <c r="R635" s="16" t="str">
        <f t="shared" si="77"/>
        <v>nul</v>
      </c>
      <c r="S635" s="17" t="e">
        <f t="shared" si="83"/>
        <v>#N/A</v>
      </c>
      <c r="T635" s="18">
        <v>43.997012724928503</v>
      </c>
      <c r="U635" s="18">
        <v>18.526135265700486</v>
      </c>
      <c r="V635" s="19" t="e">
        <f t="shared" si="78"/>
        <v>#N/A</v>
      </c>
      <c r="W635" s="20" t="e">
        <f t="shared" si="79"/>
        <v>#N/A</v>
      </c>
      <c r="X635" s="21" t="e">
        <f t="shared" si="80"/>
        <v>#N/A</v>
      </c>
      <c r="Y635" s="22">
        <v>97.243377588754782</v>
      </c>
      <c r="Z635" s="23">
        <v>0</v>
      </c>
      <c r="AA635" s="22"/>
      <c r="AB635" s="22"/>
      <c r="AC635" s="24" t="e">
        <v>#N/A</v>
      </c>
      <c r="AD635" s="25" t="e">
        <f t="shared" si="81"/>
        <v>#N/A</v>
      </c>
      <c r="AE635" s="22"/>
      <c r="AF635" s="26" t="e">
        <f t="shared" si="76"/>
        <v>#N/A</v>
      </c>
      <c r="AG635" s="27"/>
      <c r="AH635" s="22"/>
      <c r="AI635" s="28"/>
      <c r="AJ635" s="29" t="e">
        <f t="shared" si="82"/>
        <v>#N/A</v>
      </c>
      <c r="AK635" s="30"/>
      <c r="AL635" s="30"/>
      <c r="AM635" s="30"/>
      <c r="AN635" s="31" t="s">
        <v>896</v>
      </c>
    </row>
    <row r="636" spans="1:42" s="11" customFormat="1" ht="37.5" customHeight="1" x14ac:dyDescent="0.25">
      <c r="A636" s="12" t="s">
        <v>1141</v>
      </c>
      <c r="B636" s="12" t="s">
        <v>1141</v>
      </c>
      <c r="C636" s="13" t="s">
        <v>1141</v>
      </c>
      <c r="D636" s="3" t="s">
        <v>46</v>
      </c>
      <c r="E636" s="3" t="s">
        <v>187</v>
      </c>
      <c r="F636" s="14" t="s">
        <v>114</v>
      </c>
      <c r="G636" s="14" t="s">
        <v>163</v>
      </c>
      <c r="H636" s="14" t="s">
        <v>214</v>
      </c>
      <c r="I636" s="14" t="s">
        <v>1142</v>
      </c>
      <c r="J636" s="14">
        <v>0</v>
      </c>
      <c r="K636" s="38"/>
      <c r="L636" s="14">
        <f>IFERROR(VLOOKUP(A636,[1]Sheet1!$A:$O,15,FALSE),"ok")</f>
        <v>159.9</v>
      </c>
      <c r="M636" s="15">
        <v>0</v>
      </c>
      <c r="N636" s="41">
        <v>41</v>
      </c>
      <c r="O636" s="13">
        <v>188</v>
      </c>
      <c r="P636" s="17">
        <v>0</v>
      </c>
      <c r="Q636" s="13">
        <v>0</v>
      </c>
      <c r="R636" s="16" t="str">
        <f t="shared" si="77"/>
        <v>nul</v>
      </c>
      <c r="S636" s="17">
        <f t="shared" si="83"/>
        <v>28.203000000000003</v>
      </c>
      <c r="T636" s="18">
        <v>66.703260107022302</v>
      </c>
      <c r="U636" s="18">
        <v>33.695748792270535</v>
      </c>
      <c r="V636" s="19">
        <f t="shared" si="78"/>
        <v>128.60200889929285</v>
      </c>
      <c r="W636" s="20">
        <f t="shared" si="79"/>
        <v>188.27334102856474</v>
      </c>
      <c r="X636" s="21">
        <f t="shared" si="80"/>
        <v>154.32241067915143</v>
      </c>
      <c r="Y636" s="22">
        <v>156.15841067915139</v>
      </c>
      <c r="Z636" s="23">
        <v>269.89999999999998</v>
      </c>
      <c r="AA636" s="22"/>
      <c r="AB636" s="22"/>
      <c r="AC636" s="24">
        <v>165.9</v>
      </c>
      <c r="AD636" s="25">
        <f t="shared" si="81"/>
        <v>7.5022087005362392E-2</v>
      </c>
      <c r="AE636" s="22"/>
      <c r="AF636" s="26">
        <f t="shared" si="76"/>
        <v>154.32241067915143</v>
      </c>
      <c r="AG636" s="27"/>
      <c r="AH636" s="22"/>
      <c r="AI636" s="28"/>
      <c r="AJ636" s="29">
        <f t="shared" si="82"/>
        <v>-1</v>
      </c>
      <c r="AK636" s="30"/>
      <c r="AL636" s="30"/>
      <c r="AM636" s="30"/>
      <c r="AN636" s="31">
        <v>174.9</v>
      </c>
    </row>
    <row r="637" spans="1:42" s="11" customFormat="1" ht="37.5" customHeight="1" x14ac:dyDescent="0.25">
      <c r="A637" s="12" t="s">
        <v>1143</v>
      </c>
      <c r="B637" s="12" t="s">
        <v>1143</v>
      </c>
      <c r="C637" s="13" t="s">
        <v>1143</v>
      </c>
      <c r="D637" s="3" t="s">
        <v>46</v>
      </c>
      <c r="E637" s="3" t="s">
        <v>359</v>
      </c>
      <c r="F637" s="14" t="s">
        <v>1144</v>
      </c>
      <c r="G637" s="14" t="s">
        <v>1144</v>
      </c>
      <c r="H637" s="14" t="s">
        <v>1145</v>
      </c>
      <c r="I637" s="14" t="s">
        <v>1146</v>
      </c>
      <c r="J637" s="14">
        <v>0</v>
      </c>
      <c r="K637" s="38"/>
      <c r="L637" s="14" t="str">
        <f>IFERROR(VLOOKUP(A637,[1]Sheet1!$A:$O,15,FALSE),"ok")</f>
        <v>ok</v>
      </c>
      <c r="M637" s="15">
        <v>0</v>
      </c>
      <c r="N637" s="41">
        <v>38</v>
      </c>
      <c r="O637" s="13">
        <v>48</v>
      </c>
      <c r="P637" s="17">
        <v>0</v>
      </c>
      <c r="Q637" s="13">
        <v>0</v>
      </c>
      <c r="R637" s="16" t="str">
        <f t="shared" si="77"/>
        <v>nul</v>
      </c>
      <c r="S637" s="17">
        <f t="shared" si="83"/>
        <v>7.633</v>
      </c>
      <c r="T637" s="18">
        <v>19.191222913915901</v>
      </c>
      <c r="U637" s="18">
        <v>8.298067632850243</v>
      </c>
      <c r="V637" s="19">
        <f t="shared" si="78"/>
        <v>35.122290546766145</v>
      </c>
      <c r="W637" s="20">
        <f t="shared" si="79"/>
        <v>51.419033360465633</v>
      </c>
      <c r="X637" s="21">
        <f t="shared" si="80"/>
        <v>42.146748656119371</v>
      </c>
      <c r="Y637" s="22">
        <v>42.758748656119373</v>
      </c>
      <c r="Z637" s="23">
        <v>89.9</v>
      </c>
      <c r="AA637" s="22"/>
      <c r="AB637" s="22"/>
      <c r="AC637" s="24">
        <v>44.9</v>
      </c>
      <c r="AD637" s="25">
        <f t="shared" si="81"/>
        <v>6.532535561271291E-2</v>
      </c>
      <c r="AE637" s="22"/>
      <c r="AF637" s="26">
        <f t="shared" si="76"/>
        <v>42.146748656119371</v>
      </c>
      <c r="AG637" s="27"/>
      <c r="AH637" s="22"/>
      <c r="AI637" s="28"/>
      <c r="AJ637" s="29">
        <f t="shared" si="82"/>
        <v>-1</v>
      </c>
      <c r="AK637" s="30"/>
      <c r="AL637" s="30"/>
      <c r="AM637" s="30"/>
      <c r="AN637" s="31">
        <v>47.9</v>
      </c>
    </row>
    <row r="638" spans="1:42" s="11" customFormat="1" ht="37.5" customHeight="1" x14ac:dyDescent="0.25">
      <c r="A638" s="12" t="s">
        <v>1147</v>
      </c>
      <c r="B638" s="12" t="s">
        <v>1147</v>
      </c>
      <c r="C638" s="13" t="s">
        <v>1147</v>
      </c>
      <c r="D638" s="3" t="s">
        <v>46</v>
      </c>
      <c r="E638" s="3" t="s">
        <v>39</v>
      </c>
      <c r="F638" s="14" t="s">
        <v>114</v>
      </c>
      <c r="G638" s="14" t="s">
        <v>188</v>
      </c>
      <c r="H638" s="14" t="s">
        <v>189</v>
      </c>
      <c r="I638" s="14" t="s">
        <v>1148</v>
      </c>
      <c r="J638" s="14">
        <v>0</v>
      </c>
      <c r="K638" s="38"/>
      <c r="L638" s="14">
        <f>IFERROR(VLOOKUP(A638,[1]Sheet1!$A:$O,15,FALSE),"ok")</f>
        <v>99.9</v>
      </c>
      <c r="M638" s="15">
        <v>0</v>
      </c>
      <c r="N638" s="41">
        <v>0</v>
      </c>
      <c r="O638" s="13">
        <v>64</v>
      </c>
      <c r="P638" s="17">
        <v>0</v>
      </c>
      <c r="Q638" s="13">
        <v>0</v>
      </c>
      <c r="R638" s="16" t="str">
        <f t="shared" si="77"/>
        <v>nul</v>
      </c>
      <c r="S638" s="17">
        <f t="shared" si="83"/>
        <v>16.983000000000001</v>
      </c>
      <c r="T638" s="18">
        <v>53.575582296675499</v>
      </c>
      <c r="U638" s="18">
        <v>15.225555555555554</v>
      </c>
      <c r="V638" s="19">
        <f t="shared" si="78"/>
        <v>85.784137852231055</v>
      </c>
      <c r="W638" s="20">
        <f t="shared" si="79"/>
        <v>125.58797781566625</v>
      </c>
      <c r="X638" s="21">
        <f t="shared" si="80"/>
        <v>102.94096542267727</v>
      </c>
      <c r="Y638" s="22">
        <v>102.94096542267727</v>
      </c>
      <c r="Z638" s="23">
        <v>179.9</v>
      </c>
      <c r="AA638" s="22"/>
      <c r="AB638" s="22"/>
      <c r="AC638" s="24">
        <v>99.9</v>
      </c>
      <c r="AD638" s="25">
        <f t="shared" si="81"/>
        <v>-2.9540867527237613E-2</v>
      </c>
      <c r="AE638" s="22"/>
      <c r="AF638" s="26">
        <f t="shared" si="76"/>
        <v>102.94096542267727</v>
      </c>
      <c r="AG638" s="27"/>
      <c r="AH638" s="22"/>
      <c r="AI638" s="28"/>
      <c r="AJ638" s="29">
        <f t="shared" si="82"/>
        <v>-1</v>
      </c>
      <c r="AK638" s="30"/>
      <c r="AL638" s="30"/>
      <c r="AM638" s="30"/>
      <c r="AN638" s="31">
        <v>99.9</v>
      </c>
    </row>
    <row r="639" spans="1:42" s="11" customFormat="1" ht="37.5" customHeight="1" x14ac:dyDescent="0.25">
      <c r="A639" s="12" t="s">
        <v>1149</v>
      </c>
      <c r="B639" s="12" t="s">
        <v>1149</v>
      </c>
      <c r="C639" s="13" t="s">
        <v>1149</v>
      </c>
      <c r="D639" s="3" t="s">
        <v>46</v>
      </c>
      <c r="E639" s="3" t="s">
        <v>187</v>
      </c>
      <c r="F639" s="14" t="s">
        <v>114</v>
      </c>
      <c r="G639" s="14" t="s">
        <v>163</v>
      </c>
      <c r="H639" s="14" t="s">
        <v>164</v>
      </c>
      <c r="I639" s="14" t="s">
        <v>1150</v>
      </c>
      <c r="J639" s="14">
        <v>0</v>
      </c>
      <c r="K639" s="38"/>
      <c r="L639" s="14" t="str">
        <f>IFERROR(VLOOKUP(A639,[1]Sheet1!$A:$O,15,FALSE),"ok")</f>
        <v>ok</v>
      </c>
      <c r="M639" s="15">
        <v>0</v>
      </c>
      <c r="N639" s="41">
        <v>0</v>
      </c>
      <c r="O639" s="13">
        <v>56</v>
      </c>
      <c r="P639" s="17">
        <v>4</v>
      </c>
      <c r="Q639" s="13">
        <v>20</v>
      </c>
      <c r="R639" s="16">
        <f t="shared" si="77"/>
        <v>0</v>
      </c>
      <c r="S639" s="17">
        <f t="shared" si="83"/>
        <v>6.7830000000000004</v>
      </c>
      <c r="T639" s="18">
        <v>10.070453187686899</v>
      </c>
      <c r="U639" s="18">
        <v>6.852898550724638</v>
      </c>
      <c r="V639" s="19">
        <f t="shared" si="78"/>
        <v>23.706351738411538</v>
      </c>
      <c r="W639" s="20">
        <f t="shared" si="79"/>
        <v>34.706098945034491</v>
      </c>
      <c r="X639" s="21">
        <f t="shared" si="80"/>
        <v>28.447622086093844</v>
      </c>
      <c r="Y639" s="22">
        <v>28.447622086093844</v>
      </c>
      <c r="Z639" s="23">
        <v>54.9</v>
      </c>
      <c r="AA639" s="22"/>
      <c r="AB639" s="22"/>
      <c r="AC639" s="24">
        <v>39.9</v>
      </c>
      <c r="AD639" s="25">
        <f t="shared" si="81"/>
        <v>0.4025776874863809</v>
      </c>
      <c r="AE639" s="22"/>
      <c r="AF639" s="26">
        <f t="shared" ref="AF639:AF702" si="84">X639*(1+AG639)</f>
        <v>28.447622086093844</v>
      </c>
      <c r="AG639" s="27"/>
      <c r="AH639" s="22"/>
      <c r="AI639" s="28"/>
      <c r="AJ639" s="29">
        <f t="shared" si="82"/>
        <v>-1</v>
      </c>
      <c r="AK639" s="30"/>
      <c r="AL639" s="30"/>
      <c r="AM639" s="30"/>
      <c r="AN639" s="31">
        <v>39.9</v>
      </c>
    </row>
    <row r="640" spans="1:42" s="11" customFormat="1" ht="37.5" customHeight="1" x14ac:dyDescent="0.25">
      <c r="A640" s="12" t="s">
        <v>1151</v>
      </c>
      <c r="B640" s="12" t="s">
        <v>1151</v>
      </c>
      <c r="C640" s="13" t="s">
        <v>1151</v>
      </c>
      <c r="D640" s="3" t="s">
        <v>46</v>
      </c>
      <c r="E640" s="3" t="s">
        <v>187</v>
      </c>
      <c r="F640" s="14" t="s">
        <v>114</v>
      </c>
      <c r="G640" s="14" t="s">
        <v>163</v>
      </c>
      <c r="H640" s="14" t="s">
        <v>219</v>
      </c>
      <c r="I640" s="14" t="s">
        <v>1152</v>
      </c>
      <c r="J640" s="14">
        <v>0</v>
      </c>
      <c r="K640" s="38"/>
      <c r="L640" s="14">
        <f>IFERROR(VLOOKUP(A640,[1]Sheet1!$A:$O,15,FALSE),"ok")</f>
        <v>84.9</v>
      </c>
      <c r="M640" s="15">
        <v>0</v>
      </c>
      <c r="N640" s="41">
        <v>46</v>
      </c>
      <c r="O640" s="13">
        <v>63</v>
      </c>
      <c r="P640" s="17">
        <v>2</v>
      </c>
      <c r="Q640" s="13">
        <v>13</v>
      </c>
      <c r="R640" s="16">
        <f t="shared" si="77"/>
        <v>161</v>
      </c>
      <c r="S640" s="17">
        <f t="shared" si="83"/>
        <v>18.173000000000002</v>
      </c>
      <c r="T640" s="18">
        <v>48.598138745061803</v>
      </c>
      <c r="U640" s="18">
        <v>12.717487922705315</v>
      </c>
      <c r="V640" s="19">
        <f t="shared" si="78"/>
        <v>79.488626667767122</v>
      </c>
      <c r="W640" s="20">
        <f t="shared" si="79"/>
        <v>116.37134944161106</v>
      </c>
      <c r="X640" s="21">
        <f t="shared" si="80"/>
        <v>95.386352001320546</v>
      </c>
      <c r="Y640" s="22">
        <v>95.386352001320546</v>
      </c>
      <c r="Z640" s="23">
        <v>149.9</v>
      </c>
      <c r="AA640" s="22"/>
      <c r="AB640" s="22"/>
      <c r="AC640" s="24">
        <v>106.9</v>
      </c>
      <c r="AD640" s="25">
        <f t="shared" si="81"/>
        <v>0.120705402367417</v>
      </c>
      <c r="AE640" s="22"/>
      <c r="AF640" s="26">
        <f t="shared" si="84"/>
        <v>95.386352001320546</v>
      </c>
      <c r="AG640" s="27"/>
      <c r="AH640" s="22"/>
      <c r="AI640" s="28"/>
      <c r="AJ640" s="29">
        <f t="shared" si="82"/>
        <v>-1</v>
      </c>
      <c r="AK640" s="30"/>
      <c r="AL640" s="30"/>
      <c r="AM640" s="30"/>
      <c r="AN640" s="31">
        <v>106.9</v>
      </c>
    </row>
    <row r="641" spans="1:40" s="11" customFormat="1" ht="37.5" customHeight="1" x14ac:dyDescent="0.25">
      <c r="A641" s="12" t="s">
        <v>1153</v>
      </c>
      <c r="B641" s="12" t="s">
        <v>1153</v>
      </c>
      <c r="C641" s="13" t="s">
        <v>1153</v>
      </c>
      <c r="D641" s="3" t="s">
        <v>46</v>
      </c>
      <c r="E641" s="3" t="s">
        <v>187</v>
      </c>
      <c r="F641" s="14" t="s">
        <v>81</v>
      </c>
      <c r="G641" s="14" t="s">
        <v>82</v>
      </c>
      <c r="H641" s="14" t="s">
        <v>798</v>
      </c>
      <c r="I641" s="14" t="s">
        <v>1154</v>
      </c>
      <c r="J641" s="14">
        <v>0</v>
      </c>
      <c r="K641" s="38"/>
      <c r="L641" s="14" t="str">
        <f>IFERROR(VLOOKUP(A641,[1]Sheet1!$A:$O,15,FALSE),"ok")</f>
        <v>ok</v>
      </c>
      <c r="M641" s="15">
        <v>0</v>
      </c>
      <c r="N641" s="41">
        <v>65</v>
      </c>
      <c r="O641" s="13">
        <v>315</v>
      </c>
      <c r="P641" s="17">
        <v>2</v>
      </c>
      <c r="Q641" s="13">
        <v>4</v>
      </c>
      <c r="R641" s="16">
        <f t="shared" si="77"/>
        <v>227.5</v>
      </c>
      <c r="S641" s="17">
        <f t="shared" si="83"/>
        <v>20.383000000000003</v>
      </c>
      <c r="T641" s="18">
        <v>46.457659698398103</v>
      </c>
      <c r="U641" s="18">
        <v>21.174057971014495</v>
      </c>
      <c r="V641" s="19">
        <f t="shared" si="78"/>
        <v>88.01471766941259</v>
      </c>
      <c r="W641" s="33">
        <f t="shared" si="79"/>
        <v>128.85354666802002</v>
      </c>
      <c r="X641" s="21">
        <f t="shared" si="80"/>
        <v>105.6176612032951</v>
      </c>
      <c r="Y641" s="22">
        <v>105.6176612032951</v>
      </c>
      <c r="Z641" s="23">
        <v>169.9</v>
      </c>
      <c r="AA641" s="22"/>
      <c r="AB641" s="22"/>
      <c r="AC641" s="24">
        <v>119.9</v>
      </c>
      <c r="AD641" s="25">
        <f t="shared" si="81"/>
        <v>0.13522680424833466</v>
      </c>
      <c r="AE641" s="22"/>
      <c r="AF641" s="26">
        <f t="shared" si="84"/>
        <v>105.6176612032951</v>
      </c>
      <c r="AG641" s="27"/>
      <c r="AH641" s="22"/>
      <c r="AI641" s="28"/>
      <c r="AJ641" s="29">
        <f t="shared" si="82"/>
        <v>-1</v>
      </c>
      <c r="AK641" s="30"/>
      <c r="AL641" s="30"/>
      <c r="AM641" s="30"/>
      <c r="AN641" s="31">
        <v>119.9</v>
      </c>
    </row>
    <row r="642" spans="1:40" s="11" customFormat="1" ht="37.5" customHeight="1" x14ac:dyDescent="0.25">
      <c r="A642" s="12" t="s">
        <v>1155</v>
      </c>
      <c r="B642" s="12" t="s">
        <v>1155</v>
      </c>
      <c r="C642" s="13" t="s">
        <v>1155</v>
      </c>
      <c r="D642" s="3" t="s">
        <v>46</v>
      </c>
      <c r="E642" s="3" t="s">
        <v>39</v>
      </c>
      <c r="F642" s="14" t="s">
        <v>40</v>
      </c>
      <c r="G642" s="14" t="s">
        <v>55</v>
      </c>
      <c r="H642" s="14" t="s">
        <v>211</v>
      </c>
      <c r="I642" s="14" t="s">
        <v>1156</v>
      </c>
      <c r="J642" s="14">
        <v>0</v>
      </c>
      <c r="K642" s="38"/>
      <c r="L642" s="14" t="str">
        <f>IFERROR(VLOOKUP(A642,[1]Sheet1!$A:$O,15,FALSE),"ok")</f>
        <v>ok</v>
      </c>
      <c r="M642" s="15">
        <v>0</v>
      </c>
      <c r="N642" s="41">
        <v>0</v>
      </c>
      <c r="O642" s="13">
        <v>63</v>
      </c>
      <c r="P642" s="17">
        <v>0</v>
      </c>
      <c r="Q642" s="13">
        <v>0</v>
      </c>
      <c r="R642" s="16" t="str">
        <f t="shared" ref="R642:R705" si="85">IFERROR((N642/(P642/7)),"nul")</f>
        <v>nul</v>
      </c>
      <c r="S642" s="17">
        <f t="shared" si="83"/>
        <v>10.013</v>
      </c>
      <c r="T642" s="18">
        <v>19.013239897370099</v>
      </c>
      <c r="U642" s="18">
        <v>14.768695652173912</v>
      </c>
      <c r="V642" s="19">
        <f t="shared" ref="V642:V705" si="86">SUM(S642:U642)</f>
        <v>43.794935549544007</v>
      </c>
      <c r="W642" s="33">
        <f t="shared" ref="W642:W705" si="87">V642*1.22*1.2</f>
        <v>64.115785644532423</v>
      </c>
      <c r="X642" s="21">
        <f t="shared" ref="X642:X705" si="88">V642*1.2</f>
        <v>52.553922659452809</v>
      </c>
      <c r="Y642" s="22">
        <v>52.553922659452809</v>
      </c>
      <c r="Z642" s="23">
        <v>89.9</v>
      </c>
      <c r="AA642" s="22"/>
      <c r="AB642" s="22"/>
      <c r="AC642" s="24">
        <v>58.9</v>
      </c>
      <c r="AD642" s="25">
        <f t="shared" ref="AD642:AD705" si="89">(AC642/X642)-1</f>
        <v>0.12075363777637493</v>
      </c>
      <c r="AE642" s="22"/>
      <c r="AF642" s="26">
        <f t="shared" si="84"/>
        <v>52.553922659452809</v>
      </c>
      <c r="AG642" s="27"/>
      <c r="AH642" s="22"/>
      <c r="AI642" s="28"/>
      <c r="AJ642" s="29">
        <f t="shared" si="82"/>
        <v>-1</v>
      </c>
      <c r="AK642" s="30"/>
      <c r="AL642" s="30"/>
      <c r="AM642" s="30"/>
      <c r="AN642" s="31">
        <v>58.9</v>
      </c>
    </row>
    <row r="643" spans="1:40" s="11" customFormat="1" ht="37.5" customHeight="1" x14ac:dyDescent="0.25">
      <c r="A643" s="12" t="s">
        <v>1163</v>
      </c>
      <c r="B643" s="12" t="s">
        <v>1163</v>
      </c>
      <c r="C643" s="13" t="s">
        <v>1163</v>
      </c>
      <c r="D643" s="3" t="s">
        <v>46</v>
      </c>
      <c r="E643" s="3" t="s">
        <v>39</v>
      </c>
      <c r="F643" s="14" t="s">
        <v>40</v>
      </c>
      <c r="G643" s="14" t="s">
        <v>41</v>
      </c>
      <c r="H643" s="14" t="s">
        <v>52</v>
      </c>
      <c r="I643" s="14" t="s">
        <v>1164</v>
      </c>
      <c r="J643" s="14">
        <v>0</v>
      </c>
      <c r="K643" s="38"/>
      <c r="L643" s="14" t="str">
        <f>IFERROR(VLOOKUP(A643,[1]Sheet1!$A:$O,15,FALSE),"ok")</f>
        <v>ok</v>
      </c>
      <c r="M643" s="15">
        <v>0</v>
      </c>
      <c r="N643" s="41">
        <v>0</v>
      </c>
      <c r="O643" s="13" t="s">
        <v>44</v>
      </c>
      <c r="P643" s="17">
        <v>0</v>
      </c>
      <c r="Q643" s="13">
        <v>0</v>
      </c>
      <c r="R643" s="16" t="str">
        <f t="shared" si="85"/>
        <v>nul</v>
      </c>
      <c r="S643" s="17" t="e">
        <f t="shared" si="83"/>
        <v>#N/A</v>
      </c>
      <c r="T643" s="18">
        <v>10.8833763816965</v>
      </c>
      <c r="U643" s="18">
        <v>7.9717391304347833</v>
      </c>
      <c r="V643" s="19" t="e">
        <f t="shared" si="86"/>
        <v>#N/A</v>
      </c>
      <c r="W643" s="20" t="e">
        <f t="shared" si="87"/>
        <v>#N/A</v>
      </c>
      <c r="X643" s="21" t="e">
        <f t="shared" si="88"/>
        <v>#N/A</v>
      </c>
      <c r="Y643" s="22">
        <v>29.337738614557541</v>
      </c>
      <c r="Z643" s="23">
        <v>0</v>
      </c>
      <c r="AA643" s="22"/>
      <c r="AB643" s="22"/>
      <c r="AC643" s="24" t="e">
        <v>#N/A</v>
      </c>
      <c r="AD643" s="25" t="e">
        <f t="shared" si="89"/>
        <v>#N/A</v>
      </c>
      <c r="AE643" s="22"/>
      <c r="AF643" s="26" t="e">
        <f t="shared" si="84"/>
        <v>#N/A</v>
      </c>
      <c r="AG643" s="27"/>
      <c r="AH643" s="22"/>
      <c r="AI643" s="28"/>
      <c r="AJ643" s="29" t="e">
        <f t="shared" si="82"/>
        <v>#N/A</v>
      </c>
      <c r="AK643" s="30"/>
      <c r="AL643" s="30"/>
      <c r="AM643" s="30"/>
      <c r="AN643" s="31" t="s">
        <v>896</v>
      </c>
    </row>
    <row r="644" spans="1:40" s="11" customFormat="1" ht="37.5" customHeight="1" x14ac:dyDescent="0.25">
      <c r="A644" s="12" t="s">
        <v>1165</v>
      </c>
      <c r="B644" s="12" t="s">
        <v>1165</v>
      </c>
      <c r="C644" s="13" t="s">
        <v>1165</v>
      </c>
      <c r="D644" s="3" t="s">
        <v>46</v>
      </c>
      <c r="E644" s="3" t="s">
        <v>359</v>
      </c>
      <c r="F644" s="14" t="s">
        <v>81</v>
      </c>
      <c r="G644" s="14" t="s">
        <v>82</v>
      </c>
      <c r="H644" s="14" t="s">
        <v>798</v>
      </c>
      <c r="I644" s="14" t="s">
        <v>1166</v>
      </c>
      <c r="J644" s="14">
        <v>0</v>
      </c>
      <c r="K644" s="38"/>
      <c r="L644" s="55" t="str">
        <f>IFERROR(VLOOKUP(A644,[1]Sheet1!$A:$O,15,FALSE),"ok")</f>
        <v>ok</v>
      </c>
      <c r="M644" s="15">
        <v>0</v>
      </c>
      <c r="N644" s="41">
        <v>183</v>
      </c>
      <c r="O644" s="13">
        <v>58</v>
      </c>
      <c r="P644" s="17">
        <v>4</v>
      </c>
      <c r="Q644" s="13">
        <v>7</v>
      </c>
      <c r="R644" s="16">
        <f t="shared" si="85"/>
        <v>320.25</v>
      </c>
      <c r="S644" s="17">
        <f t="shared" si="83"/>
        <v>19.533000000000001</v>
      </c>
      <c r="T644" s="18">
        <v>47.504839546001797</v>
      </c>
      <c r="U644" s="18">
        <v>21.174057971014495</v>
      </c>
      <c r="V644" s="19">
        <f t="shared" si="86"/>
        <v>88.211897517016297</v>
      </c>
      <c r="W644" s="20">
        <f t="shared" si="87"/>
        <v>129.14221796491185</v>
      </c>
      <c r="X644" s="21">
        <f t="shared" si="88"/>
        <v>105.85427702041956</v>
      </c>
      <c r="Y644" s="22">
        <v>106.85387702041955</v>
      </c>
      <c r="Z644" s="23">
        <v>179.9</v>
      </c>
      <c r="AA644" s="22"/>
      <c r="AB644" s="22"/>
      <c r="AC644" s="24">
        <v>114.9</v>
      </c>
      <c r="AD644" s="25">
        <f t="shared" si="89"/>
        <v>8.5454487378299415E-2</v>
      </c>
      <c r="AE644" s="22"/>
      <c r="AF644" s="26">
        <f t="shared" si="84"/>
        <v>105.85427702041956</v>
      </c>
      <c r="AG644" s="27"/>
      <c r="AH644" s="22"/>
      <c r="AI644" s="28"/>
      <c r="AJ644" s="29">
        <f t="shared" si="82"/>
        <v>-1</v>
      </c>
      <c r="AK644" s="30"/>
      <c r="AL644" s="30"/>
      <c r="AM644" s="30"/>
      <c r="AN644" s="31">
        <v>117.9</v>
      </c>
    </row>
    <row r="645" spans="1:40" s="11" customFormat="1" ht="37.5" customHeight="1" x14ac:dyDescent="0.25">
      <c r="A645" s="12" t="s">
        <v>1167</v>
      </c>
      <c r="B645" s="12" t="s">
        <v>1167</v>
      </c>
      <c r="C645" s="13" t="s">
        <v>1167</v>
      </c>
      <c r="D645" s="3" t="s">
        <v>46</v>
      </c>
      <c r="E645" s="3" t="s">
        <v>39</v>
      </c>
      <c r="F645" s="14" t="s">
        <v>114</v>
      </c>
      <c r="G645" s="14" t="s">
        <v>163</v>
      </c>
      <c r="H645" s="14" t="s">
        <v>262</v>
      </c>
      <c r="I645" s="14" t="s">
        <v>1168</v>
      </c>
      <c r="J645" s="14">
        <v>0</v>
      </c>
      <c r="K645" s="38"/>
      <c r="L645" s="14">
        <f>IFERROR(VLOOKUP(A645,[1]Sheet1!$A:$O,15,FALSE),"ok")</f>
        <v>249.9</v>
      </c>
      <c r="M645" s="15">
        <v>0</v>
      </c>
      <c r="N645" s="41">
        <v>0</v>
      </c>
      <c r="O645" s="13">
        <v>79</v>
      </c>
      <c r="P645" s="17">
        <v>0</v>
      </c>
      <c r="Q645" s="13">
        <v>0</v>
      </c>
      <c r="R645" s="16" t="str">
        <f t="shared" si="85"/>
        <v>nul</v>
      </c>
      <c r="S645" s="17">
        <f t="shared" si="83"/>
        <v>42.483000000000004</v>
      </c>
      <c r="T645" s="18">
        <v>87.280376055663098</v>
      </c>
      <c r="U645" s="18">
        <v>55.895410628019327</v>
      </c>
      <c r="V645" s="19">
        <f t="shared" si="86"/>
        <v>185.65878668368245</v>
      </c>
      <c r="W645" s="20">
        <f t="shared" si="87"/>
        <v>271.80446370491109</v>
      </c>
      <c r="X645" s="21">
        <f t="shared" si="88"/>
        <v>222.79054402041893</v>
      </c>
      <c r="Y645" s="22">
        <v>222.79054402041893</v>
      </c>
      <c r="Z645" s="23">
        <v>359.9</v>
      </c>
      <c r="AA645" s="22"/>
      <c r="AB645" s="22"/>
      <c r="AC645" s="24">
        <v>249.9</v>
      </c>
      <c r="AD645" s="25">
        <f t="shared" si="89"/>
        <v>0.12168135815089376</v>
      </c>
      <c r="AE645" s="22"/>
      <c r="AF645" s="26">
        <f t="shared" si="84"/>
        <v>222.79054402041893</v>
      </c>
      <c r="AG645" s="27"/>
      <c r="AH645" s="22"/>
      <c r="AI645" s="28"/>
      <c r="AJ645" s="29">
        <f t="shared" si="82"/>
        <v>-1</v>
      </c>
      <c r="AK645" s="30"/>
      <c r="AL645" s="30"/>
      <c r="AM645" s="30"/>
      <c r="AN645" s="31">
        <v>249.9</v>
      </c>
    </row>
    <row r="646" spans="1:40" s="11" customFormat="1" ht="37.5" customHeight="1" x14ac:dyDescent="0.25">
      <c r="A646" s="12" t="s">
        <v>1169</v>
      </c>
      <c r="B646" s="12" t="s">
        <v>1169</v>
      </c>
      <c r="C646" s="13" t="s">
        <v>1169</v>
      </c>
      <c r="D646" s="3" t="s">
        <v>46</v>
      </c>
      <c r="E646" s="3" t="s">
        <v>187</v>
      </c>
      <c r="F646" s="14" t="s">
        <v>40</v>
      </c>
      <c r="G646" s="14" t="s">
        <v>47</v>
      </c>
      <c r="H646" s="14" t="s">
        <v>48</v>
      </c>
      <c r="I646" s="14" t="s">
        <v>1170</v>
      </c>
      <c r="J646" s="14">
        <v>0</v>
      </c>
      <c r="K646" s="38"/>
      <c r="L646" s="14" t="str">
        <f>IFERROR(VLOOKUP(A646,[1]Sheet1!$A:$O,15,FALSE),"ok")</f>
        <v>ok</v>
      </c>
      <c r="M646" s="15">
        <v>0</v>
      </c>
      <c r="N646" s="41">
        <v>0</v>
      </c>
      <c r="O646" s="13">
        <v>62</v>
      </c>
      <c r="P646" s="17">
        <v>0</v>
      </c>
      <c r="Q646" s="13">
        <v>1</v>
      </c>
      <c r="R646" s="16" t="str">
        <f t="shared" si="85"/>
        <v>nul</v>
      </c>
      <c r="S646" s="17">
        <f t="shared" si="83"/>
        <v>25.483000000000004</v>
      </c>
      <c r="T646" s="18">
        <v>66.392299613621205</v>
      </c>
      <c r="U646" s="18">
        <v>16.624106280193235</v>
      </c>
      <c r="V646" s="19">
        <f t="shared" si="86"/>
        <v>108.49940589381444</v>
      </c>
      <c r="W646" s="33">
        <f t="shared" si="87"/>
        <v>158.84313022854431</v>
      </c>
      <c r="X646" s="21">
        <f t="shared" si="88"/>
        <v>130.19928707257733</v>
      </c>
      <c r="Y646" s="22">
        <v>130.19928707257733</v>
      </c>
      <c r="Z646" s="23">
        <v>229.9</v>
      </c>
      <c r="AA646" s="22"/>
      <c r="AB646" s="22"/>
      <c r="AC646" s="24">
        <v>149.9</v>
      </c>
      <c r="AD646" s="25">
        <f t="shared" si="89"/>
        <v>0.15131198772571497</v>
      </c>
      <c r="AE646" s="22"/>
      <c r="AF646" s="26">
        <f t="shared" si="84"/>
        <v>130.19928707257733</v>
      </c>
      <c r="AG646" s="27"/>
      <c r="AH646" s="22"/>
      <c r="AI646" s="28"/>
      <c r="AJ646" s="29">
        <f t="shared" si="82"/>
        <v>-1</v>
      </c>
      <c r="AK646" s="30"/>
      <c r="AL646" s="30"/>
      <c r="AM646" s="30"/>
      <c r="AN646" s="31">
        <v>149.9</v>
      </c>
    </row>
    <row r="647" spans="1:40" s="11" customFormat="1" ht="37.5" customHeight="1" x14ac:dyDescent="0.25">
      <c r="A647" s="12" t="s">
        <v>1165</v>
      </c>
      <c r="B647" s="12" t="s">
        <v>1165</v>
      </c>
      <c r="C647" s="13" t="s">
        <v>1165</v>
      </c>
      <c r="D647" s="3" t="s">
        <v>46</v>
      </c>
      <c r="E647" s="3" t="s">
        <v>359</v>
      </c>
      <c r="F647" s="14" t="s">
        <v>81</v>
      </c>
      <c r="G647" s="14" t="s">
        <v>82</v>
      </c>
      <c r="H647" s="14" t="s">
        <v>798</v>
      </c>
      <c r="I647" s="14" t="s">
        <v>1166</v>
      </c>
      <c r="J647" s="14">
        <v>0</v>
      </c>
      <c r="K647" s="38"/>
      <c r="L647" s="55" t="str">
        <f>IFERROR(VLOOKUP(A647,[1]Sheet1!$A:$O,15,FALSE),"ok")</f>
        <v>ok</v>
      </c>
      <c r="M647" s="15">
        <v>0</v>
      </c>
      <c r="N647" s="41">
        <v>183</v>
      </c>
      <c r="O647" s="13">
        <v>58</v>
      </c>
      <c r="P647" s="17">
        <v>4</v>
      </c>
      <c r="Q647" s="13">
        <v>7</v>
      </c>
      <c r="R647" s="16">
        <f t="shared" si="85"/>
        <v>320.25</v>
      </c>
      <c r="S647" s="17">
        <f t="shared" si="83"/>
        <v>19.533000000000001</v>
      </c>
      <c r="T647" s="18">
        <v>47.504839546001797</v>
      </c>
      <c r="U647" s="18">
        <v>21.174057971014495</v>
      </c>
      <c r="V647" s="19">
        <f t="shared" si="86"/>
        <v>88.211897517016297</v>
      </c>
      <c r="W647" s="20">
        <f t="shared" si="87"/>
        <v>129.14221796491185</v>
      </c>
      <c r="X647" s="21">
        <f t="shared" si="88"/>
        <v>105.85427702041956</v>
      </c>
      <c r="Y647" s="22">
        <v>106.85387702041955</v>
      </c>
      <c r="Z647" s="23">
        <v>179.9</v>
      </c>
      <c r="AA647" s="22"/>
      <c r="AB647" s="22"/>
      <c r="AC647" s="24">
        <v>114.9</v>
      </c>
      <c r="AD647" s="25">
        <f t="shared" si="89"/>
        <v>8.5454487378299415E-2</v>
      </c>
      <c r="AE647" s="22"/>
      <c r="AF647" s="26">
        <f t="shared" si="84"/>
        <v>105.85427702041956</v>
      </c>
      <c r="AG647" s="27"/>
      <c r="AH647" s="22"/>
      <c r="AI647" s="28"/>
      <c r="AJ647" s="29">
        <f t="shared" si="82"/>
        <v>-1</v>
      </c>
      <c r="AK647" s="30"/>
      <c r="AL647" s="30"/>
      <c r="AM647" s="30"/>
      <c r="AN647" s="31">
        <v>117.9</v>
      </c>
    </row>
    <row r="648" spans="1:40" s="11" customFormat="1" ht="37.5" customHeight="1" x14ac:dyDescent="0.25">
      <c r="A648" s="12" t="s">
        <v>1171</v>
      </c>
      <c r="B648" s="12" t="s">
        <v>1171</v>
      </c>
      <c r="C648" s="13" t="s">
        <v>1171</v>
      </c>
      <c r="D648" s="3" t="s">
        <v>46</v>
      </c>
      <c r="E648" s="3" t="s">
        <v>187</v>
      </c>
      <c r="F648" s="14" t="s">
        <v>331</v>
      </c>
      <c r="G648" s="14" t="s">
        <v>499</v>
      </c>
      <c r="H648" s="14" t="s">
        <v>500</v>
      </c>
      <c r="I648" s="14" t="s">
        <v>1172</v>
      </c>
      <c r="J648" s="14">
        <v>0</v>
      </c>
      <c r="K648" s="38"/>
      <c r="L648" s="14">
        <f>IFERROR(VLOOKUP(A648,[1]Sheet1!$A:$O,15,FALSE),"ok")</f>
        <v>24.9</v>
      </c>
      <c r="M648" s="15">
        <v>0</v>
      </c>
      <c r="N648" s="41">
        <v>78</v>
      </c>
      <c r="O648" s="13">
        <v>65</v>
      </c>
      <c r="P648" s="17">
        <v>2</v>
      </c>
      <c r="Q648" s="13">
        <v>3</v>
      </c>
      <c r="R648" s="16">
        <f t="shared" si="85"/>
        <v>273</v>
      </c>
      <c r="S648" s="17">
        <f t="shared" si="83"/>
        <v>4.2329999999999997</v>
      </c>
      <c r="T648" s="18">
        <v>10.014619364082501</v>
      </c>
      <c r="U648" s="18">
        <v>7.1139613526570056</v>
      </c>
      <c r="V648" s="19">
        <f t="shared" si="86"/>
        <v>21.361580716739503</v>
      </c>
      <c r="W648" s="20">
        <f t="shared" si="87"/>
        <v>31.273354169306632</v>
      </c>
      <c r="X648" s="21">
        <f t="shared" si="88"/>
        <v>25.633896860087404</v>
      </c>
      <c r="Y648" s="22">
        <v>25.633896860087404</v>
      </c>
      <c r="Z648" s="23">
        <v>59.9</v>
      </c>
      <c r="AA648" s="22"/>
      <c r="AB648" s="22"/>
      <c r="AC648" s="24">
        <v>24.9</v>
      </c>
      <c r="AD648" s="25">
        <f t="shared" si="89"/>
        <v>-2.8629937308911502E-2</v>
      </c>
      <c r="AE648" s="22"/>
      <c r="AF648" s="26">
        <f t="shared" si="84"/>
        <v>25.633896860087404</v>
      </c>
      <c r="AG648" s="27"/>
      <c r="AH648" s="22"/>
      <c r="AI648" s="28"/>
      <c r="AJ648" s="29">
        <f t="shared" si="82"/>
        <v>-1</v>
      </c>
      <c r="AK648" s="30"/>
      <c r="AL648" s="30"/>
      <c r="AM648" s="30"/>
      <c r="AN648" s="31">
        <v>24.9</v>
      </c>
    </row>
    <row r="649" spans="1:40" s="11" customFormat="1" ht="37.5" customHeight="1" x14ac:dyDescent="0.25">
      <c r="A649" s="12" t="s">
        <v>1173</v>
      </c>
      <c r="B649" s="12" t="s">
        <v>1173</v>
      </c>
      <c r="C649" s="13" t="s">
        <v>1173</v>
      </c>
      <c r="D649" s="3" t="s">
        <v>46</v>
      </c>
      <c r="E649" s="3" t="s">
        <v>39</v>
      </c>
      <c r="F649" s="14" t="s">
        <v>149</v>
      </c>
      <c r="G649" s="14" t="s">
        <v>173</v>
      </c>
      <c r="H649" s="14" t="s">
        <v>174</v>
      </c>
      <c r="I649" s="14" t="s">
        <v>1174</v>
      </c>
      <c r="J649" s="14">
        <v>0</v>
      </c>
      <c r="K649" s="38"/>
      <c r="L649" s="14" t="str">
        <f>IFERROR(VLOOKUP(A649,[1]Sheet1!$A:$O,15,FALSE),"ok")</f>
        <v>ok</v>
      </c>
      <c r="M649" s="15">
        <v>0</v>
      </c>
      <c r="N649" s="41">
        <v>0</v>
      </c>
      <c r="O649" s="13">
        <v>153</v>
      </c>
      <c r="P649" s="17">
        <v>0</v>
      </c>
      <c r="Q649" s="13">
        <v>0</v>
      </c>
      <c r="R649" s="16" t="str">
        <f t="shared" si="85"/>
        <v>nul</v>
      </c>
      <c r="S649" s="17" t="e">
        <f t="shared" si="83"/>
        <v>#N/A</v>
      </c>
      <c r="T649" s="18">
        <v>16.4239345402938</v>
      </c>
      <c r="U649" s="18">
        <v>9.286376811594204</v>
      </c>
      <c r="V649" s="19" t="e">
        <f t="shared" si="86"/>
        <v>#N/A</v>
      </c>
      <c r="W649" s="20" t="e">
        <f t="shared" si="87"/>
        <v>#N/A</v>
      </c>
      <c r="X649" s="21" t="e">
        <f t="shared" si="88"/>
        <v>#N/A</v>
      </c>
      <c r="Y649" s="22">
        <v>40.011973622265607</v>
      </c>
      <c r="Z649" s="23">
        <v>0</v>
      </c>
      <c r="AA649" s="22"/>
      <c r="AB649" s="22"/>
      <c r="AC649" s="24" t="e">
        <v>#N/A</v>
      </c>
      <c r="AD649" s="25" t="e">
        <f t="shared" si="89"/>
        <v>#N/A</v>
      </c>
      <c r="AE649" s="22"/>
      <c r="AF649" s="26" t="e">
        <f t="shared" si="84"/>
        <v>#N/A</v>
      </c>
      <c r="AG649" s="27"/>
      <c r="AH649" s="22"/>
      <c r="AI649" s="28"/>
      <c r="AJ649" s="29" t="e">
        <f t="shared" si="82"/>
        <v>#N/A</v>
      </c>
      <c r="AK649" s="30"/>
      <c r="AL649" s="30"/>
      <c r="AM649" s="30"/>
      <c r="AN649" s="31" t="s">
        <v>896</v>
      </c>
    </row>
    <row r="650" spans="1:40" s="11" customFormat="1" ht="37.5" customHeight="1" x14ac:dyDescent="0.25">
      <c r="A650" s="12" t="s">
        <v>1177</v>
      </c>
      <c r="B650" s="12" t="s">
        <v>1177</v>
      </c>
      <c r="C650" s="13" t="s">
        <v>1177</v>
      </c>
      <c r="D650" s="3" t="s">
        <v>46</v>
      </c>
      <c r="E650" s="3" t="s">
        <v>187</v>
      </c>
      <c r="F650" s="14" t="s">
        <v>81</v>
      </c>
      <c r="G650" s="14" t="s">
        <v>82</v>
      </c>
      <c r="H650" s="14" t="s">
        <v>156</v>
      </c>
      <c r="I650" s="14" t="s">
        <v>1178</v>
      </c>
      <c r="J650" s="14">
        <v>0</v>
      </c>
      <c r="K650" s="38"/>
      <c r="L650" s="14" t="str">
        <f>IFERROR(VLOOKUP(A650,[1]Sheet1!$A:$O,15,FALSE),"ok")</f>
        <v>ok</v>
      </c>
      <c r="M650" s="15">
        <v>0</v>
      </c>
      <c r="N650" s="41">
        <v>56</v>
      </c>
      <c r="O650" s="13">
        <v>92</v>
      </c>
      <c r="P650" s="17">
        <v>1</v>
      </c>
      <c r="Q650" s="13">
        <v>1</v>
      </c>
      <c r="R650" s="16">
        <f t="shared" si="85"/>
        <v>392</v>
      </c>
      <c r="S650" s="17">
        <f t="shared" si="83"/>
        <v>20.196000000000002</v>
      </c>
      <c r="T650" s="18">
        <v>49.502161830400603</v>
      </c>
      <c r="U650" s="18">
        <v>18.526135265700486</v>
      </c>
      <c r="V650" s="19">
        <f t="shared" si="86"/>
        <v>88.224297096101097</v>
      </c>
      <c r="W650" s="20">
        <f t="shared" si="87"/>
        <v>129.16037094869199</v>
      </c>
      <c r="X650" s="21">
        <f t="shared" si="88"/>
        <v>105.86915651532131</v>
      </c>
      <c r="Y650" s="22">
        <v>105.86915651532131</v>
      </c>
      <c r="Z650" s="23">
        <v>179.9</v>
      </c>
      <c r="AA650" s="22"/>
      <c r="AB650" s="22"/>
      <c r="AC650" s="24">
        <v>118.8</v>
      </c>
      <c r="AD650" s="25">
        <f t="shared" si="89"/>
        <v>0.12213985555658358</v>
      </c>
      <c r="AE650" s="22"/>
      <c r="AF650" s="26">
        <f t="shared" si="84"/>
        <v>105.86915651532131</v>
      </c>
      <c r="AG650" s="27"/>
      <c r="AH650" s="22"/>
      <c r="AI650" s="28"/>
      <c r="AJ650" s="29">
        <f t="shared" si="82"/>
        <v>-1</v>
      </c>
      <c r="AK650" s="30"/>
      <c r="AL650" s="30"/>
      <c r="AM650" s="30"/>
      <c r="AN650" s="31">
        <v>118.8</v>
      </c>
    </row>
    <row r="651" spans="1:40" s="11" customFormat="1" ht="37.5" customHeight="1" x14ac:dyDescent="0.25">
      <c r="A651" s="12" t="s">
        <v>1179</v>
      </c>
      <c r="B651" s="12" t="s">
        <v>1179</v>
      </c>
      <c r="C651" s="13" t="s">
        <v>1179</v>
      </c>
      <c r="D651" s="3" t="s">
        <v>46</v>
      </c>
      <c r="E651" s="3" t="s">
        <v>187</v>
      </c>
      <c r="F651" s="14" t="s">
        <v>114</v>
      </c>
      <c r="G651" s="14" t="s">
        <v>163</v>
      </c>
      <c r="H651" s="14" t="s">
        <v>219</v>
      </c>
      <c r="I651" s="14" t="s">
        <v>1180</v>
      </c>
      <c r="J651" s="14">
        <v>0</v>
      </c>
      <c r="K651" s="38"/>
      <c r="L651" s="14">
        <f>IFERROR(VLOOKUP(A651,[1]Sheet1!$A:$O,15,FALSE),"ok")</f>
        <v>139.9</v>
      </c>
      <c r="M651" s="15">
        <v>0</v>
      </c>
      <c r="N651" s="41">
        <v>0</v>
      </c>
      <c r="O651" s="13">
        <v>258</v>
      </c>
      <c r="P651" s="17">
        <v>0</v>
      </c>
      <c r="Q651" s="13">
        <v>0</v>
      </c>
      <c r="R651" s="16" t="str">
        <f t="shared" si="85"/>
        <v>nul</v>
      </c>
      <c r="S651" s="17">
        <f t="shared" si="83"/>
        <v>23.783000000000001</v>
      </c>
      <c r="T651" s="18">
        <v>76.369675187637299</v>
      </c>
      <c r="U651" s="18">
        <v>12.260628019323672</v>
      </c>
      <c r="V651" s="19">
        <f t="shared" si="86"/>
        <v>112.41330320696098</v>
      </c>
      <c r="W651" s="20">
        <f t="shared" si="87"/>
        <v>164.57307589499086</v>
      </c>
      <c r="X651" s="21">
        <f t="shared" si="88"/>
        <v>134.89596384835318</v>
      </c>
      <c r="Y651" s="22">
        <v>134.89596384835318</v>
      </c>
      <c r="Z651" s="23">
        <v>209.9</v>
      </c>
      <c r="AA651" s="22"/>
      <c r="AB651" s="22"/>
      <c r="AC651" s="24">
        <v>139.9</v>
      </c>
      <c r="AD651" s="25">
        <f t="shared" si="89"/>
        <v>3.709552168122876E-2</v>
      </c>
      <c r="AE651" s="22"/>
      <c r="AF651" s="26">
        <f t="shared" si="84"/>
        <v>134.89596384835318</v>
      </c>
      <c r="AG651" s="27"/>
      <c r="AH651" s="22"/>
      <c r="AI651" s="28"/>
      <c r="AJ651" s="29">
        <f t="shared" ref="AJ651:AJ714" si="90">(AI651/X651)-1</f>
        <v>-1</v>
      </c>
      <c r="AK651" s="30"/>
      <c r="AL651" s="30"/>
      <c r="AM651" s="30"/>
      <c r="AN651" s="31">
        <v>139.9</v>
      </c>
    </row>
    <row r="652" spans="1:40" s="11" customFormat="1" ht="37.5" customHeight="1" x14ac:dyDescent="0.25">
      <c r="A652" s="12" t="s">
        <v>1181</v>
      </c>
      <c r="B652" s="12" t="s">
        <v>1181</v>
      </c>
      <c r="C652" s="13" t="s">
        <v>1181</v>
      </c>
      <c r="D652" s="3" t="s">
        <v>46</v>
      </c>
      <c r="E652" s="3" t="s">
        <v>39</v>
      </c>
      <c r="F652" s="14" t="s">
        <v>149</v>
      </c>
      <c r="G652" s="14" t="s">
        <v>569</v>
      </c>
      <c r="H652" s="14" t="s">
        <v>570</v>
      </c>
      <c r="I652" s="14" t="s">
        <v>1182</v>
      </c>
      <c r="J652" s="14">
        <v>0</v>
      </c>
      <c r="K652" s="38"/>
      <c r="L652" s="14" t="str">
        <f>IFERROR(VLOOKUP(A652,[1]Sheet1!$A:$O,15,FALSE),"ok")</f>
        <v>ok</v>
      </c>
      <c r="M652" s="15">
        <v>0</v>
      </c>
      <c r="N652" s="41">
        <v>18</v>
      </c>
      <c r="O652" s="13">
        <v>58</v>
      </c>
      <c r="P652" s="17">
        <v>0</v>
      </c>
      <c r="Q652" s="13">
        <v>1</v>
      </c>
      <c r="R652" s="16" t="str">
        <f t="shared" si="85"/>
        <v>nul</v>
      </c>
      <c r="S652" s="17">
        <f t="shared" si="83"/>
        <v>21.743000000000002</v>
      </c>
      <c r="T652" s="18">
        <v>52.025917818252303</v>
      </c>
      <c r="U652" s="18">
        <v>21.174057971014495</v>
      </c>
      <c r="V652" s="19">
        <f t="shared" si="86"/>
        <v>94.942975789266796</v>
      </c>
      <c r="W652" s="20">
        <f t="shared" si="87"/>
        <v>138.99651655548658</v>
      </c>
      <c r="X652" s="21">
        <f t="shared" si="88"/>
        <v>113.93157094712015</v>
      </c>
      <c r="Y652" s="22">
        <v>113.93157094712015</v>
      </c>
      <c r="Z652" s="23">
        <v>179.9</v>
      </c>
      <c r="AA652" s="22"/>
      <c r="AB652" s="22"/>
      <c r="AC652" s="24">
        <v>127.9</v>
      </c>
      <c r="AD652" s="25">
        <f t="shared" si="89"/>
        <v>0.12260367286046736</v>
      </c>
      <c r="AE652" s="22"/>
      <c r="AF652" s="26">
        <f t="shared" si="84"/>
        <v>113.93157094712015</v>
      </c>
      <c r="AG652" s="27"/>
      <c r="AH652" s="22"/>
      <c r="AI652" s="28"/>
      <c r="AJ652" s="29">
        <f t="shared" si="90"/>
        <v>-1</v>
      </c>
      <c r="AK652" s="30"/>
      <c r="AL652" s="30"/>
      <c r="AM652" s="30"/>
      <c r="AN652" s="31">
        <v>127.9</v>
      </c>
    </row>
    <row r="653" spans="1:40" s="11" customFormat="1" ht="37.5" customHeight="1" x14ac:dyDescent="0.25">
      <c r="A653" s="12" t="s">
        <v>1183</v>
      </c>
      <c r="B653" s="12" t="s">
        <v>1183</v>
      </c>
      <c r="C653" s="13" t="s">
        <v>1183</v>
      </c>
      <c r="D653" s="3" t="s">
        <v>46</v>
      </c>
      <c r="E653" s="3" t="s">
        <v>187</v>
      </c>
      <c r="F653" s="14" t="s">
        <v>107</v>
      </c>
      <c r="G653" s="14" t="s">
        <v>108</v>
      </c>
      <c r="H653" s="14" t="s">
        <v>581</v>
      </c>
      <c r="I653" s="14" t="s">
        <v>1184</v>
      </c>
      <c r="J653" s="14" t="s">
        <v>3362</v>
      </c>
      <c r="K653" s="38"/>
      <c r="L653" s="14" t="str">
        <f>IFERROR(VLOOKUP(A653,[1]Sheet1!$A:$O,15,FALSE),"ok")</f>
        <v>ok</v>
      </c>
      <c r="M653" s="15">
        <v>0</v>
      </c>
      <c r="N653" s="41">
        <v>78</v>
      </c>
      <c r="O653" s="13">
        <v>119</v>
      </c>
      <c r="P653" s="17">
        <v>3</v>
      </c>
      <c r="Q653" s="13">
        <v>11</v>
      </c>
      <c r="R653" s="16">
        <f t="shared" si="85"/>
        <v>182</v>
      </c>
      <c r="S653" s="17">
        <f t="shared" si="83"/>
        <v>33.473000000000006</v>
      </c>
      <c r="T653" s="18">
        <v>86.2487905764647</v>
      </c>
      <c r="U653" s="18">
        <v>25.257826086956523</v>
      </c>
      <c r="V653" s="19">
        <f t="shared" si="86"/>
        <v>144.97961666342124</v>
      </c>
      <c r="W653" s="33">
        <f t="shared" si="87"/>
        <v>212.25015879524869</v>
      </c>
      <c r="X653" s="21">
        <f t="shared" si="88"/>
        <v>173.97553999610548</v>
      </c>
      <c r="Y653" s="22">
        <v>173.97553999610548</v>
      </c>
      <c r="Z653" s="23">
        <v>269.89999999999998</v>
      </c>
      <c r="AA653" s="22"/>
      <c r="AB653" s="22"/>
      <c r="AC653" s="24">
        <v>196.9</v>
      </c>
      <c r="AD653" s="25">
        <f t="shared" si="89"/>
        <v>0.13176829343025864</v>
      </c>
      <c r="AE653" s="22"/>
      <c r="AF653" s="26">
        <f t="shared" si="84"/>
        <v>173.97553999610548</v>
      </c>
      <c r="AG653" s="27"/>
      <c r="AH653" s="22"/>
      <c r="AI653" s="28"/>
      <c r="AJ653" s="29">
        <f t="shared" si="90"/>
        <v>-1</v>
      </c>
      <c r="AK653" s="30"/>
      <c r="AL653" s="30"/>
      <c r="AM653" s="30"/>
      <c r="AN653" s="31">
        <v>196.9</v>
      </c>
    </row>
    <row r="654" spans="1:40" s="11" customFormat="1" ht="37.5" customHeight="1" x14ac:dyDescent="0.25">
      <c r="A654" s="12" t="s">
        <v>1185</v>
      </c>
      <c r="B654" s="12" t="s">
        <v>1185</v>
      </c>
      <c r="C654" s="13" t="s">
        <v>1185</v>
      </c>
      <c r="D654" s="3"/>
      <c r="E654" s="3" t="s">
        <v>359</v>
      </c>
      <c r="F654" s="14" t="s">
        <v>149</v>
      </c>
      <c r="G654" s="14" t="s">
        <v>107</v>
      </c>
      <c r="H654" s="14" t="s">
        <v>1104</v>
      </c>
      <c r="I654" s="14" t="s">
        <v>1186</v>
      </c>
      <c r="J654" s="14">
        <v>0</v>
      </c>
      <c r="K654" s="38"/>
      <c r="L654" s="14" t="str">
        <f>IFERROR(VLOOKUP(A654,[1]Sheet1!$A:$O,15,FALSE),"ok")</f>
        <v>ok</v>
      </c>
      <c r="M654" s="15">
        <v>0</v>
      </c>
      <c r="N654" s="41">
        <v>17</v>
      </c>
      <c r="O654" s="13">
        <v>58</v>
      </c>
      <c r="P654" s="17">
        <v>6</v>
      </c>
      <c r="Q654" s="13">
        <v>8</v>
      </c>
      <c r="R654" s="16">
        <f t="shared" si="85"/>
        <v>19.833333333333336</v>
      </c>
      <c r="S654" s="17">
        <f t="shared" si="83"/>
        <v>9.3330000000000002</v>
      </c>
      <c r="T654" s="18">
        <v>19.753740843198099</v>
      </c>
      <c r="U654" s="18">
        <v>7.6360869565217397</v>
      </c>
      <c r="V654" s="19">
        <f t="shared" si="86"/>
        <v>36.722827799719838</v>
      </c>
      <c r="W654" s="33">
        <f t="shared" si="87"/>
        <v>53.762219898789844</v>
      </c>
      <c r="X654" s="21">
        <f t="shared" si="88"/>
        <v>44.067393359663804</v>
      </c>
      <c r="Y654" s="22">
        <v>44.067393359663804</v>
      </c>
      <c r="Z654" s="23">
        <v>69.900000000000006</v>
      </c>
      <c r="AA654" s="22"/>
      <c r="AB654" s="22"/>
      <c r="AC654" s="24">
        <v>54.9</v>
      </c>
      <c r="AD654" s="25">
        <f t="shared" si="89"/>
        <v>0.24581909240521593</v>
      </c>
      <c r="AE654" s="22"/>
      <c r="AF654" s="26">
        <f t="shared" si="84"/>
        <v>44.067393359663804</v>
      </c>
      <c r="AG654" s="27"/>
      <c r="AH654" s="22"/>
      <c r="AI654" s="28"/>
      <c r="AJ654" s="29">
        <f t="shared" si="90"/>
        <v>-1</v>
      </c>
      <c r="AK654" s="30"/>
      <c r="AL654" s="30"/>
      <c r="AM654" s="30"/>
      <c r="AN654" s="31">
        <v>54.9</v>
      </c>
    </row>
    <row r="655" spans="1:40" s="11" customFormat="1" ht="37.5" customHeight="1" x14ac:dyDescent="0.25">
      <c r="A655" s="12" t="s">
        <v>1187</v>
      </c>
      <c r="B655" s="12" t="s">
        <v>1187</v>
      </c>
      <c r="C655" s="13" t="s">
        <v>1187</v>
      </c>
      <c r="D655" s="3" t="s">
        <v>46</v>
      </c>
      <c r="E655" s="3" t="s">
        <v>39</v>
      </c>
      <c r="F655" s="14" t="s">
        <v>40</v>
      </c>
      <c r="G655" s="14" t="s">
        <v>41</v>
      </c>
      <c r="H655" s="14" t="s">
        <v>52</v>
      </c>
      <c r="I655" s="14" t="s">
        <v>1188</v>
      </c>
      <c r="J655" s="14">
        <v>0</v>
      </c>
      <c r="K655" s="38"/>
      <c r="L655" s="14" t="str">
        <f>IFERROR(VLOOKUP(A655,[1]Sheet1!$A:$O,15,FALSE),"ok")</f>
        <v>ok</v>
      </c>
      <c r="M655" s="15">
        <v>0</v>
      </c>
      <c r="N655" s="41">
        <v>0</v>
      </c>
      <c r="O655" s="13">
        <v>271</v>
      </c>
      <c r="P655" s="17">
        <v>0</v>
      </c>
      <c r="Q655" s="13">
        <v>0</v>
      </c>
      <c r="R655" s="16" t="str">
        <f t="shared" si="85"/>
        <v>nul</v>
      </c>
      <c r="S655" s="17" t="e">
        <f t="shared" si="83"/>
        <v>#N/A</v>
      </c>
      <c r="T655" s="18">
        <v>20.0490296291871</v>
      </c>
      <c r="U655" s="18">
        <v>11.337584541062801</v>
      </c>
      <c r="V655" s="19" t="e">
        <f t="shared" si="86"/>
        <v>#N/A</v>
      </c>
      <c r="W655" s="20" t="e">
        <f t="shared" si="87"/>
        <v>#N/A</v>
      </c>
      <c r="X655" s="21" t="e">
        <f t="shared" si="88"/>
        <v>#N/A</v>
      </c>
      <c r="Y655" s="22">
        <v>48.863537004299886</v>
      </c>
      <c r="Z655" s="23">
        <v>0</v>
      </c>
      <c r="AA655" s="22"/>
      <c r="AB655" s="22"/>
      <c r="AC655" s="24" t="e">
        <v>#N/A</v>
      </c>
      <c r="AD655" s="25" t="e">
        <f t="shared" si="89"/>
        <v>#N/A</v>
      </c>
      <c r="AE655" s="22"/>
      <c r="AF655" s="26" t="e">
        <f t="shared" si="84"/>
        <v>#N/A</v>
      </c>
      <c r="AG655" s="27"/>
      <c r="AH655" s="22"/>
      <c r="AI655" s="28"/>
      <c r="AJ655" s="29" t="e">
        <f t="shared" si="90"/>
        <v>#N/A</v>
      </c>
      <c r="AK655" s="30"/>
      <c r="AL655" s="30"/>
      <c r="AM655" s="30"/>
      <c r="AN655" s="31" t="s">
        <v>896</v>
      </c>
    </row>
    <row r="656" spans="1:40" s="11" customFormat="1" ht="37.5" customHeight="1" x14ac:dyDescent="0.25">
      <c r="A656" s="12" t="s">
        <v>1189</v>
      </c>
      <c r="B656" s="12" t="s">
        <v>1189</v>
      </c>
      <c r="C656" s="13" t="s">
        <v>1189</v>
      </c>
      <c r="D656" s="3" t="s">
        <v>46</v>
      </c>
      <c r="E656" s="3" t="s">
        <v>39</v>
      </c>
      <c r="F656" s="14" t="s">
        <v>81</v>
      </c>
      <c r="G656" s="14" t="s">
        <v>124</v>
      </c>
      <c r="H656" s="14" t="s">
        <v>125</v>
      </c>
      <c r="I656" s="14" t="s">
        <v>1190</v>
      </c>
      <c r="J656" s="14">
        <v>0</v>
      </c>
      <c r="K656" s="38"/>
      <c r="L656" s="14">
        <f>IFERROR(VLOOKUP(A656,[1]Sheet1!$A:$O,15,FALSE),"ok")</f>
        <v>59.9</v>
      </c>
      <c r="M656" s="15">
        <v>0</v>
      </c>
      <c r="N656" s="41">
        <v>17</v>
      </c>
      <c r="O656" s="13">
        <v>352</v>
      </c>
      <c r="P656" s="17">
        <v>4</v>
      </c>
      <c r="Q656" s="13">
        <v>7</v>
      </c>
      <c r="R656" s="16">
        <f t="shared" si="85"/>
        <v>29.75</v>
      </c>
      <c r="S656" s="17">
        <f t="shared" si="83"/>
        <v>10.183</v>
      </c>
      <c r="T656" s="18">
        <v>33.878748569314098</v>
      </c>
      <c r="U656" s="18">
        <v>11.803768115942029</v>
      </c>
      <c r="V656" s="19">
        <f t="shared" si="86"/>
        <v>55.865516685256125</v>
      </c>
      <c r="W656" s="20">
        <f t="shared" si="87"/>
        <v>81.787116427214968</v>
      </c>
      <c r="X656" s="21">
        <f t="shared" si="88"/>
        <v>67.038620022307342</v>
      </c>
      <c r="Y656" s="22">
        <v>67.038620022307342</v>
      </c>
      <c r="Z656" s="23">
        <v>139.9</v>
      </c>
      <c r="AA656" s="22"/>
      <c r="AB656" s="22"/>
      <c r="AC656" s="24">
        <v>59.9</v>
      </c>
      <c r="AD656" s="25">
        <f t="shared" si="89"/>
        <v>-0.10648518749240277</v>
      </c>
      <c r="AE656" s="22"/>
      <c r="AF656" s="26">
        <f t="shared" si="84"/>
        <v>67.038620022307342</v>
      </c>
      <c r="AG656" s="27"/>
      <c r="AH656" s="22"/>
      <c r="AI656" s="28"/>
      <c r="AJ656" s="29">
        <f t="shared" si="90"/>
        <v>-1</v>
      </c>
      <c r="AK656" s="30"/>
      <c r="AL656" s="30"/>
      <c r="AM656" s="30"/>
      <c r="AN656" s="31">
        <v>59.9</v>
      </c>
    </row>
    <row r="657" spans="1:42" s="11" customFormat="1" ht="37.5" customHeight="1" x14ac:dyDescent="0.25">
      <c r="A657" s="12" t="s">
        <v>1191</v>
      </c>
      <c r="B657" s="12" t="s">
        <v>1191</v>
      </c>
      <c r="C657" s="13" t="s">
        <v>1191</v>
      </c>
      <c r="D657" s="3" t="s">
        <v>46</v>
      </c>
      <c r="E657" s="3" t="s">
        <v>39</v>
      </c>
      <c r="F657" s="14" t="s">
        <v>1192</v>
      </c>
      <c r="G657" s="14" t="s">
        <v>1193</v>
      </c>
      <c r="H657" s="14" t="s">
        <v>1194</v>
      </c>
      <c r="I657" s="14" t="s">
        <v>1195</v>
      </c>
      <c r="J657" s="14">
        <v>0</v>
      </c>
      <c r="K657" s="38"/>
      <c r="L657" s="14">
        <f>IFERROR(VLOOKUP(A657,[1]Sheet1!$A:$O,15,FALSE),"ok")</f>
        <v>54.9</v>
      </c>
      <c r="M657" s="15">
        <v>0</v>
      </c>
      <c r="N657" s="41">
        <v>0</v>
      </c>
      <c r="O657" s="13">
        <v>58</v>
      </c>
      <c r="P657" s="17">
        <v>0</v>
      </c>
      <c r="Q657" s="13">
        <v>0</v>
      </c>
      <c r="R657" s="16" t="str">
        <f t="shared" si="85"/>
        <v>nul</v>
      </c>
      <c r="S657" s="17">
        <f t="shared" si="83"/>
        <v>9.3330000000000002</v>
      </c>
      <c r="T657" s="18">
        <v>27.1712012768735</v>
      </c>
      <c r="U657" s="18">
        <v>7.6360869565217397</v>
      </c>
      <c r="V657" s="19">
        <f t="shared" si="86"/>
        <v>44.140288233395239</v>
      </c>
      <c r="W657" s="33">
        <f t="shared" si="87"/>
        <v>64.621381973690617</v>
      </c>
      <c r="X657" s="21">
        <f t="shared" si="88"/>
        <v>52.968345880074288</v>
      </c>
      <c r="Y657" s="22">
        <v>52.968345880074288</v>
      </c>
      <c r="Z657" s="23">
        <v>119.9</v>
      </c>
      <c r="AA657" s="22"/>
      <c r="AB657" s="22"/>
      <c r="AC657" s="24">
        <v>54.9</v>
      </c>
      <c r="AD657" s="25">
        <f t="shared" si="89"/>
        <v>3.6468084623582087E-2</v>
      </c>
      <c r="AE657" s="22"/>
      <c r="AF657" s="26">
        <f t="shared" si="84"/>
        <v>52.968345880074288</v>
      </c>
      <c r="AG657" s="27"/>
      <c r="AH657" s="22"/>
      <c r="AI657" s="28"/>
      <c r="AJ657" s="29">
        <f t="shared" si="90"/>
        <v>-1</v>
      </c>
      <c r="AK657" s="30"/>
      <c r="AL657" s="30"/>
      <c r="AM657" s="30"/>
      <c r="AN657" s="31">
        <v>54.9</v>
      </c>
    </row>
    <row r="658" spans="1:42" s="11" customFormat="1" ht="37.5" customHeight="1" x14ac:dyDescent="0.25">
      <c r="A658" s="12" t="s">
        <v>1196</v>
      </c>
      <c r="B658" s="12" t="s">
        <v>1196</v>
      </c>
      <c r="C658" s="13" t="s">
        <v>1196</v>
      </c>
      <c r="D658" s="3" t="s">
        <v>46</v>
      </c>
      <c r="E658" s="3" t="s">
        <v>359</v>
      </c>
      <c r="F658" s="14" t="s">
        <v>755</v>
      </c>
      <c r="G658" s="14" t="s">
        <v>756</v>
      </c>
      <c r="H658" s="14" t="s">
        <v>757</v>
      </c>
      <c r="I658" s="14" t="s">
        <v>1197</v>
      </c>
      <c r="J658" s="14">
        <v>0</v>
      </c>
      <c r="K658" s="38"/>
      <c r="L658" s="14" t="str">
        <f>IFERROR(VLOOKUP(A658,[1]Sheet1!$A:$O,15,FALSE),"ok")</f>
        <v>ok</v>
      </c>
      <c r="M658" s="15">
        <v>0</v>
      </c>
      <c r="N658" s="41">
        <v>33</v>
      </c>
      <c r="O658" s="13">
        <v>62</v>
      </c>
      <c r="P658" s="17">
        <v>1</v>
      </c>
      <c r="Q658" s="13">
        <v>1</v>
      </c>
      <c r="R658" s="16">
        <f t="shared" si="85"/>
        <v>231</v>
      </c>
      <c r="S658" s="17">
        <f t="shared" si="83"/>
        <v>9.3330000000000002</v>
      </c>
      <c r="T658" s="18">
        <v>20.536074965434398</v>
      </c>
      <c r="U658" s="18">
        <v>7.9717391304347833</v>
      </c>
      <c r="V658" s="19">
        <f t="shared" si="86"/>
        <v>37.840814095869185</v>
      </c>
      <c r="W658" s="20">
        <f t="shared" si="87"/>
        <v>55.398951836352481</v>
      </c>
      <c r="X658" s="21">
        <f t="shared" si="88"/>
        <v>45.40897691504302</v>
      </c>
      <c r="Y658" s="22">
        <v>45.40897691504302</v>
      </c>
      <c r="Z658" s="23">
        <v>69.900000000000006</v>
      </c>
      <c r="AA658" s="22"/>
      <c r="AB658" s="22"/>
      <c r="AC658" s="24">
        <v>54.9</v>
      </c>
      <c r="AD658" s="25">
        <f t="shared" si="89"/>
        <v>0.2090120440879788</v>
      </c>
      <c r="AE658" s="22"/>
      <c r="AF658" s="26">
        <f t="shared" si="84"/>
        <v>45.40897691504302</v>
      </c>
      <c r="AG658" s="27"/>
      <c r="AH658" s="22"/>
      <c r="AI658" s="28"/>
      <c r="AJ658" s="29">
        <f t="shared" si="90"/>
        <v>-1</v>
      </c>
      <c r="AK658" s="30"/>
      <c r="AL658" s="30"/>
      <c r="AM658" s="30"/>
      <c r="AN658" s="31">
        <v>54.9</v>
      </c>
    </row>
    <row r="659" spans="1:42" s="11" customFormat="1" ht="37.5" customHeight="1" x14ac:dyDescent="0.25">
      <c r="A659" s="12" t="s">
        <v>1198</v>
      </c>
      <c r="B659" s="12" t="s">
        <v>1198</v>
      </c>
      <c r="C659" s="13" t="s">
        <v>1198</v>
      </c>
      <c r="D659" s="3" t="s">
        <v>46</v>
      </c>
      <c r="E659" s="3" t="s">
        <v>39</v>
      </c>
      <c r="F659" s="14" t="s">
        <v>149</v>
      </c>
      <c r="G659" s="14" t="s">
        <v>107</v>
      </c>
      <c r="H659" s="14" t="s">
        <v>230</v>
      </c>
      <c r="I659" s="14" t="s">
        <v>1199</v>
      </c>
      <c r="J659" s="14">
        <v>0</v>
      </c>
      <c r="K659" s="38"/>
      <c r="L659" s="14" t="str">
        <f>IFERROR(VLOOKUP(A659,[1]Sheet1!$A:$O,15,FALSE),"ok")</f>
        <v>ok</v>
      </c>
      <c r="M659" s="15">
        <v>0</v>
      </c>
      <c r="N659" s="41">
        <v>0</v>
      </c>
      <c r="O659" s="13">
        <v>51</v>
      </c>
      <c r="P659" s="17">
        <v>0</v>
      </c>
      <c r="Q659" s="13">
        <v>0</v>
      </c>
      <c r="R659" s="16" t="str">
        <f t="shared" si="85"/>
        <v>nul</v>
      </c>
      <c r="S659" s="17" t="e">
        <f t="shared" si="83"/>
        <v>#N/A</v>
      </c>
      <c r="T659" s="18">
        <v>14.139177990375201</v>
      </c>
      <c r="U659" s="18">
        <v>9.7525603864734318</v>
      </c>
      <c r="V659" s="19" t="e">
        <f t="shared" si="86"/>
        <v>#N/A</v>
      </c>
      <c r="W659" s="20" t="e">
        <f t="shared" si="87"/>
        <v>#N/A</v>
      </c>
      <c r="X659" s="21" t="e">
        <f t="shared" si="88"/>
        <v>#N/A</v>
      </c>
      <c r="Y659" s="22">
        <v>37.217686052218362</v>
      </c>
      <c r="Z659" s="23">
        <v>0</v>
      </c>
      <c r="AA659" s="22"/>
      <c r="AB659" s="22"/>
      <c r="AC659" s="24" t="e">
        <v>#N/A</v>
      </c>
      <c r="AD659" s="25" t="e">
        <f t="shared" si="89"/>
        <v>#N/A</v>
      </c>
      <c r="AE659" s="22"/>
      <c r="AF659" s="26" t="e">
        <f t="shared" si="84"/>
        <v>#N/A</v>
      </c>
      <c r="AG659" s="27"/>
      <c r="AH659" s="22"/>
      <c r="AI659" s="28"/>
      <c r="AJ659" s="29" t="e">
        <f t="shared" si="90"/>
        <v>#N/A</v>
      </c>
      <c r="AK659" s="30"/>
      <c r="AL659" s="30"/>
      <c r="AM659" s="30"/>
      <c r="AN659" s="31" t="s">
        <v>896</v>
      </c>
    </row>
    <row r="660" spans="1:42" s="11" customFormat="1" ht="37.5" customHeight="1" x14ac:dyDescent="0.25">
      <c r="A660" s="12" t="s">
        <v>1200</v>
      </c>
      <c r="B660" s="12" t="s">
        <v>1200</v>
      </c>
      <c r="C660" s="13" t="s">
        <v>1200</v>
      </c>
      <c r="D660" s="3" t="s">
        <v>46</v>
      </c>
      <c r="E660" s="3" t="s">
        <v>187</v>
      </c>
      <c r="F660" s="14" t="s">
        <v>40</v>
      </c>
      <c r="G660" s="14" t="s">
        <v>41</v>
      </c>
      <c r="H660" s="14" t="s">
        <v>98</v>
      </c>
      <c r="I660" s="14" t="s">
        <v>1201</v>
      </c>
      <c r="J660" s="14">
        <v>0</v>
      </c>
      <c r="K660" s="38"/>
      <c r="L660" s="14" t="str">
        <f>IFERROR(VLOOKUP(A660,[1]Sheet1!$A:$O,15,FALSE),"ok")</f>
        <v>ok</v>
      </c>
      <c r="M660" s="15">
        <v>0</v>
      </c>
      <c r="N660" s="41">
        <v>86</v>
      </c>
      <c r="O660" s="13">
        <v>41</v>
      </c>
      <c r="P660" s="17">
        <v>7</v>
      </c>
      <c r="Q660" s="13">
        <v>18</v>
      </c>
      <c r="R660" s="16">
        <f t="shared" si="85"/>
        <v>86</v>
      </c>
      <c r="S660" s="17">
        <f t="shared" si="83"/>
        <v>14.433000000000002</v>
      </c>
      <c r="T660" s="18">
        <v>25.621995445728299</v>
      </c>
      <c r="U660" s="18">
        <v>17.08096618357488</v>
      </c>
      <c r="V660" s="19">
        <f t="shared" si="86"/>
        <v>57.135961629303182</v>
      </c>
      <c r="W660" s="33">
        <f t="shared" si="87"/>
        <v>83.647047825299865</v>
      </c>
      <c r="X660" s="21">
        <f t="shared" si="88"/>
        <v>68.563153955163813</v>
      </c>
      <c r="Y660" s="22">
        <v>68.563153955163813</v>
      </c>
      <c r="Z660" s="23">
        <v>159.9</v>
      </c>
      <c r="AA660" s="22"/>
      <c r="AB660" s="22"/>
      <c r="AC660" s="24">
        <v>84.9</v>
      </c>
      <c r="AD660" s="25">
        <f t="shared" si="89"/>
        <v>0.23827442441634927</v>
      </c>
      <c r="AE660" s="22"/>
      <c r="AF660" s="26">
        <f t="shared" si="84"/>
        <v>68.563153955163813</v>
      </c>
      <c r="AG660" s="27"/>
      <c r="AH660" s="22"/>
      <c r="AI660" s="28"/>
      <c r="AJ660" s="29">
        <f t="shared" si="90"/>
        <v>-1</v>
      </c>
      <c r="AK660" s="46">
        <v>43231</v>
      </c>
      <c r="AL660" s="51">
        <v>43235</v>
      </c>
      <c r="AM660" s="46" t="s">
        <v>3444</v>
      </c>
      <c r="AN660" s="47">
        <v>84.9</v>
      </c>
      <c r="AO660" s="44"/>
      <c r="AP660" s="52"/>
    </row>
    <row r="661" spans="1:42" s="11" customFormat="1" ht="37.5" customHeight="1" x14ac:dyDescent="0.25">
      <c r="A661" s="12" t="s">
        <v>1202</v>
      </c>
      <c r="B661" s="12" t="s">
        <v>1202</v>
      </c>
      <c r="C661" s="13" t="s">
        <v>1202</v>
      </c>
      <c r="D661" s="3" t="s">
        <v>46</v>
      </c>
      <c r="E661" s="3" t="s">
        <v>187</v>
      </c>
      <c r="F661" s="14" t="s">
        <v>114</v>
      </c>
      <c r="G661" s="14" t="s">
        <v>163</v>
      </c>
      <c r="H661" s="14" t="s">
        <v>198</v>
      </c>
      <c r="I661" s="14" t="s">
        <v>1203</v>
      </c>
      <c r="J661" s="14">
        <v>0</v>
      </c>
      <c r="K661" s="38"/>
      <c r="L661" s="14" t="str">
        <f>IFERROR(VLOOKUP(A661,[1]Sheet1!$A:$O,15,FALSE),"ok")</f>
        <v>ok</v>
      </c>
      <c r="M661" s="15">
        <v>0</v>
      </c>
      <c r="N661" s="41">
        <v>18</v>
      </c>
      <c r="O661" s="13">
        <v>27</v>
      </c>
      <c r="P661" s="17">
        <v>7</v>
      </c>
      <c r="Q661" s="13">
        <v>14</v>
      </c>
      <c r="R661" s="16">
        <f t="shared" si="85"/>
        <v>18</v>
      </c>
      <c r="S661" s="17">
        <f t="shared" si="83"/>
        <v>23.443000000000001</v>
      </c>
      <c r="T661" s="18">
        <v>63.817669813610301</v>
      </c>
      <c r="U661" s="18">
        <v>14.768695652173912</v>
      </c>
      <c r="V661" s="19">
        <f t="shared" si="86"/>
        <v>102.02936546578422</v>
      </c>
      <c r="W661" s="20">
        <f t="shared" si="87"/>
        <v>149.3709910419081</v>
      </c>
      <c r="X661" s="21">
        <f t="shared" si="88"/>
        <v>122.43523855894107</v>
      </c>
      <c r="Y661" s="22">
        <v>122.43523855894107</v>
      </c>
      <c r="Z661" s="23">
        <v>259.89999999999998</v>
      </c>
      <c r="AA661" s="22"/>
      <c r="AB661" s="22">
        <v>149.9</v>
      </c>
      <c r="AC661" s="24">
        <v>137.9</v>
      </c>
      <c r="AD661" s="25">
        <f t="shared" si="89"/>
        <v>0.12630972604847024</v>
      </c>
      <c r="AE661" s="22"/>
      <c r="AF661" s="26">
        <f t="shared" si="84"/>
        <v>122.43523855894107</v>
      </c>
      <c r="AG661" s="27"/>
      <c r="AH661" s="22"/>
      <c r="AI661" s="28"/>
      <c r="AJ661" s="29">
        <f t="shared" si="90"/>
        <v>-1</v>
      </c>
      <c r="AK661" s="46">
        <v>43234</v>
      </c>
      <c r="AL661" s="51">
        <v>43254</v>
      </c>
      <c r="AM661" s="46" t="s">
        <v>3483</v>
      </c>
      <c r="AN661" s="47">
        <v>137.9</v>
      </c>
      <c r="AO661" s="44" t="s">
        <v>3484</v>
      </c>
      <c r="AP661" s="52" t="s">
        <v>3485</v>
      </c>
    </row>
    <row r="662" spans="1:42" s="11" customFormat="1" ht="37.5" customHeight="1" x14ac:dyDescent="0.25">
      <c r="A662" s="12" t="s">
        <v>1206</v>
      </c>
      <c r="B662" s="12" t="s">
        <v>1206</v>
      </c>
      <c r="C662" s="13" t="s">
        <v>1206</v>
      </c>
      <c r="D662" s="3" t="s">
        <v>46</v>
      </c>
      <c r="E662" s="3" t="s">
        <v>187</v>
      </c>
      <c r="F662" s="14" t="s">
        <v>114</v>
      </c>
      <c r="G662" s="14" t="s">
        <v>163</v>
      </c>
      <c r="H662" s="14" t="s">
        <v>198</v>
      </c>
      <c r="I662" s="14" t="s">
        <v>1207</v>
      </c>
      <c r="J662" s="14">
        <v>0</v>
      </c>
      <c r="K662" s="38"/>
      <c r="L662" s="14">
        <f>IFERROR(VLOOKUP(A662,[1]Sheet1!$A:$O,15,FALSE),"ok")</f>
        <v>89.9</v>
      </c>
      <c r="M662" s="15">
        <v>0</v>
      </c>
      <c r="N662" s="41">
        <v>64</v>
      </c>
      <c r="O662" s="13">
        <v>258</v>
      </c>
      <c r="P662" s="17">
        <v>13</v>
      </c>
      <c r="Q662" s="13">
        <v>22</v>
      </c>
      <c r="R662" s="16">
        <f t="shared" si="85"/>
        <v>34.46153846153846</v>
      </c>
      <c r="S662" s="17">
        <f t="shared" si="83"/>
        <v>19.533000000000001</v>
      </c>
      <c r="T662" s="18">
        <v>50.956093647194301</v>
      </c>
      <c r="U662" s="18">
        <v>13.845652173913045</v>
      </c>
      <c r="V662" s="19">
        <f t="shared" si="86"/>
        <v>84.334745821107333</v>
      </c>
      <c r="W662" s="20">
        <f t="shared" si="87"/>
        <v>123.46606788210113</v>
      </c>
      <c r="X662" s="21">
        <f t="shared" si="88"/>
        <v>101.2016949853288</v>
      </c>
      <c r="Y662" s="22">
        <v>101.2016949853288</v>
      </c>
      <c r="Z662" s="23">
        <v>199.9</v>
      </c>
      <c r="AA662" s="22"/>
      <c r="AB662" s="22">
        <v>99.9</v>
      </c>
      <c r="AC662" s="24">
        <v>114.9</v>
      </c>
      <c r="AD662" s="25">
        <f t="shared" si="89"/>
        <v>0.13535647813662655</v>
      </c>
      <c r="AE662" s="22"/>
      <c r="AF662" s="26">
        <f t="shared" si="84"/>
        <v>101.2016949853288</v>
      </c>
      <c r="AG662" s="27"/>
      <c r="AH662" s="22"/>
      <c r="AI662" s="28"/>
      <c r="AJ662" s="29">
        <f t="shared" si="90"/>
        <v>-1</v>
      </c>
      <c r="AK662" s="30"/>
      <c r="AL662" s="30"/>
      <c r="AM662" s="30"/>
      <c r="AN662" s="31">
        <v>114.9</v>
      </c>
    </row>
    <row r="663" spans="1:42" s="11" customFormat="1" ht="37.5" customHeight="1" x14ac:dyDescent="0.25">
      <c r="A663" s="12" t="s">
        <v>1208</v>
      </c>
      <c r="B663" s="12" t="s">
        <v>1208</v>
      </c>
      <c r="C663" s="13" t="s">
        <v>1208</v>
      </c>
      <c r="D663" s="3" t="s">
        <v>46</v>
      </c>
      <c r="E663" s="3" t="s">
        <v>187</v>
      </c>
      <c r="F663" s="14" t="s">
        <v>62</v>
      </c>
      <c r="G663" s="14" t="s">
        <v>444</v>
      </c>
      <c r="H663" s="14" t="s">
        <v>445</v>
      </c>
      <c r="I663" s="14" t="s">
        <v>1209</v>
      </c>
      <c r="J663" s="14">
        <v>0</v>
      </c>
      <c r="K663" s="38"/>
      <c r="L663" s="14" t="str">
        <f>IFERROR(VLOOKUP(A663,[1]Sheet1!$A:$O,15,FALSE),"ok")</f>
        <v>ok</v>
      </c>
      <c r="M663" s="15">
        <v>0</v>
      </c>
      <c r="N663" s="41">
        <v>76</v>
      </c>
      <c r="O663" s="13" t="s">
        <v>46</v>
      </c>
      <c r="P663" s="17">
        <v>3</v>
      </c>
      <c r="Q663" s="13">
        <v>5</v>
      </c>
      <c r="R663" s="16">
        <f t="shared" si="85"/>
        <v>177.33333333333334</v>
      </c>
      <c r="S663" s="17">
        <f t="shared" si="83"/>
        <v>21.573000000000004</v>
      </c>
      <c r="T663" s="18">
        <v>56.030643063491702</v>
      </c>
      <c r="U663" s="18">
        <v>16.157922705314007</v>
      </c>
      <c r="V663" s="19">
        <f t="shared" si="86"/>
        <v>93.76156576880571</v>
      </c>
      <c r="W663" s="33">
        <f t="shared" si="87"/>
        <v>137.26693228553154</v>
      </c>
      <c r="X663" s="21">
        <f t="shared" si="88"/>
        <v>112.51387892256685</v>
      </c>
      <c r="Y663" s="22">
        <v>112.51387892256685</v>
      </c>
      <c r="Z663" s="23">
        <v>169.9</v>
      </c>
      <c r="AA663" s="22"/>
      <c r="AB663" s="22"/>
      <c r="AC663" s="24">
        <v>126.9</v>
      </c>
      <c r="AD663" s="25">
        <f t="shared" si="89"/>
        <v>0.12786085783544832</v>
      </c>
      <c r="AE663" s="22"/>
      <c r="AF663" s="26">
        <f t="shared" si="84"/>
        <v>112.51387892256685</v>
      </c>
      <c r="AG663" s="27"/>
      <c r="AH663" s="22"/>
      <c r="AI663" s="28"/>
      <c r="AJ663" s="29">
        <f t="shared" si="90"/>
        <v>-1</v>
      </c>
      <c r="AK663" s="30"/>
      <c r="AL663" s="30"/>
      <c r="AM663" s="30"/>
      <c r="AN663" s="31">
        <v>126.9</v>
      </c>
    </row>
    <row r="664" spans="1:42" s="11" customFormat="1" ht="37.5" customHeight="1" x14ac:dyDescent="0.25">
      <c r="A664" s="12" t="s">
        <v>1210</v>
      </c>
      <c r="B664" s="12" t="s">
        <v>1210</v>
      </c>
      <c r="C664" s="13" t="s">
        <v>1210</v>
      </c>
      <c r="D664" s="3"/>
      <c r="E664" s="3" t="s">
        <v>359</v>
      </c>
      <c r="F664" s="14" t="s">
        <v>149</v>
      </c>
      <c r="G664" s="14" t="s">
        <v>107</v>
      </c>
      <c r="H664" s="14" t="s">
        <v>1104</v>
      </c>
      <c r="I664" s="14" t="s">
        <v>1211</v>
      </c>
      <c r="J664" s="14">
        <v>0</v>
      </c>
      <c r="K664" s="38"/>
      <c r="L664" s="14" t="str">
        <f>IFERROR(VLOOKUP(A664,[1]Sheet1!$A:$O,15,FALSE),"ok")</f>
        <v>ok</v>
      </c>
      <c r="M664" s="15">
        <v>0</v>
      </c>
      <c r="N664" s="41">
        <v>9</v>
      </c>
      <c r="O664" s="13">
        <v>34</v>
      </c>
      <c r="P664" s="17">
        <v>5</v>
      </c>
      <c r="Q664" s="13">
        <v>6</v>
      </c>
      <c r="R664" s="16">
        <f t="shared" si="85"/>
        <v>12.6</v>
      </c>
      <c r="S664" s="17">
        <f t="shared" si="83"/>
        <v>8.4830000000000005</v>
      </c>
      <c r="T664" s="18">
        <v>17.291925025807501</v>
      </c>
      <c r="U664" s="18">
        <v>7.1139613526570056</v>
      </c>
      <c r="V664" s="19">
        <f t="shared" si="86"/>
        <v>32.888886378464505</v>
      </c>
      <c r="W664" s="33">
        <f t="shared" si="87"/>
        <v>48.149329658072034</v>
      </c>
      <c r="X664" s="21">
        <f t="shared" si="88"/>
        <v>39.466663654157408</v>
      </c>
      <c r="Y664" s="22">
        <v>39.262663654157414</v>
      </c>
      <c r="Z664" s="23">
        <v>79.900000000000006</v>
      </c>
      <c r="AA664" s="22"/>
      <c r="AB664" s="22"/>
      <c r="AC664" s="24">
        <v>49.9</v>
      </c>
      <c r="AD664" s="25">
        <f t="shared" si="89"/>
        <v>0.26435820461716553</v>
      </c>
      <c r="AE664" s="22"/>
      <c r="AF664" s="26">
        <f t="shared" si="84"/>
        <v>39.466663654157408</v>
      </c>
      <c r="AG664" s="27"/>
      <c r="AH664" s="22"/>
      <c r="AI664" s="28"/>
      <c r="AJ664" s="29">
        <f t="shared" si="90"/>
        <v>-1</v>
      </c>
      <c r="AK664" s="30"/>
      <c r="AL664" s="30"/>
      <c r="AM664" s="30"/>
      <c r="AN664" s="31">
        <v>48.9</v>
      </c>
    </row>
    <row r="665" spans="1:42" s="11" customFormat="1" ht="37.5" customHeight="1" x14ac:dyDescent="0.25">
      <c r="A665" s="12" t="s">
        <v>1212</v>
      </c>
      <c r="B665" s="12" t="s">
        <v>1212</v>
      </c>
      <c r="C665" s="13" t="s">
        <v>1212</v>
      </c>
      <c r="D665" s="3" t="s">
        <v>46</v>
      </c>
      <c r="E665" s="3" t="s">
        <v>39</v>
      </c>
      <c r="F665" s="14" t="s">
        <v>114</v>
      </c>
      <c r="G665" s="14" t="s">
        <v>163</v>
      </c>
      <c r="H665" s="14" t="s">
        <v>219</v>
      </c>
      <c r="I665" s="14" t="s">
        <v>1213</v>
      </c>
      <c r="J665" s="14">
        <v>0</v>
      </c>
      <c r="K665" s="38"/>
      <c r="L665" s="14">
        <f>IFERROR(VLOOKUP(A665,[1]Sheet1!$A:$O,15,FALSE),"ok")</f>
        <v>119.9</v>
      </c>
      <c r="M665" s="15">
        <v>0</v>
      </c>
      <c r="N665" s="41">
        <v>0</v>
      </c>
      <c r="O665" s="13">
        <v>50</v>
      </c>
      <c r="P665" s="17">
        <v>0</v>
      </c>
      <c r="Q665" s="13">
        <v>0</v>
      </c>
      <c r="R665" s="16" t="str">
        <f t="shared" si="85"/>
        <v>nul</v>
      </c>
      <c r="S665" s="17">
        <f t="shared" si="83"/>
        <v>20.383000000000003</v>
      </c>
      <c r="T665" s="18">
        <v>57.0610369925583</v>
      </c>
      <c r="U665" s="18">
        <v>22.488695652173917</v>
      </c>
      <c r="V665" s="19">
        <f t="shared" si="86"/>
        <v>99.932732644732212</v>
      </c>
      <c r="W665" s="20">
        <f t="shared" si="87"/>
        <v>146.30152059188794</v>
      </c>
      <c r="X665" s="21">
        <f t="shared" si="88"/>
        <v>119.91927917367865</v>
      </c>
      <c r="Y665" s="22">
        <v>119.91927917367865</v>
      </c>
      <c r="Z665" s="23">
        <v>199.9</v>
      </c>
      <c r="AA665" s="22"/>
      <c r="AB665" s="22"/>
      <c r="AC665" s="24">
        <v>119.9</v>
      </c>
      <c r="AD665" s="25">
        <f t="shared" si="89"/>
        <v>-1.6076792498664894E-4</v>
      </c>
      <c r="AE665" s="22"/>
      <c r="AF665" s="26">
        <f t="shared" si="84"/>
        <v>119.91927917367865</v>
      </c>
      <c r="AG665" s="27"/>
      <c r="AH665" s="22"/>
      <c r="AI665" s="28"/>
      <c r="AJ665" s="29">
        <f t="shared" si="90"/>
        <v>-1</v>
      </c>
      <c r="AK665" s="30"/>
      <c r="AL665" s="30"/>
      <c r="AM665" s="30"/>
      <c r="AN665" s="31">
        <v>119.9</v>
      </c>
    </row>
    <row r="666" spans="1:42" s="11" customFormat="1" ht="37.5" customHeight="1" x14ac:dyDescent="0.25">
      <c r="A666" s="12" t="s">
        <v>1214</v>
      </c>
      <c r="B666" s="12" t="s">
        <v>1215</v>
      </c>
      <c r="C666" s="13" t="s">
        <v>1216</v>
      </c>
      <c r="D666" s="3" t="s">
        <v>46</v>
      </c>
      <c r="E666" s="3" t="s">
        <v>187</v>
      </c>
      <c r="F666" s="14" t="s">
        <v>114</v>
      </c>
      <c r="G666" s="14" t="s">
        <v>163</v>
      </c>
      <c r="H666" s="14" t="s">
        <v>214</v>
      </c>
      <c r="I666" s="14" t="s">
        <v>1217</v>
      </c>
      <c r="J666" s="14">
        <v>0</v>
      </c>
      <c r="K666" s="38"/>
      <c r="L666" s="14" t="str">
        <f>IFERROR(VLOOKUP(A666,[1]Sheet1!$A:$O,15,FALSE),"ok")</f>
        <v>ok</v>
      </c>
      <c r="M666" s="15">
        <v>0</v>
      </c>
      <c r="N666" s="41">
        <v>40</v>
      </c>
      <c r="O666" s="13" t="s">
        <v>44</v>
      </c>
      <c r="P666" s="17">
        <v>0</v>
      </c>
      <c r="Q666" s="13">
        <v>0</v>
      </c>
      <c r="R666" s="16" t="str">
        <f t="shared" si="85"/>
        <v>nul</v>
      </c>
      <c r="S666" s="17">
        <f t="shared" si="83"/>
        <v>62.883000000000003</v>
      </c>
      <c r="T666" s="18">
        <v>119.310941981841</v>
      </c>
      <c r="U666" s="18">
        <v>90.933768115942044</v>
      </c>
      <c r="V666" s="19">
        <f t="shared" si="86"/>
        <v>273.12771009778305</v>
      </c>
      <c r="W666" s="20">
        <f t="shared" si="87"/>
        <v>399.85896758315437</v>
      </c>
      <c r="X666" s="21">
        <f t="shared" si="88"/>
        <v>327.75325211733963</v>
      </c>
      <c r="Y666" s="22">
        <v>327.75325211733963</v>
      </c>
      <c r="Z666" s="23">
        <v>499.9</v>
      </c>
      <c r="AA666" s="22"/>
      <c r="AB666" s="22"/>
      <c r="AC666" s="24">
        <v>369.9</v>
      </c>
      <c r="AD666" s="25">
        <f t="shared" si="89"/>
        <v>0.12859292046802118</v>
      </c>
      <c r="AE666" s="22"/>
      <c r="AF666" s="26">
        <f t="shared" si="84"/>
        <v>327.75325211733963</v>
      </c>
      <c r="AG666" s="27"/>
      <c r="AH666" s="22"/>
      <c r="AI666" s="28"/>
      <c r="AJ666" s="29">
        <f t="shared" si="90"/>
        <v>-1</v>
      </c>
      <c r="AK666" s="46">
        <v>43234</v>
      </c>
      <c r="AL666" s="51">
        <v>43254</v>
      </c>
      <c r="AM666" s="46" t="s">
        <v>3483</v>
      </c>
      <c r="AN666" s="47">
        <v>369.9</v>
      </c>
      <c r="AO666" s="44" t="s">
        <v>3484</v>
      </c>
      <c r="AP666" s="52" t="s">
        <v>3485</v>
      </c>
    </row>
    <row r="667" spans="1:42" s="11" customFormat="1" ht="37.5" customHeight="1" x14ac:dyDescent="0.25">
      <c r="A667" s="12" t="s">
        <v>1220</v>
      </c>
      <c r="B667" s="12" t="s">
        <v>1220</v>
      </c>
      <c r="C667" s="13" t="s">
        <v>1220</v>
      </c>
      <c r="D667" s="3" t="s">
        <v>46</v>
      </c>
      <c r="E667" s="3" t="s">
        <v>187</v>
      </c>
      <c r="F667" s="14" t="s">
        <v>81</v>
      </c>
      <c r="G667" s="14" t="s">
        <v>82</v>
      </c>
      <c r="H667" s="14" t="s">
        <v>276</v>
      </c>
      <c r="I667" s="14" t="s">
        <v>1221</v>
      </c>
      <c r="J667" s="14">
        <v>0</v>
      </c>
      <c r="K667" s="38"/>
      <c r="L667" s="14" t="str">
        <f>IFERROR(VLOOKUP(A667,[1]Sheet1!$A:$O,15,FALSE),"ok")</f>
        <v>ok</v>
      </c>
      <c r="M667" s="15">
        <v>0</v>
      </c>
      <c r="N667" s="41">
        <v>36</v>
      </c>
      <c r="O667" s="13">
        <v>125</v>
      </c>
      <c r="P667" s="17">
        <v>2</v>
      </c>
      <c r="Q667" s="13">
        <v>5</v>
      </c>
      <c r="R667" s="16">
        <f t="shared" si="85"/>
        <v>126</v>
      </c>
      <c r="S667" s="17">
        <f t="shared" si="83"/>
        <v>31.603000000000002</v>
      </c>
      <c r="T667" s="18">
        <v>86.734091029845402</v>
      </c>
      <c r="U667" s="18">
        <v>15.691739130434781</v>
      </c>
      <c r="V667" s="19">
        <f t="shared" si="86"/>
        <v>134.02883016028017</v>
      </c>
      <c r="W667" s="33">
        <f t="shared" si="87"/>
        <v>196.21820735465013</v>
      </c>
      <c r="X667" s="21">
        <f t="shared" si="88"/>
        <v>160.83459619233619</v>
      </c>
      <c r="Y667" s="22">
        <v>160.83459619233619</v>
      </c>
      <c r="Z667" s="23">
        <v>279.89999999999998</v>
      </c>
      <c r="AA667" s="22"/>
      <c r="AB667" s="22"/>
      <c r="AC667" s="24">
        <v>185.9</v>
      </c>
      <c r="AD667" s="25">
        <f t="shared" si="89"/>
        <v>0.15584584660932665</v>
      </c>
      <c r="AE667" s="22"/>
      <c r="AF667" s="26">
        <f t="shared" si="84"/>
        <v>160.83459619233619</v>
      </c>
      <c r="AG667" s="27"/>
      <c r="AH667" s="22"/>
      <c r="AI667" s="28"/>
      <c r="AJ667" s="29">
        <f t="shared" si="90"/>
        <v>-1</v>
      </c>
      <c r="AK667" s="30"/>
      <c r="AL667" s="30"/>
      <c r="AM667" s="30"/>
      <c r="AN667" s="31">
        <v>185.9</v>
      </c>
    </row>
    <row r="668" spans="1:42" s="11" customFormat="1" ht="37.5" customHeight="1" x14ac:dyDescent="0.25">
      <c r="A668" s="12" t="s">
        <v>1222</v>
      </c>
      <c r="B668" s="12" t="s">
        <v>1222</v>
      </c>
      <c r="C668" s="13" t="s">
        <v>1222</v>
      </c>
      <c r="D668" s="3" t="s">
        <v>46</v>
      </c>
      <c r="E668" s="3" t="s">
        <v>39</v>
      </c>
      <c r="F668" s="14" t="s">
        <v>1192</v>
      </c>
      <c r="G668" s="14" t="s">
        <v>1193</v>
      </c>
      <c r="H668" s="14" t="s">
        <v>1194</v>
      </c>
      <c r="I668" s="14" t="s">
        <v>1223</v>
      </c>
      <c r="J668" s="14">
        <v>0</v>
      </c>
      <c r="K668" s="38"/>
      <c r="L668" s="14">
        <f>IFERROR(VLOOKUP(A668,[1]Sheet1!$A:$O,15,FALSE),"ok")</f>
        <v>49.9</v>
      </c>
      <c r="M668" s="15">
        <v>0</v>
      </c>
      <c r="N668" s="41">
        <v>0</v>
      </c>
      <c r="O668" s="13">
        <v>300</v>
      </c>
      <c r="P668" s="17">
        <v>0</v>
      </c>
      <c r="Q668" s="13">
        <v>0</v>
      </c>
      <c r="R668" s="16" t="str">
        <f t="shared" si="85"/>
        <v>nul</v>
      </c>
      <c r="S668" s="17">
        <f t="shared" si="83"/>
        <v>8.4830000000000005</v>
      </c>
      <c r="T668" s="18">
        <v>31.731949727875602</v>
      </c>
      <c r="U668" s="18">
        <v>7.9717391304347833</v>
      </c>
      <c r="V668" s="19">
        <f t="shared" si="86"/>
        <v>48.18668885831039</v>
      </c>
      <c r="W668" s="33">
        <f t="shared" si="87"/>
        <v>70.54531248856641</v>
      </c>
      <c r="X668" s="21">
        <f t="shared" si="88"/>
        <v>57.824026629972465</v>
      </c>
      <c r="Y668" s="22">
        <v>57.824026629972465</v>
      </c>
      <c r="Z668" s="23">
        <v>139.9</v>
      </c>
      <c r="AA668" s="22"/>
      <c r="AB668" s="22"/>
      <c r="AC668" s="24">
        <v>49.9</v>
      </c>
      <c r="AD668" s="25">
        <f t="shared" si="89"/>
        <v>-0.1370369220511034</v>
      </c>
      <c r="AE668" s="22"/>
      <c r="AF668" s="26">
        <f t="shared" si="84"/>
        <v>57.824026629972465</v>
      </c>
      <c r="AG668" s="27"/>
      <c r="AH668" s="22"/>
      <c r="AI668" s="28"/>
      <c r="AJ668" s="29">
        <f t="shared" si="90"/>
        <v>-1</v>
      </c>
      <c r="AK668" s="30"/>
      <c r="AL668" s="30"/>
      <c r="AM668" s="30"/>
      <c r="AN668" s="31">
        <v>49.9</v>
      </c>
    </row>
    <row r="669" spans="1:42" s="11" customFormat="1" ht="37.5" customHeight="1" x14ac:dyDescent="0.25">
      <c r="A669" s="12" t="s">
        <v>1224</v>
      </c>
      <c r="B669" s="12" t="s">
        <v>1224</v>
      </c>
      <c r="C669" s="13" t="s">
        <v>1224</v>
      </c>
      <c r="D669" s="3" t="s">
        <v>46</v>
      </c>
      <c r="E669" s="3" t="s">
        <v>39</v>
      </c>
      <c r="F669" s="14" t="s">
        <v>40</v>
      </c>
      <c r="G669" s="14" t="s">
        <v>55</v>
      </c>
      <c r="H669" s="14" t="s">
        <v>211</v>
      </c>
      <c r="I669" s="14" t="s">
        <v>1225</v>
      </c>
      <c r="J669" s="14">
        <v>0</v>
      </c>
      <c r="K669" s="38"/>
      <c r="L669" s="14" t="str">
        <f>IFERROR(VLOOKUP(A669,[1]Sheet1!$A:$O,15,FALSE),"ok")</f>
        <v>ok</v>
      </c>
      <c r="M669" s="15">
        <v>0</v>
      </c>
      <c r="N669" s="41">
        <v>0</v>
      </c>
      <c r="O669" s="13">
        <v>30</v>
      </c>
      <c r="P669" s="17">
        <v>0</v>
      </c>
      <c r="Q669" s="13">
        <v>0</v>
      </c>
      <c r="R669" s="16" t="str">
        <f t="shared" si="85"/>
        <v>nul</v>
      </c>
      <c r="S669" s="17">
        <f t="shared" si="83"/>
        <v>8.1430000000000007</v>
      </c>
      <c r="T669" s="18">
        <v>19.2354913538462</v>
      </c>
      <c r="U669" s="18">
        <v>7.9717391304347833</v>
      </c>
      <c r="V669" s="19">
        <f t="shared" si="86"/>
        <v>35.350230484280985</v>
      </c>
      <c r="W669" s="33">
        <f t="shared" si="87"/>
        <v>51.752737428987359</v>
      </c>
      <c r="X669" s="21">
        <f t="shared" si="88"/>
        <v>42.42027658113718</v>
      </c>
      <c r="Y669" s="22">
        <v>42.42027658113718</v>
      </c>
      <c r="Z669" s="23">
        <v>69.900000000000006</v>
      </c>
      <c r="AA669" s="22"/>
      <c r="AB669" s="22"/>
      <c r="AC669" s="24">
        <v>47.9</v>
      </c>
      <c r="AD669" s="25">
        <f t="shared" si="89"/>
        <v>0.12917698469932803</v>
      </c>
      <c r="AE669" s="22"/>
      <c r="AF669" s="26">
        <f t="shared" si="84"/>
        <v>42.42027658113718</v>
      </c>
      <c r="AG669" s="27"/>
      <c r="AH669" s="22"/>
      <c r="AI669" s="28"/>
      <c r="AJ669" s="29">
        <f t="shared" si="90"/>
        <v>-1</v>
      </c>
      <c r="AK669" s="30"/>
      <c r="AL669" s="30"/>
      <c r="AM669" s="30"/>
      <c r="AN669" s="31">
        <v>47.9</v>
      </c>
    </row>
    <row r="670" spans="1:42" s="11" customFormat="1" ht="37.5" customHeight="1" x14ac:dyDescent="0.25">
      <c r="A670" s="12" t="s">
        <v>1226</v>
      </c>
      <c r="B670" s="12" t="s">
        <v>1226</v>
      </c>
      <c r="C670" s="13" t="s">
        <v>1226</v>
      </c>
      <c r="D670" s="3" t="s">
        <v>46</v>
      </c>
      <c r="E670" s="3" t="s">
        <v>39</v>
      </c>
      <c r="F670" s="14" t="s">
        <v>81</v>
      </c>
      <c r="G670" s="14" t="s">
        <v>82</v>
      </c>
      <c r="H670" s="14" t="s">
        <v>83</v>
      </c>
      <c r="I670" s="14" t="s">
        <v>1227</v>
      </c>
      <c r="J670" s="14">
        <v>0</v>
      </c>
      <c r="K670" s="38"/>
      <c r="L670" s="14" t="str">
        <f>IFERROR(VLOOKUP(A670,[1]Sheet1!$A:$O,15,FALSE),"ok")</f>
        <v>ok</v>
      </c>
      <c r="M670" s="15">
        <v>0</v>
      </c>
      <c r="N670" s="41">
        <v>0</v>
      </c>
      <c r="O670" s="13">
        <v>61</v>
      </c>
      <c r="P670" s="17">
        <v>0</v>
      </c>
      <c r="Q670" s="13">
        <v>0</v>
      </c>
      <c r="R670" s="16" t="str">
        <f t="shared" si="85"/>
        <v>nul</v>
      </c>
      <c r="S670" s="17" t="e">
        <f t="shared" si="83"/>
        <v>#N/A</v>
      </c>
      <c r="T670" s="18">
        <v>63.283400136707399</v>
      </c>
      <c r="U670" s="18">
        <v>16.157922705314007</v>
      </c>
      <c r="V670" s="19" t="e">
        <f t="shared" si="86"/>
        <v>#N/A</v>
      </c>
      <c r="W670" s="20" t="e">
        <f t="shared" si="87"/>
        <v>#N/A</v>
      </c>
      <c r="X670" s="21" t="e">
        <f t="shared" si="88"/>
        <v>#N/A</v>
      </c>
      <c r="Y670" s="22">
        <v>123.86918741042568</v>
      </c>
      <c r="Z670" s="23">
        <v>0</v>
      </c>
      <c r="AA670" s="22"/>
      <c r="AB670" s="22"/>
      <c r="AC670" s="24" t="e">
        <v>#N/A</v>
      </c>
      <c r="AD670" s="25" t="e">
        <f t="shared" si="89"/>
        <v>#N/A</v>
      </c>
      <c r="AE670" s="22"/>
      <c r="AF670" s="26" t="e">
        <f t="shared" si="84"/>
        <v>#N/A</v>
      </c>
      <c r="AG670" s="27"/>
      <c r="AH670" s="22"/>
      <c r="AI670" s="28"/>
      <c r="AJ670" s="29" t="e">
        <f t="shared" si="90"/>
        <v>#N/A</v>
      </c>
      <c r="AK670" s="30"/>
      <c r="AL670" s="30"/>
      <c r="AM670" s="30"/>
      <c r="AN670" s="31" t="s">
        <v>896</v>
      </c>
    </row>
    <row r="671" spans="1:42" s="11" customFormat="1" ht="37.5" customHeight="1" x14ac:dyDescent="0.25">
      <c r="A671" s="12" t="s">
        <v>1228</v>
      </c>
      <c r="B671" s="12" t="s">
        <v>1228</v>
      </c>
      <c r="C671" s="13" t="s">
        <v>1228</v>
      </c>
      <c r="D671" s="3" t="s">
        <v>46</v>
      </c>
      <c r="E671" s="3" t="s">
        <v>187</v>
      </c>
      <c r="F671" s="14" t="s">
        <v>81</v>
      </c>
      <c r="G671" s="14" t="s">
        <v>124</v>
      </c>
      <c r="H671" s="14" t="s">
        <v>736</v>
      </c>
      <c r="I671" s="14" t="s">
        <v>1229</v>
      </c>
      <c r="J671" s="14">
        <v>0</v>
      </c>
      <c r="K671" s="38"/>
      <c r="L671" s="14" t="str">
        <f>IFERROR(VLOOKUP(A671,[1]Sheet1!$A:$O,15,FALSE),"ok")</f>
        <v>ok</v>
      </c>
      <c r="M671" s="15">
        <v>0</v>
      </c>
      <c r="N671" s="41">
        <v>82</v>
      </c>
      <c r="O671" s="13">
        <v>273</v>
      </c>
      <c r="P671" s="17">
        <v>5</v>
      </c>
      <c r="Q671" s="13">
        <v>7</v>
      </c>
      <c r="R671" s="16">
        <f t="shared" si="85"/>
        <v>114.8</v>
      </c>
      <c r="S671" s="17">
        <f t="shared" si="83"/>
        <v>8.4830000000000005</v>
      </c>
      <c r="T671" s="18">
        <v>15.492787124877699</v>
      </c>
      <c r="U671" s="18">
        <v>8.298067632850243</v>
      </c>
      <c r="V671" s="19">
        <f t="shared" si="86"/>
        <v>32.273854757727939</v>
      </c>
      <c r="W671" s="20">
        <f t="shared" si="87"/>
        <v>47.248923365313701</v>
      </c>
      <c r="X671" s="21">
        <f t="shared" si="88"/>
        <v>38.728625709273523</v>
      </c>
      <c r="Y671" s="22">
        <v>38.728625709273523</v>
      </c>
      <c r="Z671" s="23">
        <v>69.900000000000006</v>
      </c>
      <c r="AA671" s="22"/>
      <c r="AB671" s="22"/>
      <c r="AC671" s="24">
        <v>49.9</v>
      </c>
      <c r="AD671" s="25">
        <f t="shared" si="89"/>
        <v>0.28845263900111751</v>
      </c>
      <c r="AE671" s="22"/>
      <c r="AF671" s="26">
        <f t="shared" si="84"/>
        <v>38.728625709273523</v>
      </c>
      <c r="AG671" s="27"/>
      <c r="AH671" s="22"/>
      <c r="AI671" s="28">
        <v>42.9</v>
      </c>
      <c r="AJ671" s="29">
        <f t="shared" si="90"/>
        <v>0.10770777982260404</v>
      </c>
      <c r="AK671" s="30">
        <v>43263</v>
      </c>
      <c r="AL671" s="30">
        <v>43277</v>
      </c>
      <c r="AM671" s="30" t="s">
        <v>3444</v>
      </c>
      <c r="AN671" s="31">
        <v>49.9</v>
      </c>
      <c r="AO671" s="11" t="s">
        <v>3512</v>
      </c>
      <c r="AP671" s="11" t="s">
        <v>3520</v>
      </c>
    </row>
    <row r="672" spans="1:42" s="11" customFormat="1" ht="37.5" customHeight="1" x14ac:dyDescent="0.25">
      <c r="A672" s="12" t="s">
        <v>1230</v>
      </c>
      <c r="B672" s="12" t="s">
        <v>1230</v>
      </c>
      <c r="C672" s="13" t="s">
        <v>1230</v>
      </c>
      <c r="D672" s="3" t="s">
        <v>46</v>
      </c>
      <c r="E672" s="3" t="s">
        <v>187</v>
      </c>
      <c r="F672" s="14" t="s">
        <v>233</v>
      </c>
      <c r="G672" s="14" t="s">
        <v>1053</v>
      </c>
      <c r="H672" s="14" t="s">
        <v>1054</v>
      </c>
      <c r="I672" s="14" t="s">
        <v>1231</v>
      </c>
      <c r="J672" s="14">
        <v>0</v>
      </c>
      <c r="K672" s="38"/>
      <c r="L672" s="14" t="str">
        <f>IFERROR(VLOOKUP(A672,[1]Sheet1!$A:$O,15,FALSE),"ok")</f>
        <v>ok</v>
      </c>
      <c r="M672" s="15">
        <v>0</v>
      </c>
      <c r="N672" s="41">
        <v>28</v>
      </c>
      <c r="O672" s="13">
        <v>212</v>
      </c>
      <c r="P672" s="17">
        <v>0</v>
      </c>
      <c r="Q672" s="13">
        <v>1</v>
      </c>
      <c r="R672" s="16" t="str">
        <f t="shared" si="85"/>
        <v>nul</v>
      </c>
      <c r="S672" s="17">
        <f t="shared" si="83"/>
        <v>5.593</v>
      </c>
      <c r="T672" s="18">
        <v>11.8201052012435</v>
      </c>
      <c r="U672" s="18">
        <v>6.852898550724638</v>
      </c>
      <c r="V672" s="19">
        <f t="shared" si="86"/>
        <v>24.266003751968139</v>
      </c>
      <c r="W672" s="20">
        <f t="shared" si="87"/>
        <v>35.525429492881351</v>
      </c>
      <c r="X672" s="21">
        <f t="shared" si="88"/>
        <v>29.119204502361764</v>
      </c>
      <c r="Y672" s="22">
        <v>29.119204502361764</v>
      </c>
      <c r="Z672" s="23">
        <v>49.9</v>
      </c>
      <c r="AA672" s="22"/>
      <c r="AB672" s="22"/>
      <c r="AC672" s="24">
        <v>32.9</v>
      </c>
      <c r="AD672" s="25">
        <f t="shared" si="89"/>
        <v>0.12983855713955328</v>
      </c>
      <c r="AE672" s="22"/>
      <c r="AF672" s="26">
        <f t="shared" si="84"/>
        <v>29.119204502361764</v>
      </c>
      <c r="AG672" s="27"/>
      <c r="AH672" s="22"/>
      <c r="AI672" s="28"/>
      <c r="AJ672" s="29">
        <f t="shared" si="90"/>
        <v>-1</v>
      </c>
      <c r="AK672" s="30"/>
      <c r="AL672" s="30"/>
      <c r="AM672" s="30"/>
      <c r="AN672" s="31">
        <v>32.9</v>
      </c>
    </row>
    <row r="673" spans="1:42" s="11" customFormat="1" ht="37.5" customHeight="1" x14ac:dyDescent="0.25">
      <c r="A673" s="12" t="s">
        <v>1232</v>
      </c>
      <c r="B673" s="12" t="s">
        <v>1232</v>
      </c>
      <c r="C673" s="13" t="s">
        <v>1232</v>
      </c>
      <c r="D673" s="3" t="s">
        <v>46</v>
      </c>
      <c r="E673" s="3" t="s">
        <v>187</v>
      </c>
      <c r="F673" s="14" t="s">
        <v>81</v>
      </c>
      <c r="G673" s="14" t="s">
        <v>82</v>
      </c>
      <c r="H673" s="14" t="s">
        <v>1233</v>
      </c>
      <c r="I673" s="14" t="s">
        <v>1234</v>
      </c>
      <c r="J673" s="14">
        <v>0</v>
      </c>
      <c r="K673" s="38"/>
      <c r="L673" s="14" t="str">
        <f>IFERROR(VLOOKUP(A673,[1]Sheet1!$A:$O,15,FALSE),"ok")</f>
        <v>ok</v>
      </c>
      <c r="M673" s="15">
        <v>0</v>
      </c>
      <c r="N673" s="41">
        <v>135</v>
      </c>
      <c r="O673" s="13">
        <v>92</v>
      </c>
      <c r="P673" s="17">
        <v>5</v>
      </c>
      <c r="Q673" s="13">
        <v>11</v>
      </c>
      <c r="R673" s="16">
        <f t="shared" si="85"/>
        <v>189</v>
      </c>
      <c r="S673" s="17">
        <f t="shared" si="83"/>
        <v>6.6130000000000004</v>
      </c>
      <c r="T673" s="18">
        <v>14.821448564140301</v>
      </c>
      <c r="U673" s="18">
        <v>8.9600483091787435</v>
      </c>
      <c r="V673" s="19">
        <f t="shared" si="86"/>
        <v>30.394496873319042</v>
      </c>
      <c r="W673" s="33">
        <f t="shared" si="87"/>
        <v>44.497543422539074</v>
      </c>
      <c r="X673" s="21">
        <f t="shared" si="88"/>
        <v>36.473396247982848</v>
      </c>
      <c r="Y673" s="22">
        <v>36.677396247982848</v>
      </c>
      <c r="Z673" s="23">
        <v>89.9</v>
      </c>
      <c r="AA673" s="22"/>
      <c r="AB673" s="22"/>
      <c r="AC673" s="24">
        <v>38.9</v>
      </c>
      <c r="AD673" s="25">
        <f t="shared" si="89"/>
        <v>6.6530786864997582E-2</v>
      </c>
      <c r="AE673" s="22"/>
      <c r="AF673" s="26">
        <f t="shared" si="84"/>
        <v>36.473396247982848</v>
      </c>
      <c r="AG673" s="27"/>
      <c r="AH673" s="22"/>
      <c r="AI673" s="28"/>
      <c r="AJ673" s="29">
        <f t="shared" si="90"/>
        <v>-1</v>
      </c>
      <c r="AK673" s="30"/>
      <c r="AL673" s="30"/>
      <c r="AM673" s="30"/>
      <c r="AN673" s="31">
        <v>38.9</v>
      </c>
    </row>
    <row r="674" spans="1:42" s="11" customFormat="1" ht="37.5" customHeight="1" x14ac:dyDescent="0.25">
      <c r="A674" s="12" t="s">
        <v>1235</v>
      </c>
      <c r="B674" s="12" t="s">
        <v>1235</v>
      </c>
      <c r="C674" s="13" t="s">
        <v>1235</v>
      </c>
      <c r="D674" s="3" t="s">
        <v>46</v>
      </c>
      <c r="E674" s="3" t="s">
        <v>39</v>
      </c>
      <c r="F674" s="14" t="s">
        <v>114</v>
      </c>
      <c r="G674" s="14" t="s">
        <v>163</v>
      </c>
      <c r="H674" s="14" t="s">
        <v>164</v>
      </c>
      <c r="I674" s="14" t="s">
        <v>1236</v>
      </c>
      <c r="J674" s="14" t="s">
        <v>3362</v>
      </c>
      <c r="K674" s="38"/>
      <c r="L674" s="14" t="str">
        <f>IFERROR(VLOOKUP(A674,[1]Sheet1!$A:$O,15,FALSE),"ok")</f>
        <v>ok</v>
      </c>
      <c r="M674" s="15">
        <v>0</v>
      </c>
      <c r="N674" s="41">
        <v>0</v>
      </c>
      <c r="O674" s="13" t="s">
        <v>44</v>
      </c>
      <c r="P674" s="17">
        <v>0</v>
      </c>
      <c r="Q674" s="13">
        <v>0</v>
      </c>
      <c r="R674" s="16" t="str">
        <f t="shared" si="85"/>
        <v>nul</v>
      </c>
      <c r="S674" s="17">
        <f t="shared" si="83"/>
        <v>6.2730000000000006</v>
      </c>
      <c r="T674" s="18">
        <v>14.082178472538001</v>
      </c>
      <c r="U674" s="18">
        <v>6.852898550724638</v>
      </c>
      <c r="V674" s="19">
        <f t="shared" si="86"/>
        <v>27.208077023262639</v>
      </c>
      <c r="W674" s="20">
        <f t="shared" si="87"/>
        <v>39.832624762056497</v>
      </c>
      <c r="X674" s="21">
        <f t="shared" si="88"/>
        <v>32.649692427915163</v>
      </c>
      <c r="Y674" s="22">
        <v>32.649692427915163</v>
      </c>
      <c r="Z674" s="23">
        <v>79.900000000000006</v>
      </c>
      <c r="AA674" s="22"/>
      <c r="AB674" s="22"/>
      <c r="AC674" s="24">
        <v>36.9</v>
      </c>
      <c r="AD674" s="25">
        <f t="shared" si="89"/>
        <v>0.1301790998940886</v>
      </c>
      <c r="AE674" s="22"/>
      <c r="AF674" s="26">
        <f t="shared" si="84"/>
        <v>32.649692427915163</v>
      </c>
      <c r="AG674" s="27"/>
      <c r="AH674" s="22"/>
      <c r="AI674" s="28"/>
      <c r="AJ674" s="29">
        <f t="shared" si="90"/>
        <v>-1</v>
      </c>
      <c r="AK674" s="30"/>
      <c r="AL674" s="30"/>
      <c r="AM674" s="30"/>
      <c r="AN674" s="31">
        <v>36.9</v>
      </c>
    </row>
    <row r="675" spans="1:42" s="11" customFormat="1" ht="37.5" customHeight="1" x14ac:dyDescent="0.25">
      <c r="A675" s="12" t="s">
        <v>1237</v>
      </c>
      <c r="B675" s="12" t="s">
        <v>1237</v>
      </c>
      <c r="C675" s="13" t="s">
        <v>1237</v>
      </c>
      <c r="D675" s="3" t="s">
        <v>46</v>
      </c>
      <c r="E675" s="3" t="s">
        <v>39</v>
      </c>
      <c r="F675" s="14" t="s">
        <v>40</v>
      </c>
      <c r="G675" s="14" t="s">
        <v>41</v>
      </c>
      <c r="H675" s="14" t="s">
        <v>42</v>
      </c>
      <c r="I675" s="14" t="s">
        <v>1238</v>
      </c>
      <c r="J675" s="14">
        <v>0</v>
      </c>
      <c r="K675" s="38"/>
      <c r="L675" s="14" t="str">
        <f>IFERROR(VLOOKUP(A675,[1]Sheet1!$A:$O,15,FALSE),"ok")</f>
        <v>ok</v>
      </c>
      <c r="M675" s="15">
        <v>0</v>
      </c>
      <c r="N675" s="41">
        <v>0</v>
      </c>
      <c r="O675" s="13">
        <v>64</v>
      </c>
      <c r="P675" s="17">
        <v>0</v>
      </c>
      <c r="Q675" s="13">
        <v>1</v>
      </c>
      <c r="R675" s="16" t="str">
        <f t="shared" si="85"/>
        <v>nul</v>
      </c>
      <c r="S675" s="17">
        <f t="shared" si="83"/>
        <v>6.4430000000000005</v>
      </c>
      <c r="T675" s="18">
        <v>11.277938535241701</v>
      </c>
      <c r="U675" s="18">
        <v>10.218743961352658</v>
      </c>
      <c r="V675" s="19">
        <f t="shared" si="86"/>
        <v>27.939682496594358</v>
      </c>
      <c r="W675" s="20">
        <f t="shared" si="87"/>
        <v>40.903695175014136</v>
      </c>
      <c r="X675" s="21">
        <f t="shared" si="88"/>
        <v>33.52761899591323</v>
      </c>
      <c r="Y675" s="22">
        <v>33.52761899591323</v>
      </c>
      <c r="Z675" s="23">
        <v>59.9</v>
      </c>
      <c r="AA675" s="22"/>
      <c r="AB675" s="22"/>
      <c r="AC675" s="24">
        <v>37.9</v>
      </c>
      <c r="AD675" s="25">
        <f t="shared" si="89"/>
        <v>0.1304113186391116</v>
      </c>
      <c r="AE675" s="22"/>
      <c r="AF675" s="26">
        <f t="shared" si="84"/>
        <v>33.52761899591323</v>
      </c>
      <c r="AG675" s="27"/>
      <c r="AH675" s="22"/>
      <c r="AI675" s="28"/>
      <c r="AJ675" s="29">
        <f t="shared" si="90"/>
        <v>-1</v>
      </c>
      <c r="AK675" s="30"/>
      <c r="AL675" s="30"/>
      <c r="AM675" s="30"/>
      <c r="AN675" s="31">
        <v>37.9</v>
      </c>
    </row>
    <row r="676" spans="1:42" s="11" customFormat="1" ht="37.5" customHeight="1" x14ac:dyDescent="0.25">
      <c r="A676" s="12" t="s">
        <v>1239</v>
      </c>
      <c r="B676" s="12" t="s">
        <v>1239</v>
      </c>
      <c r="C676" s="13" t="s">
        <v>1239</v>
      </c>
      <c r="D676" s="3" t="s">
        <v>46</v>
      </c>
      <c r="E676" s="3" t="s">
        <v>187</v>
      </c>
      <c r="F676" s="14" t="s">
        <v>369</v>
      </c>
      <c r="G676" s="14" t="s">
        <v>234</v>
      </c>
      <c r="H676" s="14" t="s">
        <v>370</v>
      </c>
      <c r="I676" s="14" t="s">
        <v>1240</v>
      </c>
      <c r="J676" s="14">
        <v>0</v>
      </c>
      <c r="K676" s="38"/>
      <c r="L676" s="14" t="str">
        <f>IFERROR(VLOOKUP(A676,[1]Sheet1!$A:$O,15,FALSE),"ok")</f>
        <v>ok</v>
      </c>
      <c r="M676" s="15">
        <v>0</v>
      </c>
      <c r="N676" s="41">
        <v>74</v>
      </c>
      <c r="O676" s="13">
        <v>70</v>
      </c>
      <c r="P676" s="17">
        <v>2</v>
      </c>
      <c r="Q676" s="13">
        <v>4</v>
      </c>
      <c r="R676" s="16">
        <f t="shared" si="85"/>
        <v>259</v>
      </c>
      <c r="S676" s="17">
        <f t="shared" si="83"/>
        <v>56.593000000000004</v>
      </c>
      <c r="T676" s="18">
        <v>111.482533867279</v>
      </c>
      <c r="U676" s="18">
        <v>77.255942028985515</v>
      </c>
      <c r="V676" s="19">
        <f t="shared" si="86"/>
        <v>245.33147589626452</v>
      </c>
      <c r="W676" s="20">
        <f t="shared" si="87"/>
        <v>359.16528071213128</v>
      </c>
      <c r="X676" s="21">
        <f t="shared" si="88"/>
        <v>294.39777107551743</v>
      </c>
      <c r="Y676" s="22">
        <v>294.39777107551743</v>
      </c>
      <c r="Z676" s="23">
        <v>499.9</v>
      </c>
      <c r="AA676" s="22"/>
      <c r="AB676" s="22"/>
      <c r="AC676" s="24">
        <v>332.9</v>
      </c>
      <c r="AD676" s="25">
        <f t="shared" si="89"/>
        <v>0.13078301776478507</v>
      </c>
      <c r="AE676" s="22"/>
      <c r="AF676" s="26">
        <f t="shared" si="84"/>
        <v>294.39777107551743</v>
      </c>
      <c r="AG676" s="27"/>
      <c r="AH676" s="22"/>
      <c r="AI676" s="28"/>
      <c r="AJ676" s="29">
        <f t="shared" si="90"/>
        <v>-1</v>
      </c>
      <c r="AK676" s="30"/>
      <c r="AL676" s="30"/>
      <c r="AM676" s="30"/>
      <c r="AN676" s="31">
        <v>332.9</v>
      </c>
    </row>
    <row r="677" spans="1:42" s="11" customFormat="1" ht="37.5" customHeight="1" x14ac:dyDescent="0.25">
      <c r="A677" s="12" t="s">
        <v>1241</v>
      </c>
      <c r="B677" s="12" t="s">
        <v>1241</v>
      </c>
      <c r="C677" s="13" t="s">
        <v>1241</v>
      </c>
      <c r="D677" s="3" t="s">
        <v>46</v>
      </c>
      <c r="E677" s="3" t="s">
        <v>359</v>
      </c>
      <c r="F677" s="14" t="s">
        <v>331</v>
      </c>
      <c r="G677" s="14" t="s">
        <v>999</v>
      </c>
      <c r="H677" s="14" t="s">
        <v>1000</v>
      </c>
      <c r="I677" s="14" t="s">
        <v>1242</v>
      </c>
      <c r="J677" s="14" t="s">
        <v>3362</v>
      </c>
      <c r="K677" s="38"/>
      <c r="L677" s="14">
        <f>IFERROR(VLOOKUP(A677,[1]Sheet1!$A:$O,15,FALSE),"ok")</f>
        <v>29.9</v>
      </c>
      <c r="M677" s="15">
        <v>0</v>
      </c>
      <c r="N677" s="41">
        <v>82</v>
      </c>
      <c r="O677" s="13">
        <v>58</v>
      </c>
      <c r="P677" s="17">
        <v>0</v>
      </c>
      <c r="Q677" s="13">
        <v>1</v>
      </c>
      <c r="R677" s="16" t="str">
        <f t="shared" si="85"/>
        <v>nul</v>
      </c>
      <c r="S677" s="17">
        <f t="shared" si="83"/>
        <v>5.0830000000000002</v>
      </c>
      <c r="T677" s="18">
        <v>12.934185649841799</v>
      </c>
      <c r="U677" s="18">
        <v>6.852898550724638</v>
      </c>
      <c r="V677" s="19">
        <f t="shared" si="86"/>
        <v>24.870084200566438</v>
      </c>
      <c r="W677" s="20">
        <f t="shared" si="87"/>
        <v>36.409803269629265</v>
      </c>
      <c r="X677" s="21">
        <f t="shared" si="88"/>
        <v>29.844101040679725</v>
      </c>
      <c r="Y677" s="22">
        <v>29.844101040679725</v>
      </c>
      <c r="Z677" s="23">
        <v>64.900000000000006</v>
      </c>
      <c r="AA677" s="22"/>
      <c r="AB677" s="22"/>
      <c r="AC677" s="24">
        <v>29.9</v>
      </c>
      <c r="AD677" s="25">
        <f t="shared" si="89"/>
        <v>1.8730321025277608E-3</v>
      </c>
      <c r="AE677" s="22"/>
      <c r="AF677" s="26">
        <f t="shared" si="84"/>
        <v>29.844101040679725</v>
      </c>
      <c r="AG677" s="27"/>
      <c r="AH677" s="22"/>
      <c r="AI677" s="28"/>
      <c r="AJ677" s="29">
        <f t="shared" si="90"/>
        <v>-1</v>
      </c>
      <c r="AK677" s="30"/>
      <c r="AL677" s="30"/>
      <c r="AM677" s="30"/>
      <c r="AN677" s="31">
        <v>29.9</v>
      </c>
    </row>
    <row r="678" spans="1:42" s="11" customFormat="1" ht="37.5" customHeight="1" x14ac:dyDescent="0.25">
      <c r="A678" s="12" t="s">
        <v>1243</v>
      </c>
      <c r="B678" s="12" t="s">
        <v>1243</v>
      </c>
      <c r="C678" s="13" t="s">
        <v>1243</v>
      </c>
      <c r="D678" s="3" t="s">
        <v>46</v>
      </c>
      <c r="E678" s="3" t="s">
        <v>39</v>
      </c>
      <c r="F678" s="14" t="s">
        <v>40</v>
      </c>
      <c r="G678" s="14" t="s">
        <v>55</v>
      </c>
      <c r="H678" s="14" t="s">
        <v>56</v>
      </c>
      <c r="I678" s="14" t="s">
        <v>1244</v>
      </c>
      <c r="J678" s="14">
        <v>0</v>
      </c>
      <c r="K678" s="38"/>
      <c r="L678" s="14" t="str">
        <f>IFERROR(VLOOKUP(A678,[1]Sheet1!$A:$O,15,FALSE),"ok")</f>
        <v>ok</v>
      </c>
      <c r="M678" s="15">
        <v>0</v>
      </c>
      <c r="N678" s="41">
        <v>0</v>
      </c>
      <c r="O678" s="13">
        <v>63</v>
      </c>
      <c r="P678" s="17">
        <v>0</v>
      </c>
      <c r="Q678" s="13">
        <v>0</v>
      </c>
      <c r="R678" s="16" t="str">
        <f t="shared" si="85"/>
        <v>nul</v>
      </c>
      <c r="S678" s="17" t="e">
        <f t="shared" si="83"/>
        <v>#N/A</v>
      </c>
      <c r="T678" s="18">
        <v>28.493021874050999</v>
      </c>
      <c r="U678" s="18">
        <v>8.298067632850243</v>
      </c>
      <c r="V678" s="19" t="e">
        <f t="shared" si="86"/>
        <v>#N/A</v>
      </c>
      <c r="W678" s="20" t="e">
        <f t="shared" si="87"/>
        <v>#N/A</v>
      </c>
      <c r="X678" s="21" t="e">
        <f t="shared" si="88"/>
        <v>#N/A</v>
      </c>
      <c r="Y678" s="22">
        <v>57.388907408281483</v>
      </c>
      <c r="Z678" s="23">
        <v>0</v>
      </c>
      <c r="AA678" s="22"/>
      <c r="AB678" s="22"/>
      <c r="AC678" s="24" t="e">
        <v>#N/A</v>
      </c>
      <c r="AD678" s="25" t="e">
        <f t="shared" si="89"/>
        <v>#N/A</v>
      </c>
      <c r="AE678" s="22"/>
      <c r="AF678" s="26" t="e">
        <f t="shared" si="84"/>
        <v>#N/A</v>
      </c>
      <c r="AG678" s="27"/>
      <c r="AH678" s="22"/>
      <c r="AI678" s="28"/>
      <c r="AJ678" s="29" t="e">
        <f t="shared" si="90"/>
        <v>#N/A</v>
      </c>
      <c r="AK678" s="30"/>
      <c r="AL678" s="30"/>
      <c r="AM678" s="30"/>
      <c r="AN678" s="31" t="s">
        <v>896</v>
      </c>
    </row>
    <row r="679" spans="1:42" s="11" customFormat="1" ht="37.5" customHeight="1" x14ac:dyDescent="0.25">
      <c r="A679" s="12" t="s">
        <v>1245</v>
      </c>
      <c r="B679" s="12" t="s">
        <v>1245</v>
      </c>
      <c r="C679" s="13" t="s">
        <v>1245</v>
      </c>
      <c r="D679" s="3" t="s">
        <v>46</v>
      </c>
      <c r="E679" s="3" t="s">
        <v>39</v>
      </c>
      <c r="F679" s="14" t="s">
        <v>62</v>
      </c>
      <c r="G679" s="14" t="s">
        <v>141</v>
      </c>
      <c r="H679" s="14" t="s">
        <v>142</v>
      </c>
      <c r="I679" s="14" t="s">
        <v>1246</v>
      </c>
      <c r="J679" s="14">
        <v>0</v>
      </c>
      <c r="K679" s="38"/>
      <c r="L679" s="14" t="str">
        <f>IFERROR(VLOOKUP(A679,[1]Sheet1!$A:$O,15,FALSE),"ok")</f>
        <v>ok</v>
      </c>
      <c r="M679" s="15">
        <v>0</v>
      </c>
      <c r="N679" s="41">
        <v>0</v>
      </c>
      <c r="O679" s="13" t="s">
        <v>44</v>
      </c>
      <c r="P679" s="17">
        <v>0</v>
      </c>
      <c r="Q679" s="13">
        <v>0</v>
      </c>
      <c r="R679" s="16" t="str">
        <f t="shared" si="85"/>
        <v>nul</v>
      </c>
      <c r="S679" s="17" t="e">
        <f t="shared" si="83"/>
        <v>#N/A</v>
      </c>
      <c r="T679" s="18">
        <v>101.58206771483</v>
      </c>
      <c r="U679" s="18">
        <v>18.526135265700486</v>
      </c>
      <c r="V679" s="19" t="e">
        <f t="shared" si="86"/>
        <v>#N/A</v>
      </c>
      <c r="W679" s="20" t="e">
        <f t="shared" si="87"/>
        <v>#N/A</v>
      </c>
      <c r="X679" s="21" t="e">
        <f t="shared" si="88"/>
        <v>#N/A</v>
      </c>
      <c r="Y679" s="22">
        <v>187.35744357663657</v>
      </c>
      <c r="Z679" s="23">
        <v>0</v>
      </c>
      <c r="AA679" s="22"/>
      <c r="AB679" s="22"/>
      <c r="AC679" s="24" t="e">
        <v>#N/A</v>
      </c>
      <c r="AD679" s="25" t="e">
        <f t="shared" si="89"/>
        <v>#N/A</v>
      </c>
      <c r="AE679" s="22"/>
      <c r="AF679" s="26" t="e">
        <f t="shared" si="84"/>
        <v>#N/A</v>
      </c>
      <c r="AG679" s="27"/>
      <c r="AH679" s="22"/>
      <c r="AI679" s="28"/>
      <c r="AJ679" s="29" t="e">
        <f t="shared" si="90"/>
        <v>#N/A</v>
      </c>
      <c r="AK679" s="30"/>
      <c r="AL679" s="30"/>
      <c r="AM679" s="30"/>
      <c r="AN679" s="31" t="s">
        <v>896</v>
      </c>
    </row>
    <row r="680" spans="1:42" s="11" customFormat="1" ht="37.5" customHeight="1" x14ac:dyDescent="0.25">
      <c r="A680" s="12" t="s">
        <v>1255</v>
      </c>
      <c r="B680" s="12" t="s">
        <v>1255</v>
      </c>
      <c r="C680" s="13" t="s">
        <v>1255</v>
      </c>
      <c r="D680" s="3" t="s">
        <v>46</v>
      </c>
      <c r="E680" s="3" t="s">
        <v>39</v>
      </c>
      <c r="F680" s="14" t="s">
        <v>81</v>
      </c>
      <c r="G680" s="14" t="s">
        <v>82</v>
      </c>
      <c r="H680" s="14" t="s">
        <v>203</v>
      </c>
      <c r="I680" s="14" t="s">
        <v>1256</v>
      </c>
      <c r="J680" s="14">
        <v>0</v>
      </c>
      <c r="K680" s="38"/>
      <c r="L680" s="14">
        <f>IFERROR(VLOOKUP(A680,[1]Sheet1!$A:$O,15,FALSE),"ok")</f>
        <v>54.9</v>
      </c>
      <c r="M680" s="15">
        <v>0</v>
      </c>
      <c r="N680" s="41">
        <v>0</v>
      </c>
      <c r="O680" s="13">
        <v>125</v>
      </c>
      <c r="P680" s="17">
        <v>0</v>
      </c>
      <c r="Q680" s="13">
        <v>0</v>
      </c>
      <c r="R680" s="16" t="str">
        <f t="shared" si="85"/>
        <v>nul</v>
      </c>
      <c r="S680" s="17" t="e">
        <f t="shared" si="83"/>
        <v>#N/A</v>
      </c>
      <c r="T680" s="18">
        <v>27.319133158630098</v>
      </c>
      <c r="U680" s="18">
        <v>12.260628019323672</v>
      </c>
      <c r="V680" s="19" t="e">
        <f t="shared" si="86"/>
        <v>#N/A</v>
      </c>
      <c r="W680" s="20" t="e">
        <f t="shared" si="87"/>
        <v>#N/A</v>
      </c>
      <c r="X680" s="21" t="e">
        <f t="shared" si="88"/>
        <v>#N/A</v>
      </c>
      <c r="Y680" s="22">
        <v>58.695313413544518</v>
      </c>
      <c r="Z680" s="23">
        <v>0</v>
      </c>
      <c r="AA680" s="22"/>
      <c r="AB680" s="22"/>
      <c r="AC680" s="24" t="e">
        <v>#N/A</v>
      </c>
      <c r="AD680" s="25" t="e">
        <f t="shared" si="89"/>
        <v>#N/A</v>
      </c>
      <c r="AE680" s="22"/>
      <c r="AF680" s="26" t="e">
        <f t="shared" si="84"/>
        <v>#N/A</v>
      </c>
      <c r="AG680" s="27"/>
      <c r="AH680" s="22"/>
      <c r="AI680" s="28"/>
      <c r="AJ680" s="29" t="e">
        <f t="shared" si="90"/>
        <v>#N/A</v>
      </c>
      <c r="AK680" s="30"/>
      <c r="AL680" s="30"/>
      <c r="AM680" s="30"/>
      <c r="AN680" s="31" t="s">
        <v>896</v>
      </c>
    </row>
    <row r="681" spans="1:42" s="11" customFormat="1" ht="37.5" customHeight="1" x14ac:dyDescent="0.25">
      <c r="A681" s="12" t="s">
        <v>1257</v>
      </c>
      <c r="B681" s="12" t="s">
        <v>1257</v>
      </c>
      <c r="C681" s="13" t="s">
        <v>1257</v>
      </c>
      <c r="D681" s="3" t="s">
        <v>46</v>
      </c>
      <c r="E681" s="3" t="s">
        <v>187</v>
      </c>
      <c r="F681" s="14" t="s">
        <v>40</v>
      </c>
      <c r="G681" s="14" t="s">
        <v>159</v>
      </c>
      <c r="H681" s="14" t="s">
        <v>279</v>
      </c>
      <c r="I681" s="14" t="s">
        <v>1258</v>
      </c>
      <c r="J681" s="14">
        <v>0</v>
      </c>
      <c r="K681" s="38"/>
      <c r="L681" s="14" t="str">
        <f>IFERROR(VLOOKUP(A681,[1]Sheet1!$A:$O,15,FALSE),"ok")</f>
        <v>ok</v>
      </c>
      <c r="M681" s="15">
        <v>0</v>
      </c>
      <c r="N681" s="41">
        <v>22</v>
      </c>
      <c r="O681" s="13">
        <v>41</v>
      </c>
      <c r="P681" s="17">
        <v>2</v>
      </c>
      <c r="Q681" s="13">
        <v>2</v>
      </c>
      <c r="R681" s="16">
        <f t="shared" si="85"/>
        <v>77</v>
      </c>
      <c r="S681" s="17">
        <f t="shared" si="83"/>
        <v>12.393000000000002</v>
      </c>
      <c r="T681" s="18">
        <v>26.694604378225499</v>
      </c>
      <c r="U681" s="18">
        <v>11.141787439613527</v>
      </c>
      <c r="V681" s="19">
        <f t="shared" si="86"/>
        <v>50.22939181783903</v>
      </c>
      <c r="W681" s="33">
        <f t="shared" si="87"/>
        <v>73.535829621316338</v>
      </c>
      <c r="X681" s="21">
        <f t="shared" si="88"/>
        <v>60.275270181406832</v>
      </c>
      <c r="Y681" s="22">
        <v>60.275270181406832</v>
      </c>
      <c r="Z681" s="23">
        <v>109.9</v>
      </c>
      <c r="AA681" s="22"/>
      <c r="AB681" s="22"/>
      <c r="AC681" s="24">
        <v>72.900000000000006</v>
      </c>
      <c r="AD681" s="25">
        <f t="shared" si="89"/>
        <v>0.20945123564933499</v>
      </c>
      <c r="AE681" s="22"/>
      <c r="AF681" s="26">
        <f t="shared" si="84"/>
        <v>60.275270181406832</v>
      </c>
      <c r="AG681" s="27"/>
      <c r="AH681" s="22"/>
      <c r="AI681" s="28"/>
      <c r="AJ681" s="29">
        <f t="shared" si="90"/>
        <v>-1</v>
      </c>
      <c r="AK681" s="30"/>
      <c r="AL681" s="30"/>
      <c r="AM681" s="30"/>
      <c r="AN681" s="31">
        <v>72.900000000000006</v>
      </c>
    </row>
    <row r="682" spans="1:42" s="11" customFormat="1" ht="37.5" customHeight="1" x14ac:dyDescent="0.25">
      <c r="A682" s="12" t="s">
        <v>1263</v>
      </c>
      <c r="B682" s="12" t="s">
        <v>1263</v>
      </c>
      <c r="C682" s="13" t="s">
        <v>1263</v>
      </c>
      <c r="D682" s="3" t="s">
        <v>46</v>
      </c>
      <c r="E682" s="3" t="s">
        <v>39</v>
      </c>
      <c r="F682" s="14" t="s">
        <v>114</v>
      </c>
      <c r="G682" s="14" t="s">
        <v>163</v>
      </c>
      <c r="H682" s="14" t="s">
        <v>164</v>
      </c>
      <c r="I682" s="14" t="s">
        <v>1264</v>
      </c>
      <c r="J682" s="14">
        <v>0</v>
      </c>
      <c r="K682" s="38"/>
      <c r="L682" s="14" t="str">
        <f>IFERROR(VLOOKUP(A682,[1]Sheet1!$A:$O,15,FALSE),"ok")</f>
        <v>ok</v>
      </c>
      <c r="M682" s="15">
        <v>0</v>
      </c>
      <c r="N682" s="41">
        <v>0</v>
      </c>
      <c r="O682" s="13" t="s">
        <v>44</v>
      </c>
      <c r="P682" s="17">
        <v>0</v>
      </c>
      <c r="Q682" s="13">
        <v>0</v>
      </c>
      <c r="R682" s="16" t="str">
        <f t="shared" si="85"/>
        <v>nul</v>
      </c>
      <c r="S682" s="17" t="e">
        <f t="shared" si="83"/>
        <v>#N/A</v>
      </c>
      <c r="T682" s="18">
        <v>10.8435535999099</v>
      </c>
      <c r="U682" s="18">
        <v>6.6291304347826099</v>
      </c>
      <c r="V682" s="19" t="e">
        <f t="shared" si="86"/>
        <v>#N/A</v>
      </c>
      <c r="W682" s="20" t="e">
        <f t="shared" si="87"/>
        <v>#N/A</v>
      </c>
      <c r="X682" s="21" t="e">
        <f t="shared" si="88"/>
        <v>#N/A</v>
      </c>
      <c r="Y682" s="22">
        <v>27.270820841631011</v>
      </c>
      <c r="Z682" s="23">
        <v>0</v>
      </c>
      <c r="AA682" s="22"/>
      <c r="AB682" s="22"/>
      <c r="AC682" s="24" t="e">
        <v>#N/A</v>
      </c>
      <c r="AD682" s="25" t="e">
        <f t="shared" si="89"/>
        <v>#N/A</v>
      </c>
      <c r="AE682" s="22"/>
      <c r="AF682" s="26" t="e">
        <f t="shared" si="84"/>
        <v>#N/A</v>
      </c>
      <c r="AG682" s="27"/>
      <c r="AH682" s="22"/>
      <c r="AI682" s="28"/>
      <c r="AJ682" s="29" t="e">
        <f t="shared" si="90"/>
        <v>#N/A</v>
      </c>
      <c r="AK682" s="30"/>
      <c r="AL682" s="30"/>
      <c r="AM682" s="30"/>
      <c r="AN682" s="31" t="s">
        <v>896</v>
      </c>
    </row>
    <row r="683" spans="1:42" s="11" customFormat="1" ht="37.5" customHeight="1" x14ac:dyDescent="0.25">
      <c r="A683" s="12" t="s">
        <v>1265</v>
      </c>
      <c r="B683" s="12" t="s">
        <v>1265</v>
      </c>
      <c r="C683" s="13" t="s">
        <v>1265</v>
      </c>
      <c r="D683" s="3" t="s">
        <v>46</v>
      </c>
      <c r="E683" s="3" t="s">
        <v>39</v>
      </c>
      <c r="F683" s="14" t="s">
        <v>233</v>
      </c>
      <c r="G683" s="14" t="s">
        <v>375</v>
      </c>
      <c r="H683" s="14" t="s">
        <v>376</v>
      </c>
      <c r="I683" s="14" t="s">
        <v>1266</v>
      </c>
      <c r="J683" s="14">
        <v>0</v>
      </c>
      <c r="K683" s="38"/>
      <c r="L683" s="14" t="str">
        <f>IFERROR(VLOOKUP(A683,[1]Sheet1!$A:$O,15,FALSE),"ok")</f>
        <v>ok</v>
      </c>
      <c r="M683" s="15">
        <v>0</v>
      </c>
      <c r="N683" s="41">
        <v>0</v>
      </c>
      <c r="O683" s="13" t="s">
        <v>44</v>
      </c>
      <c r="P683" s="17">
        <v>0</v>
      </c>
      <c r="Q683" s="13">
        <v>0</v>
      </c>
      <c r="R683" s="16" t="str">
        <f t="shared" si="85"/>
        <v>nul</v>
      </c>
      <c r="S683" s="17" t="e">
        <f t="shared" si="83"/>
        <v>#N/A</v>
      </c>
      <c r="T683" s="18">
        <v>26.229884375707101</v>
      </c>
      <c r="U683" s="18">
        <v>7.6360869565217397</v>
      </c>
      <c r="V683" s="19" t="e">
        <f t="shared" si="86"/>
        <v>#N/A</v>
      </c>
      <c r="W683" s="20" t="e">
        <f t="shared" si="87"/>
        <v>#N/A</v>
      </c>
      <c r="X683" s="21" t="e">
        <f t="shared" si="88"/>
        <v>#N/A</v>
      </c>
      <c r="Y683" s="22">
        <v>52.858765598674601</v>
      </c>
      <c r="Z683" s="23">
        <v>0</v>
      </c>
      <c r="AA683" s="22"/>
      <c r="AB683" s="22"/>
      <c r="AC683" s="24" t="e">
        <v>#N/A</v>
      </c>
      <c r="AD683" s="25" t="e">
        <f t="shared" si="89"/>
        <v>#N/A</v>
      </c>
      <c r="AE683" s="22"/>
      <c r="AF683" s="26" t="e">
        <f t="shared" si="84"/>
        <v>#N/A</v>
      </c>
      <c r="AG683" s="27"/>
      <c r="AH683" s="22"/>
      <c r="AI683" s="28"/>
      <c r="AJ683" s="29" t="e">
        <f t="shared" si="90"/>
        <v>#N/A</v>
      </c>
      <c r="AK683" s="30"/>
      <c r="AL683" s="30"/>
      <c r="AM683" s="30"/>
      <c r="AN683" s="31" t="s">
        <v>896</v>
      </c>
    </row>
    <row r="684" spans="1:42" s="11" customFormat="1" ht="37.5" customHeight="1" x14ac:dyDescent="0.25">
      <c r="A684" s="12" t="s">
        <v>1269</v>
      </c>
      <c r="B684" s="12" t="s">
        <v>1269</v>
      </c>
      <c r="C684" s="13" t="s">
        <v>1269</v>
      </c>
      <c r="D684" s="3" t="s">
        <v>46</v>
      </c>
      <c r="E684" s="3" t="s">
        <v>187</v>
      </c>
      <c r="F684" s="14" t="s">
        <v>369</v>
      </c>
      <c r="G684" s="14" t="s">
        <v>234</v>
      </c>
      <c r="H684" s="14" t="s">
        <v>370</v>
      </c>
      <c r="I684" s="14" t="s">
        <v>1270</v>
      </c>
      <c r="J684" s="14" t="s">
        <v>3362</v>
      </c>
      <c r="K684" s="38"/>
      <c r="L684" s="14" t="str">
        <f>IFERROR(VLOOKUP(A684,[1]Sheet1!$A:$O,15,FALSE),"ok")</f>
        <v>ok</v>
      </c>
      <c r="M684" s="15">
        <v>0</v>
      </c>
      <c r="N684" s="41">
        <v>74</v>
      </c>
      <c r="O684" s="13">
        <v>56</v>
      </c>
      <c r="P684" s="17">
        <v>3</v>
      </c>
      <c r="Q684" s="13">
        <v>7</v>
      </c>
      <c r="R684" s="16">
        <f t="shared" si="85"/>
        <v>172.66666666666669</v>
      </c>
      <c r="S684" s="17">
        <f t="shared" si="83"/>
        <v>16.983000000000001</v>
      </c>
      <c r="T684" s="18">
        <v>43.290498619774802</v>
      </c>
      <c r="U684" s="18">
        <v>13.192995169082128</v>
      </c>
      <c r="V684" s="19">
        <f t="shared" si="86"/>
        <v>73.466493788856923</v>
      </c>
      <c r="W684" s="33">
        <f t="shared" si="87"/>
        <v>107.55494690688653</v>
      </c>
      <c r="X684" s="21">
        <f t="shared" si="88"/>
        <v>88.15979254662831</v>
      </c>
      <c r="Y684" s="22">
        <v>88.15979254662831</v>
      </c>
      <c r="Z684" s="23">
        <v>169.9</v>
      </c>
      <c r="AA684" s="22"/>
      <c r="AB684" s="22"/>
      <c r="AC684" s="24">
        <v>99.9</v>
      </c>
      <c r="AD684" s="25">
        <f t="shared" si="89"/>
        <v>0.13316963566086226</v>
      </c>
      <c r="AE684" s="22"/>
      <c r="AF684" s="26">
        <f t="shared" si="84"/>
        <v>88.15979254662831</v>
      </c>
      <c r="AG684" s="27"/>
      <c r="AH684" s="22"/>
      <c r="AI684" s="28"/>
      <c r="AJ684" s="29">
        <f t="shared" si="90"/>
        <v>-1</v>
      </c>
      <c r="AK684" s="30"/>
      <c r="AL684" s="30"/>
      <c r="AM684" s="30"/>
      <c r="AN684" s="31">
        <v>99.9</v>
      </c>
    </row>
    <row r="685" spans="1:42" s="11" customFormat="1" ht="37.5" customHeight="1" x14ac:dyDescent="0.25">
      <c r="A685" s="12" t="s">
        <v>1271</v>
      </c>
      <c r="B685" s="12" t="s">
        <v>1271</v>
      </c>
      <c r="C685" s="13" t="s">
        <v>1271</v>
      </c>
      <c r="D685" s="3" t="s">
        <v>46</v>
      </c>
      <c r="E685" s="3" t="s">
        <v>39</v>
      </c>
      <c r="F685" s="14" t="s">
        <v>40</v>
      </c>
      <c r="G685" s="14" t="s">
        <v>145</v>
      </c>
      <c r="H685" s="14" t="s">
        <v>717</v>
      </c>
      <c r="I685" s="14" t="s">
        <v>1272</v>
      </c>
      <c r="J685" s="14">
        <v>0</v>
      </c>
      <c r="K685" s="38"/>
      <c r="L685" s="14">
        <f>IFERROR(VLOOKUP(A685,[1]Sheet1!$A:$O,15,FALSE),"ok")</f>
        <v>149.9</v>
      </c>
      <c r="M685" s="15">
        <v>0</v>
      </c>
      <c r="N685" s="41">
        <v>1</v>
      </c>
      <c r="O685" s="13">
        <v>61</v>
      </c>
      <c r="P685" s="17">
        <v>0</v>
      </c>
      <c r="Q685" s="13">
        <v>0</v>
      </c>
      <c r="R685" s="16" t="str">
        <f t="shared" si="85"/>
        <v>nul</v>
      </c>
      <c r="S685" s="17">
        <f t="shared" si="83"/>
        <v>25.483000000000004</v>
      </c>
      <c r="T685" s="18">
        <v>86.464934826102507</v>
      </c>
      <c r="U685" s="18">
        <v>15.225555555555554</v>
      </c>
      <c r="V685" s="19">
        <f t="shared" si="86"/>
        <v>127.17349038165807</v>
      </c>
      <c r="W685" s="33">
        <f t="shared" si="87"/>
        <v>186.1819899187474</v>
      </c>
      <c r="X685" s="21">
        <f t="shared" si="88"/>
        <v>152.60818845798968</v>
      </c>
      <c r="Y685" s="22">
        <v>152.60818845798968</v>
      </c>
      <c r="Z685" s="23">
        <v>279.89999999999998</v>
      </c>
      <c r="AA685" s="22"/>
      <c r="AB685" s="22"/>
      <c r="AC685" s="24">
        <v>149.9</v>
      </c>
      <c r="AD685" s="25">
        <f t="shared" si="89"/>
        <v>-1.774602323344654E-2</v>
      </c>
      <c r="AE685" s="22"/>
      <c r="AF685" s="26">
        <f t="shared" si="84"/>
        <v>152.60818845798968</v>
      </c>
      <c r="AG685" s="27"/>
      <c r="AH685" s="22"/>
      <c r="AI685" s="28"/>
      <c r="AJ685" s="29">
        <f t="shared" si="90"/>
        <v>-1</v>
      </c>
      <c r="AK685" s="30"/>
      <c r="AL685" s="30"/>
      <c r="AM685" s="30"/>
      <c r="AN685" s="31">
        <v>149.9</v>
      </c>
    </row>
    <row r="686" spans="1:42" s="11" customFormat="1" ht="37.5" customHeight="1" x14ac:dyDescent="0.25">
      <c r="A686" s="12" t="s">
        <v>1273</v>
      </c>
      <c r="B686" s="12" t="s">
        <v>1274</v>
      </c>
      <c r="C686" s="13" t="s">
        <v>1275</v>
      </c>
      <c r="D686" s="3" t="s">
        <v>46</v>
      </c>
      <c r="E686" s="3" t="s">
        <v>187</v>
      </c>
      <c r="F686" s="14" t="s">
        <v>114</v>
      </c>
      <c r="G686" s="14" t="s">
        <v>163</v>
      </c>
      <c r="H686" s="14" t="s">
        <v>198</v>
      </c>
      <c r="I686" s="14" t="s">
        <v>1276</v>
      </c>
      <c r="J686" s="14">
        <v>0</v>
      </c>
      <c r="K686" s="38"/>
      <c r="L686" s="14" t="str">
        <f>IFERROR(VLOOKUP(A686,[1]Sheet1!$A:$O,15,FALSE),"ok")</f>
        <v>ok</v>
      </c>
      <c r="M686" s="15">
        <v>0</v>
      </c>
      <c r="N686" s="41">
        <v>0</v>
      </c>
      <c r="O686" s="13" t="s">
        <v>44</v>
      </c>
      <c r="P686" s="17">
        <v>0</v>
      </c>
      <c r="Q686" s="13">
        <v>0</v>
      </c>
      <c r="R686" s="16" t="str">
        <f t="shared" si="85"/>
        <v>nul</v>
      </c>
      <c r="S686" s="17">
        <f t="shared" si="83"/>
        <v>66.283000000000001</v>
      </c>
      <c r="T686" s="18">
        <v>126.08511712966499</v>
      </c>
      <c r="U686" s="18">
        <v>55.186811594202901</v>
      </c>
      <c r="V686" s="19">
        <f t="shared" si="86"/>
        <v>247.5549287238679</v>
      </c>
      <c r="W686" s="33">
        <f t="shared" si="87"/>
        <v>362.42041565174259</v>
      </c>
      <c r="X686" s="21">
        <f t="shared" si="88"/>
        <v>297.06591446864149</v>
      </c>
      <c r="Y686" s="22">
        <v>297.06591446864149</v>
      </c>
      <c r="Z686" s="23">
        <v>499.9</v>
      </c>
      <c r="AA686" s="22"/>
      <c r="AB686" s="22"/>
      <c r="AC686" s="24">
        <v>389.9</v>
      </c>
      <c r="AD686" s="25">
        <f t="shared" si="89"/>
        <v>0.31250332336986486</v>
      </c>
      <c r="AE686" s="22"/>
      <c r="AF686" s="26">
        <f t="shared" si="84"/>
        <v>297.06591446864149</v>
      </c>
      <c r="AG686" s="27"/>
      <c r="AH686" s="22"/>
      <c r="AI686" s="28"/>
      <c r="AJ686" s="29">
        <f t="shared" si="90"/>
        <v>-1</v>
      </c>
      <c r="AK686" s="46">
        <v>43234</v>
      </c>
      <c r="AL686" s="51">
        <v>43254</v>
      </c>
      <c r="AM686" s="46" t="s">
        <v>3483</v>
      </c>
      <c r="AN686" s="47">
        <v>389.9</v>
      </c>
      <c r="AO686" s="44" t="s">
        <v>3484</v>
      </c>
      <c r="AP686" s="52" t="s">
        <v>3485</v>
      </c>
    </row>
    <row r="687" spans="1:42" s="11" customFormat="1" ht="37.5" customHeight="1" x14ac:dyDescent="0.25">
      <c r="A687" s="12" t="s">
        <v>1277</v>
      </c>
      <c r="B687" s="12" t="s">
        <v>1277</v>
      </c>
      <c r="C687" s="13" t="s">
        <v>1277</v>
      </c>
      <c r="D687" s="3" t="s">
        <v>46</v>
      </c>
      <c r="E687" s="3" t="s">
        <v>359</v>
      </c>
      <c r="F687" s="14" t="s">
        <v>114</v>
      </c>
      <c r="G687" s="14" t="s">
        <v>188</v>
      </c>
      <c r="H687" s="14" t="s">
        <v>189</v>
      </c>
      <c r="I687" s="14" t="s">
        <v>1278</v>
      </c>
      <c r="J687" s="14">
        <v>0</v>
      </c>
      <c r="K687" s="38"/>
      <c r="L687" s="14" t="str">
        <f>IFERROR(VLOOKUP(A687,[1]Sheet1!$A:$O,15,FALSE),"ok")</f>
        <v>ok</v>
      </c>
      <c r="M687" s="15">
        <v>0</v>
      </c>
      <c r="N687" s="41">
        <v>72</v>
      </c>
      <c r="O687" s="13">
        <v>48</v>
      </c>
      <c r="P687" s="17">
        <v>2</v>
      </c>
      <c r="Q687" s="13">
        <v>5</v>
      </c>
      <c r="R687" s="16">
        <f t="shared" si="85"/>
        <v>252</v>
      </c>
      <c r="S687" s="17">
        <f t="shared" si="83"/>
        <v>25.143000000000004</v>
      </c>
      <c r="T687" s="18">
        <v>69.212156703566706</v>
      </c>
      <c r="U687" s="18">
        <v>14.311835748792269</v>
      </c>
      <c r="V687" s="19">
        <f t="shared" si="86"/>
        <v>108.66699245235898</v>
      </c>
      <c r="W687" s="33">
        <f t="shared" si="87"/>
        <v>159.08847695025352</v>
      </c>
      <c r="X687" s="21">
        <f t="shared" si="88"/>
        <v>130.40039094283077</v>
      </c>
      <c r="Y687" s="22">
        <v>130.40039094283077</v>
      </c>
      <c r="Z687" s="23">
        <v>239.9</v>
      </c>
      <c r="AA687" s="22"/>
      <c r="AB687" s="22"/>
      <c r="AC687" s="24">
        <v>147.9</v>
      </c>
      <c r="AD687" s="25">
        <f t="shared" si="89"/>
        <v>0.13419905362738738</v>
      </c>
      <c r="AE687" s="22"/>
      <c r="AF687" s="26">
        <f t="shared" si="84"/>
        <v>130.40039094283077</v>
      </c>
      <c r="AG687" s="27"/>
      <c r="AH687" s="22"/>
      <c r="AI687" s="28"/>
      <c r="AJ687" s="29">
        <f t="shared" si="90"/>
        <v>-1</v>
      </c>
      <c r="AK687" s="30"/>
      <c r="AL687" s="30"/>
      <c r="AM687" s="30"/>
      <c r="AN687" s="31">
        <v>147.9</v>
      </c>
    </row>
    <row r="688" spans="1:42" s="11" customFormat="1" ht="37.5" customHeight="1" x14ac:dyDescent="0.25">
      <c r="A688" s="12" t="s">
        <v>1281</v>
      </c>
      <c r="B688" s="12" t="s">
        <v>1281</v>
      </c>
      <c r="C688" s="13" t="s">
        <v>1281</v>
      </c>
      <c r="D688" s="3" t="s">
        <v>46</v>
      </c>
      <c r="E688" s="3" t="s">
        <v>39</v>
      </c>
      <c r="F688" s="14" t="s">
        <v>81</v>
      </c>
      <c r="G688" s="14" t="s">
        <v>82</v>
      </c>
      <c r="H688" s="14" t="s">
        <v>418</v>
      </c>
      <c r="I688" s="14" t="s">
        <v>1282</v>
      </c>
      <c r="J688" s="14">
        <v>0</v>
      </c>
      <c r="K688" s="38"/>
      <c r="L688" s="14" t="str">
        <f>IFERROR(VLOOKUP(A688,[1]Sheet1!$A:$O,15,FALSE),"ok")</f>
        <v>ok</v>
      </c>
      <c r="M688" s="15">
        <v>0</v>
      </c>
      <c r="N688" s="41">
        <v>0</v>
      </c>
      <c r="O688" s="13" t="s">
        <v>44</v>
      </c>
      <c r="P688" s="17">
        <v>0</v>
      </c>
      <c r="Q688" s="13">
        <v>0</v>
      </c>
      <c r="R688" s="16" t="str">
        <f t="shared" si="85"/>
        <v>nul</v>
      </c>
      <c r="S688" s="17" t="e">
        <f t="shared" si="83"/>
        <v>#N/A</v>
      </c>
      <c r="T688" s="18">
        <v>9.2015785034488005</v>
      </c>
      <c r="U688" s="18">
        <v>7.1139613526570056</v>
      </c>
      <c r="V688" s="19" t="e">
        <f t="shared" si="86"/>
        <v>#N/A</v>
      </c>
      <c r="W688" s="20" t="e">
        <f t="shared" si="87"/>
        <v>#N/A</v>
      </c>
      <c r="X688" s="21" t="e">
        <f t="shared" si="88"/>
        <v>#N/A</v>
      </c>
      <c r="Y688" s="22">
        <v>25.474247827326966</v>
      </c>
      <c r="Z688" s="23">
        <v>0</v>
      </c>
      <c r="AA688" s="22"/>
      <c r="AB688" s="22"/>
      <c r="AC688" s="24" t="e">
        <v>#N/A</v>
      </c>
      <c r="AD688" s="25" t="e">
        <f t="shared" si="89"/>
        <v>#N/A</v>
      </c>
      <c r="AE688" s="22"/>
      <c r="AF688" s="26" t="e">
        <f t="shared" si="84"/>
        <v>#N/A</v>
      </c>
      <c r="AG688" s="27"/>
      <c r="AH688" s="22"/>
      <c r="AI688" s="28"/>
      <c r="AJ688" s="29" t="e">
        <f t="shared" si="90"/>
        <v>#N/A</v>
      </c>
      <c r="AK688" s="30"/>
      <c r="AL688" s="30"/>
      <c r="AM688" s="30"/>
      <c r="AN688" s="31" t="s">
        <v>896</v>
      </c>
    </row>
    <row r="689" spans="1:42" s="11" customFormat="1" ht="37.5" customHeight="1" x14ac:dyDescent="0.25">
      <c r="A689" s="12" t="s">
        <v>1283</v>
      </c>
      <c r="B689" s="12" t="s">
        <v>1283</v>
      </c>
      <c r="C689" s="13" t="s">
        <v>1283</v>
      </c>
      <c r="D689" s="3" t="s">
        <v>46</v>
      </c>
      <c r="E689" s="3" t="s">
        <v>39</v>
      </c>
      <c r="F689" s="14" t="s">
        <v>149</v>
      </c>
      <c r="G689" s="14" t="s">
        <v>169</v>
      </c>
      <c r="H689" s="14" t="s">
        <v>170</v>
      </c>
      <c r="I689" s="14" t="s">
        <v>1284</v>
      </c>
      <c r="J689" s="14">
        <v>0</v>
      </c>
      <c r="K689" s="38"/>
      <c r="L689" s="14">
        <f>IFERROR(VLOOKUP(A689,[1]Sheet1!$A:$O,15,FALSE),"ok")</f>
        <v>29.9</v>
      </c>
      <c r="M689" s="15">
        <v>0</v>
      </c>
      <c r="N689" s="41">
        <v>0</v>
      </c>
      <c r="O689" s="13">
        <v>58</v>
      </c>
      <c r="P689" s="17">
        <v>0</v>
      </c>
      <c r="Q689" s="13">
        <v>0</v>
      </c>
      <c r="R689" s="16" t="str">
        <f t="shared" si="85"/>
        <v>nul</v>
      </c>
      <c r="S689" s="17" t="e">
        <f t="shared" si="83"/>
        <v>#N/A</v>
      </c>
      <c r="T689" s="18">
        <v>17.475075566931199</v>
      </c>
      <c r="U689" s="18">
        <v>10.675603864734299</v>
      </c>
      <c r="V689" s="19" t="e">
        <f t="shared" si="86"/>
        <v>#N/A</v>
      </c>
      <c r="W689" s="20" t="e">
        <f t="shared" si="87"/>
        <v>#N/A</v>
      </c>
      <c r="X689" s="21" t="e">
        <f t="shared" si="88"/>
        <v>#N/A</v>
      </c>
      <c r="Y689" s="22">
        <v>39.880415317998597</v>
      </c>
      <c r="Z689" s="23">
        <v>0</v>
      </c>
      <c r="AA689" s="22"/>
      <c r="AB689" s="22"/>
      <c r="AC689" s="24" t="e">
        <v>#N/A</v>
      </c>
      <c r="AD689" s="25" t="e">
        <f t="shared" si="89"/>
        <v>#N/A</v>
      </c>
      <c r="AE689" s="22"/>
      <c r="AF689" s="26" t="e">
        <f t="shared" si="84"/>
        <v>#N/A</v>
      </c>
      <c r="AG689" s="27"/>
      <c r="AH689" s="22"/>
      <c r="AI689" s="28"/>
      <c r="AJ689" s="29" t="e">
        <f t="shared" si="90"/>
        <v>#N/A</v>
      </c>
      <c r="AK689" s="30"/>
      <c r="AL689" s="30"/>
      <c r="AM689" s="30"/>
      <c r="AN689" s="31" t="s">
        <v>896</v>
      </c>
    </row>
    <row r="690" spans="1:42" s="11" customFormat="1" ht="37.5" customHeight="1" x14ac:dyDescent="0.25">
      <c r="A690" s="12" t="s">
        <v>1287</v>
      </c>
      <c r="B690" s="12" t="s">
        <v>1287</v>
      </c>
      <c r="C690" s="13" t="s">
        <v>1287</v>
      </c>
      <c r="D690" s="3" t="s">
        <v>46</v>
      </c>
      <c r="E690" s="3" t="s">
        <v>187</v>
      </c>
      <c r="F690" s="14" t="s">
        <v>81</v>
      </c>
      <c r="G690" s="14" t="s">
        <v>454</v>
      </c>
      <c r="H690" s="14" t="s">
        <v>455</v>
      </c>
      <c r="I690" s="14" t="s">
        <v>1288</v>
      </c>
      <c r="J690" s="14">
        <v>0</v>
      </c>
      <c r="K690" s="38"/>
      <c r="L690" s="14" t="str">
        <f>IFERROR(VLOOKUP(A690,[1]Sheet1!$A:$O,15,FALSE),"ok")</f>
        <v>ok</v>
      </c>
      <c r="M690" s="15">
        <v>0</v>
      </c>
      <c r="N690" s="41">
        <v>55</v>
      </c>
      <c r="O690" s="13">
        <v>77</v>
      </c>
      <c r="P690" s="17">
        <v>7</v>
      </c>
      <c r="Q690" s="13">
        <v>11</v>
      </c>
      <c r="R690" s="16">
        <f t="shared" si="85"/>
        <v>55</v>
      </c>
      <c r="S690" s="17">
        <f t="shared" si="83"/>
        <v>17.493000000000002</v>
      </c>
      <c r="T690" s="18">
        <v>48.276122569863197</v>
      </c>
      <c r="U690" s="18">
        <v>9.7525603864734318</v>
      </c>
      <c r="V690" s="19">
        <f t="shared" si="86"/>
        <v>75.521682956336633</v>
      </c>
      <c r="W690" s="33">
        <f t="shared" si="87"/>
        <v>110.56374384807683</v>
      </c>
      <c r="X690" s="21">
        <f t="shared" si="88"/>
        <v>90.62601954760396</v>
      </c>
      <c r="Y690" s="22">
        <v>90.62601954760396</v>
      </c>
      <c r="Z690" s="23">
        <v>169.9</v>
      </c>
      <c r="AA690" s="22"/>
      <c r="AB690" s="22"/>
      <c r="AC690" s="24">
        <v>102.9</v>
      </c>
      <c r="AD690" s="25">
        <f t="shared" si="89"/>
        <v>0.13543550200777354</v>
      </c>
      <c r="AE690" s="22"/>
      <c r="AF690" s="26">
        <f t="shared" si="84"/>
        <v>90.62601954760396</v>
      </c>
      <c r="AG690" s="27"/>
      <c r="AH690" s="22"/>
      <c r="AI690" s="28"/>
      <c r="AJ690" s="29">
        <f t="shared" si="90"/>
        <v>-1</v>
      </c>
      <c r="AK690" s="30"/>
      <c r="AL690" s="30"/>
      <c r="AM690" s="30"/>
      <c r="AN690" s="31">
        <v>102.9</v>
      </c>
    </row>
    <row r="691" spans="1:42" s="11" customFormat="1" ht="37.5" customHeight="1" x14ac:dyDescent="0.25">
      <c r="A691" s="12" t="s">
        <v>1289</v>
      </c>
      <c r="B691" s="12" t="s">
        <v>1289</v>
      </c>
      <c r="C691" s="13" t="s">
        <v>1289</v>
      </c>
      <c r="D691" s="3" t="s">
        <v>46</v>
      </c>
      <c r="E691" s="3" t="s">
        <v>39</v>
      </c>
      <c r="F691" s="14" t="s">
        <v>40</v>
      </c>
      <c r="G691" s="14" t="s">
        <v>41</v>
      </c>
      <c r="H691" s="14" t="s">
        <v>52</v>
      </c>
      <c r="I691" s="14" t="s">
        <v>1290</v>
      </c>
      <c r="J691" s="14">
        <v>0</v>
      </c>
      <c r="K691" s="38"/>
      <c r="L691" s="14">
        <f>IFERROR(VLOOKUP(A691,[1]Sheet1!$A:$O,15,FALSE),"ok")</f>
        <v>32.9</v>
      </c>
      <c r="M691" s="15">
        <v>0</v>
      </c>
      <c r="N691" s="41">
        <v>1</v>
      </c>
      <c r="O691" s="13">
        <v>110</v>
      </c>
      <c r="P691" s="17">
        <v>0</v>
      </c>
      <c r="Q691" s="13">
        <v>0</v>
      </c>
      <c r="R691" s="16" t="str">
        <f t="shared" si="85"/>
        <v>nul</v>
      </c>
      <c r="S691" s="17">
        <f t="shared" si="83"/>
        <v>5.593</v>
      </c>
      <c r="T691" s="18">
        <v>13.5375587783019</v>
      </c>
      <c r="U691" s="18">
        <v>8.9600483091787435</v>
      </c>
      <c r="V691" s="19">
        <f t="shared" si="86"/>
        <v>28.090607087480642</v>
      </c>
      <c r="W691" s="33">
        <f t="shared" si="87"/>
        <v>41.124648776071659</v>
      </c>
      <c r="X691" s="21">
        <f t="shared" si="88"/>
        <v>33.708728504976769</v>
      </c>
      <c r="Y691" s="22">
        <v>33.708728504976769</v>
      </c>
      <c r="Z691" s="23">
        <v>79.900000000000006</v>
      </c>
      <c r="AA691" s="22"/>
      <c r="AB691" s="22"/>
      <c r="AC691" s="24">
        <v>32.9</v>
      </c>
      <c r="AD691" s="25">
        <f t="shared" si="89"/>
        <v>-2.3991664498925536E-2</v>
      </c>
      <c r="AE691" s="22"/>
      <c r="AF691" s="26">
        <f t="shared" si="84"/>
        <v>33.708728504976769</v>
      </c>
      <c r="AG691" s="27"/>
      <c r="AH691" s="22"/>
      <c r="AI691" s="28"/>
      <c r="AJ691" s="29">
        <f t="shared" si="90"/>
        <v>-1</v>
      </c>
      <c r="AK691" s="30"/>
      <c r="AL691" s="30"/>
      <c r="AM691" s="30"/>
      <c r="AN691" s="31">
        <v>32.9</v>
      </c>
    </row>
    <row r="692" spans="1:42" s="11" customFormat="1" ht="37.5" customHeight="1" x14ac:dyDescent="0.25">
      <c r="A692" s="12" t="s">
        <v>1291</v>
      </c>
      <c r="B692" s="12" t="s">
        <v>1291</v>
      </c>
      <c r="C692" s="13" t="s">
        <v>1291</v>
      </c>
      <c r="D692" s="3" t="s">
        <v>46</v>
      </c>
      <c r="E692" s="3" t="s">
        <v>187</v>
      </c>
      <c r="F692" s="14" t="s">
        <v>149</v>
      </c>
      <c r="G692" s="14" t="s">
        <v>173</v>
      </c>
      <c r="H692" s="14" t="s">
        <v>174</v>
      </c>
      <c r="I692" s="14" t="s">
        <v>1292</v>
      </c>
      <c r="J692" s="14">
        <v>0</v>
      </c>
      <c r="K692" s="38"/>
      <c r="L692" s="14">
        <f>IFERROR(VLOOKUP(A692,[1]Sheet1!$A:$O,15,FALSE),"ok")</f>
        <v>78.900000000000006</v>
      </c>
      <c r="M692" s="15">
        <v>0</v>
      </c>
      <c r="N692" s="41">
        <v>46</v>
      </c>
      <c r="O692" s="13">
        <v>56</v>
      </c>
      <c r="P692" s="17">
        <v>0</v>
      </c>
      <c r="Q692" s="13">
        <v>0</v>
      </c>
      <c r="R692" s="16" t="str">
        <f t="shared" si="85"/>
        <v>nul</v>
      </c>
      <c r="S692" s="17">
        <f t="shared" si="83"/>
        <v>16.983000000000001</v>
      </c>
      <c r="T692" s="18">
        <v>33.133343482909098</v>
      </c>
      <c r="U692" s="18">
        <v>11.337584541062801</v>
      </c>
      <c r="V692" s="19">
        <f t="shared" si="86"/>
        <v>61.453928023971905</v>
      </c>
      <c r="W692" s="20">
        <f t="shared" si="87"/>
        <v>89.968550627094871</v>
      </c>
      <c r="X692" s="21">
        <f t="shared" si="88"/>
        <v>73.744713628766277</v>
      </c>
      <c r="Y692" s="22">
        <v>73.744713628766277</v>
      </c>
      <c r="Z692" s="23">
        <v>139.9</v>
      </c>
      <c r="AA692" s="22"/>
      <c r="AB692" s="22"/>
      <c r="AC692" s="24">
        <v>99.9</v>
      </c>
      <c r="AD692" s="25">
        <f t="shared" si="89"/>
        <v>0.35467337364547169</v>
      </c>
      <c r="AE692" s="22"/>
      <c r="AF692" s="26">
        <f t="shared" si="84"/>
        <v>73.744713628766277</v>
      </c>
      <c r="AG692" s="27"/>
      <c r="AH692" s="22"/>
      <c r="AI692" s="28"/>
      <c r="AJ692" s="29">
        <f t="shared" si="90"/>
        <v>-1</v>
      </c>
      <c r="AK692" s="30"/>
      <c r="AL692" s="30"/>
      <c r="AM692" s="30"/>
      <c r="AN692" s="31">
        <v>99.9</v>
      </c>
    </row>
    <row r="693" spans="1:42" s="11" customFormat="1" ht="37.5" customHeight="1" x14ac:dyDescent="0.25">
      <c r="A693" s="12" t="s">
        <v>1293</v>
      </c>
      <c r="B693" s="12" t="s">
        <v>1293</v>
      </c>
      <c r="C693" s="13" t="s">
        <v>1293</v>
      </c>
      <c r="D693" s="3" t="s">
        <v>46</v>
      </c>
      <c r="E693" s="3" t="s">
        <v>39</v>
      </c>
      <c r="F693" s="14" t="s">
        <v>81</v>
      </c>
      <c r="G693" s="14" t="s">
        <v>454</v>
      </c>
      <c r="H693" s="14" t="s">
        <v>455</v>
      </c>
      <c r="I693" s="14" t="s">
        <v>1294</v>
      </c>
      <c r="J693" s="14">
        <v>0</v>
      </c>
      <c r="K693" s="38"/>
      <c r="L693" s="14" t="str">
        <f>IFERROR(VLOOKUP(A693,[1]Sheet1!$A:$O,15,FALSE),"ok")</f>
        <v>ok</v>
      </c>
      <c r="M693" s="15">
        <v>0</v>
      </c>
      <c r="N693" s="41">
        <v>0</v>
      </c>
      <c r="O693" s="13" t="s">
        <v>44</v>
      </c>
      <c r="P693" s="17">
        <v>0</v>
      </c>
      <c r="Q693" s="13">
        <v>0</v>
      </c>
      <c r="R693" s="16" t="str">
        <f t="shared" si="85"/>
        <v>nul</v>
      </c>
      <c r="S693" s="17" t="e">
        <f t="shared" si="83"/>
        <v>#N/A</v>
      </c>
      <c r="T693" s="18">
        <v>46.221220411983701</v>
      </c>
      <c r="U693" s="18">
        <v>8.9600483091787435</v>
      </c>
      <c r="V693" s="19" t="e">
        <f t="shared" si="86"/>
        <v>#N/A</v>
      </c>
      <c r="W693" s="20" t="e">
        <f t="shared" si="87"/>
        <v>#N/A</v>
      </c>
      <c r="X693" s="21" t="e">
        <f t="shared" si="88"/>
        <v>#N/A</v>
      </c>
      <c r="Y693" s="22">
        <v>86.189122465394931</v>
      </c>
      <c r="Z693" s="23">
        <v>0</v>
      </c>
      <c r="AA693" s="22"/>
      <c r="AB693" s="22"/>
      <c r="AC693" s="24" t="e">
        <v>#N/A</v>
      </c>
      <c r="AD693" s="25" t="e">
        <f t="shared" si="89"/>
        <v>#N/A</v>
      </c>
      <c r="AE693" s="22"/>
      <c r="AF693" s="26" t="e">
        <f t="shared" si="84"/>
        <v>#N/A</v>
      </c>
      <c r="AG693" s="27"/>
      <c r="AH693" s="22"/>
      <c r="AI693" s="28"/>
      <c r="AJ693" s="29" t="e">
        <f t="shared" si="90"/>
        <v>#N/A</v>
      </c>
      <c r="AK693" s="30"/>
      <c r="AL693" s="30"/>
      <c r="AM693" s="30"/>
      <c r="AN693" s="31" t="s">
        <v>896</v>
      </c>
    </row>
    <row r="694" spans="1:42" s="11" customFormat="1" ht="37.5" customHeight="1" x14ac:dyDescent="0.25">
      <c r="A694" s="12" t="s">
        <v>1295</v>
      </c>
      <c r="B694" s="12" t="s">
        <v>1295</v>
      </c>
      <c r="C694" s="13" t="s">
        <v>1295</v>
      </c>
      <c r="D694" s="3" t="s">
        <v>46</v>
      </c>
      <c r="E694" s="3" t="s">
        <v>39</v>
      </c>
      <c r="F694" s="14" t="s">
        <v>72</v>
      </c>
      <c r="G694" s="14" t="s">
        <v>103</v>
      </c>
      <c r="H694" s="14" t="s">
        <v>1296</v>
      </c>
      <c r="I694" s="14" t="s">
        <v>1297</v>
      </c>
      <c r="J694" s="14">
        <v>0</v>
      </c>
      <c r="K694" s="38"/>
      <c r="L694" s="14" t="str">
        <f>IFERROR(VLOOKUP(A694,[1]Sheet1!$A:$O,15,FALSE),"ok")</f>
        <v>ok</v>
      </c>
      <c r="M694" s="15">
        <v>0</v>
      </c>
      <c r="N694" s="41">
        <v>0</v>
      </c>
      <c r="O694" s="13" t="s">
        <v>44</v>
      </c>
      <c r="P694" s="17">
        <v>0</v>
      </c>
      <c r="Q694" s="13">
        <v>0</v>
      </c>
      <c r="R694" s="16" t="str">
        <f t="shared" si="85"/>
        <v>nul</v>
      </c>
      <c r="S694" s="17" t="e">
        <f t="shared" si="83"/>
        <v>#N/A</v>
      </c>
      <c r="T694" s="18">
        <v>43.368605715551602</v>
      </c>
      <c r="U694" s="18">
        <v>11.803768115942029</v>
      </c>
      <c r="V694" s="19" t="e">
        <f t="shared" si="86"/>
        <v>#N/A</v>
      </c>
      <c r="W694" s="20" t="e">
        <f t="shared" si="87"/>
        <v>#N/A</v>
      </c>
      <c r="X694" s="21" t="e">
        <f t="shared" si="88"/>
        <v>#N/A</v>
      </c>
      <c r="Y694" s="22">
        <v>86.178448597792354</v>
      </c>
      <c r="Z694" s="23">
        <v>0</v>
      </c>
      <c r="AA694" s="22"/>
      <c r="AB694" s="22"/>
      <c r="AC694" s="24" t="e">
        <v>#N/A</v>
      </c>
      <c r="AD694" s="25" t="e">
        <f t="shared" si="89"/>
        <v>#N/A</v>
      </c>
      <c r="AE694" s="22"/>
      <c r="AF694" s="26" t="e">
        <f t="shared" si="84"/>
        <v>#N/A</v>
      </c>
      <c r="AG694" s="27"/>
      <c r="AH694" s="22"/>
      <c r="AI694" s="28"/>
      <c r="AJ694" s="29" t="e">
        <f t="shared" si="90"/>
        <v>#N/A</v>
      </c>
      <c r="AK694" s="30"/>
      <c r="AL694" s="30"/>
      <c r="AM694" s="30"/>
      <c r="AN694" s="31" t="s">
        <v>896</v>
      </c>
    </row>
    <row r="695" spans="1:42" s="11" customFormat="1" ht="37.5" customHeight="1" x14ac:dyDescent="0.25">
      <c r="A695" s="12" t="s">
        <v>1298</v>
      </c>
      <c r="B695" s="12" t="s">
        <v>1298</v>
      </c>
      <c r="C695" s="13" t="s">
        <v>1298</v>
      </c>
      <c r="D695" s="3" t="s">
        <v>46</v>
      </c>
      <c r="E695" s="3" t="s">
        <v>187</v>
      </c>
      <c r="F695" s="14" t="s">
        <v>40</v>
      </c>
      <c r="G695" s="14" t="s">
        <v>159</v>
      </c>
      <c r="H695" s="14" t="s">
        <v>250</v>
      </c>
      <c r="I695" s="14" t="s">
        <v>1299</v>
      </c>
      <c r="J695" s="14">
        <v>0</v>
      </c>
      <c r="K695" s="38"/>
      <c r="L695" s="14" t="str">
        <f>IFERROR(VLOOKUP(A695,[1]Sheet1!$A:$O,15,FALSE),"ok")</f>
        <v>ok</v>
      </c>
      <c r="M695" s="15">
        <v>0</v>
      </c>
      <c r="N695" s="41">
        <v>59</v>
      </c>
      <c r="O695" s="13">
        <v>212</v>
      </c>
      <c r="P695" s="17">
        <v>0</v>
      </c>
      <c r="Q695" s="13">
        <v>2</v>
      </c>
      <c r="R695" s="16" t="str">
        <f t="shared" si="85"/>
        <v>nul</v>
      </c>
      <c r="S695" s="17">
        <f t="shared" si="83"/>
        <v>28.883000000000003</v>
      </c>
      <c r="T695" s="18">
        <v>58.049233899902397</v>
      </c>
      <c r="U695" s="18">
        <v>37.658309178743963</v>
      </c>
      <c r="V695" s="19">
        <f t="shared" si="86"/>
        <v>124.59054307864636</v>
      </c>
      <c r="W695" s="20">
        <f t="shared" si="87"/>
        <v>182.40055506713827</v>
      </c>
      <c r="X695" s="21">
        <f t="shared" si="88"/>
        <v>149.50865169437563</v>
      </c>
      <c r="Y695" s="22">
        <v>149.50865169437563</v>
      </c>
      <c r="Z695" s="23">
        <v>219.9</v>
      </c>
      <c r="AA695" s="22"/>
      <c r="AB695" s="22"/>
      <c r="AC695" s="24">
        <v>169.9</v>
      </c>
      <c r="AD695" s="25">
        <f t="shared" si="89"/>
        <v>0.13638908567852126</v>
      </c>
      <c r="AE695" s="22"/>
      <c r="AF695" s="26">
        <f t="shared" si="84"/>
        <v>149.50865169437563</v>
      </c>
      <c r="AG695" s="27"/>
      <c r="AH695" s="22"/>
      <c r="AI695" s="28"/>
      <c r="AJ695" s="29">
        <f t="shared" si="90"/>
        <v>-1</v>
      </c>
      <c r="AK695" s="30"/>
      <c r="AL695" s="30"/>
      <c r="AM695" s="30"/>
      <c r="AN695" s="31">
        <v>169.9</v>
      </c>
    </row>
    <row r="696" spans="1:42" s="11" customFormat="1" ht="37.5" customHeight="1" x14ac:dyDescent="0.25">
      <c r="A696" s="12" t="s">
        <v>1300</v>
      </c>
      <c r="B696" s="12" t="s">
        <v>1300</v>
      </c>
      <c r="C696" s="13" t="s">
        <v>1300</v>
      </c>
      <c r="D696" s="3" t="s">
        <v>46</v>
      </c>
      <c r="E696" s="3" t="s">
        <v>187</v>
      </c>
      <c r="F696" s="14" t="s">
        <v>149</v>
      </c>
      <c r="G696" s="14" t="s">
        <v>169</v>
      </c>
      <c r="H696" s="14" t="s">
        <v>813</v>
      </c>
      <c r="I696" s="14" t="s">
        <v>1301</v>
      </c>
      <c r="J696" s="14">
        <v>0</v>
      </c>
      <c r="K696" s="38"/>
      <c r="L696" s="55" t="str">
        <f>IFERROR(VLOOKUP(A696,[1]Sheet1!$A:$O,15,FALSE),"ok")</f>
        <v>ok</v>
      </c>
      <c r="M696" s="15">
        <v>0</v>
      </c>
      <c r="N696" s="41">
        <v>110</v>
      </c>
      <c r="O696" s="13">
        <v>110</v>
      </c>
      <c r="P696" s="17">
        <v>2</v>
      </c>
      <c r="Q696" s="13">
        <v>4</v>
      </c>
      <c r="R696" s="16">
        <f t="shared" si="85"/>
        <v>385</v>
      </c>
      <c r="S696" s="17">
        <f t="shared" si="83"/>
        <v>5.2530000000000001</v>
      </c>
      <c r="T696" s="18">
        <v>11.5179692735581</v>
      </c>
      <c r="U696" s="18">
        <v>7.1139613526570056</v>
      </c>
      <c r="V696" s="19">
        <f t="shared" si="86"/>
        <v>23.884930626215109</v>
      </c>
      <c r="W696" s="20">
        <f t="shared" si="87"/>
        <v>34.967538436778916</v>
      </c>
      <c r="X696" s="21">
        <f t="shared" si="88"/>
        <v>28.661916751458129</v>
      </c>
      <c r="Y696" s="22">
        <v>29.069916751458123</v>
      </c>
      <c r="Z696" s="23">
        <v>49.9</v>
      </c>
      <c r="AA696" s="22"/>
      <c r="AB696" s="22"/>
      <c r="AC696" s="24">
        <v>30.9</v>
      </c>
      <c r="AD696" s="25">
        <f t="shared" si="89"/>
        <v>7.8085609833753011E-2</v>
      </c>
      <c r="AE696" s="22"/>
      <c r="AF696" s="26">
        <f t="shared" si="84"/>
        <v>28.661916751458129</v>
      </c>
      <c r="AG696" s="27"/>
      <c r="AH696" s="22"/>
      <c r="AI696" s="28"/>
      <c r="AJ696" s="29">
        <f t="shared" si="90"/>
        <v>-1</v>
      </c>
      <c r="AK696" s="30"/>
      <c r="AL696" s="30"/>
      <c r="AM696" s="30"/>
      <c r="AN696" s="31">
        <v>32.9</v>
      </c>
    </row>
    <row r="697" spans="1:42" s="11" customFormat="1" ht="37.5" customHeight="1" x14ac:dyDescent="0.25">
      <c r="A697" s="12" t="s">
        <v>1302</v>
      </c>
      <c r="B697" s="12" t="s">
        <v>1302</v>
      </c>
      <c r="C697" s="13" t="s">
        <v>1302</v>
      </c>
      <c r="D697" s="3" t="s">
        <v>46</v>
      </c>
      <c r="E697" s="3" t="s">
        <v>187</v>
      </c>
      <c r="F697" s="14" t="s">
        <v>40</v>
      </c>
      <c r="G697" s="14" t="s">
        <v>47</v>
      </c>
      <c r="H697" s="14" t="s">
        <v>48</v>
      </c>
      <c r="I697" s="14" t="s">
        <v>1303</v>
      </c>
      <c r="J697" s="14">
        <v>0</v>
      </c>
      <c r="K697" s="38"/>
      <c r="L697" s="14" t="str">
        <f>IFERROR(VLOOKUP(A697,[1]Sheet1!$A:$O,15,FALSE),"ok")</f>
        <v>ok</v>
      </c>
      <c r="M697" s="15">
        <v>0</v>
      </c>
      <c r="N697" s="41">
        <v>0</v>
      </c>
      <c r="O697" s="13">
        <v>271</v>
      </c>
      <c r="P697" s="17">
        <v>0</v>
      </c>
      <c r="Q697" s="13">
        <v>0</v>
      </c>
      <c r="R697" s="16" t="str">
        <f t="shared" si="85"/>
        <v>nul</v>
      </c>
      <c r="S697" s="17">
        <f t="shared" si="83"/>
        <v>17.833000000000002</v>
      </c>
      <c r="T697" s="18">
        <v>45.873594016069703</v>
      </c>
      <c r="U697" s="18">
        <v>13.192995169082128</v>
      </c>
      <c r="V697" s="19">
        <f t="shared" si="86"/>
        <v>76.899589185151825</v>
      </c>
      <c r="W697" s="20">
        <f t="shared" si="87"/>
        <v>112.58099856706227</v>
      </c>
      <c r="X697" s="21">
        <f t="shared" si="88"/>
        <v>92.279507022182187</v>
      </c>
      <c r="Y697" s="22">
        <v>92.279507022182187</v>
      </c>
      <c r="Z697" s="23">
        <v>169.9</v>
      </c>
      <c r="AA697" s="22"/>
      <c r="AB697" s="22"/>
      <c r="AC697" s="24">
        <v>104.9</v>
      </c>
      <c r="AD697" s="25">
        <f t="shared" si="89"/>
        <v>0.13676376678934909</v>
      </c>
      <c r="AE697" s="22"/>
      <c r="AF697" s="26">
        <f t="shared" si="84"/>
        <v>92.279507022182187</v>
      </c>
      <c r="AG697" s="27"/>
      <c r="AH697" s="22"/>
      <c r="AI697" s="28"/>
      <c r="AJ697" s="29">
        <f t="shared" si="90"/>
        <v>-1</v>
      </c>
      <c r="AK697" s="30"/>
      <c r="AL697" s="30"/>
      <c r="AM697" s="30"/>
      <c r="AN697" s="31">
        <v>104.9</v>
      </c>
    </row>
    <row r="698" spans="1:42" s="11" customFormat="1" ht="37.5" customHeight="1" x14ac:dyDescent="0.25">
      <c r="A698" s="12" t="s">
        <v>1304</v>
      </c>
      <c r="B698" s="12" t="s">
        <v>1304</v>
      </c>
      <c r="C698" s="13" t="s">
        <v>1304</v>
      </c>
      <c r="D698" s="3" t="s">
        <v>46</v>
      </c>
      <c r="E698" s="3" t="s">
        <v>39</v>
      </c>
      <c r="F698" s="14" t="s">
        <v>149</v>
      </c>
      <c r="G698" s="14" t="s">
        <v>1101</v>
      </c>
      <c r="H698" s="14" t="s">
        <v>493</v>
      </c>
      <c r="I698" s="14" t="s">
        <v>1305</v>
      </c>
      <c r="J698" s="14">
        <v>0</v>
      </c>
      <c r="K698" s="38"/>
      <c r="L698" s="14">
        <f>IFERROR(VLOOKUP(A698,[1]Sheet1!$A:$O,15,FALSE),"ok")</f>
        <v>17.899999999999999</v>
      </c>
      <c r="M698" s="15">
        <v>0</v>
      </c>
      <c r="N698" s="41">
        <v>0</v>
      </c>
      <c r="O698" s="13">
        <v>58</v>
      </c>
      <c r="P698" s="17">
        <v>0</v>
      </c>
      <c r="Q698" s="13">
        <v>0</v>
      </c>
      <c r="R698" s="16" t="str">
        <f t="shared" si="85"/>
        <v>nul</v>
      </c>
      <c r="S698" s="17" t="e">
        <f t="shared" ref="S698:S761" si="91">(AC698*0.17)</f>
        <v>#N/A</v>
      </c>
      <c r="T698" s="18">
        <v>4.5694636261974599</v>
      </c>
      <c r="U698" s="18">
        <v>6.6291304347826099</v>
      </c>
      <c r="V698" s="19" t="e">
        <f t="shared" si="86"/>
        <v>#N/A</v>
      </c>
      <c r="W698" s="20" t="e">
        <f t="shared" si="87"/>
        <v>#N/A</v>
      </c>
      <c r="X698" s="21" t="e">
        <f t="shared" si="88"/>
        <v>#N/A</v>
      </c>
      <c r="Y698" s="22">
        <v>17.089912873176083</v>
      </c>
      <c r="Z698" s="23">
        <v>0</v>
      </c>
      <c r="AA698" s="22"/>
      <c r="AB698" s="22"/>
      <c r="AC698" s="24" t="e">
        <v>#N/A</v>
      </c>
      <c r="AD698" s="25" t="e">
        <f t="shared" si="89"/>
        <v>#N/A</v>
      </c>
      <c r="AE698" s="22"/>
      <c r="AF698" s="26" t="e">
        <f t="shared" si="84"/>
        <v>#N/A</v>
      </c>
      <c r="AG698" s="27"/>
      <c r="AH698" s="22"/>
      <c r="AI698" s="28"/>
      <c r="AJ698" s="29" t="e">
        <f t="shared" si="90"/>
        <v>#N/A</v>
      </c>
      <c r="AK698" s="30"/>
      <c r="AL698" s="30"/>
      <c r="AM698" s="30"/>
      <c r="AN698" s="31" t="s">
        <v>896</v>
      </c>
    </row>
    <row r="699" spans="1:42" s="11" customFormat="1" ht="37.5" customHeight="1" x14ac:dyDescent="0.25">
      <c r="A699" s="12" t="s">
        <v>1306</v>
      </c>
      <c r="B699" s="12" t="s">
        <v>1306</v>
      </c>
      <c r="C699" s="13" t="s">
        <v>1306</v>
      </c>
      <c r="D699" s="3" t="s">
        <v>46</v>
      </c>
      <c r="E699" s="3" t="s">
        <v>39</v>
      </c>
      <c r="F699" s="14" t="s">
        <v>40</v>
      </c>
      <c r="G699" s="14" t="s">
        <v>47</v>
      </c>
      <c r="H699" s="14" t="s">
        <v>48</v>
      </c>
      <c r="I699" s="14" t="s">
        <v>1307</v>
      </c>
      <c r="J699" s="14">
        <v>0</v>
      </c>
      <c r="K699" s="38"/>
      <c r="L699" s="14" t="str">
        <f>IFERROR(VLOOKUP(A699,[1]Sheet1!$A:$O,15,FALSE),"ok")</f>
        <v>ok</v>
      </c>
      <c r="M699" s="15">
        <v>0</v>
      </c>
      <c r="N699" s="41">
        <v>0</v>
      </c>
      <c r="O699" s="13" t="s">
        <v>44</v>
      </c>
      <c r="P699" s="17">
        <v>0</v>
      </c>
      <c r="Q699" s="13">
        <v>0</v>
      </c>
      <c r="R699" s="16" t="str">
        <f t="shared" si="85"/>
        <v>nul</v>
      </c>
      <c r="S699" s="17" t="e">
        <f t="shared" si="91"/>
        <v>#N/A</v>
      </c>
      <c r="T699" s="18">
        <v>52.081997377851799</v>
      </c>
      <c r="U699" s="18">
        <v>9.7525603864734318</v>
      </c>
      <c r="V699" s="19" t="e">
        <f t="shared" si="86"/>
        <v>#N/A</v>
      </c>
      <c r="W699" s="20" t="e">
        <f t="shared" si="87"/>
        <v>#N/A</v>
      </c>
      <c r="X699" s="21" t="e">
        <f t="shared" si="88"/>
        <v>#N/A</v>
      </c>
      <c r="Y699" s="22">
        <v>96.621069317190276</v>
      </c>
      <c r="Z699" s="23">
        <v>0</v>
      </c>
      <c r="AA699" s="22"/>
      <c r="AB699" s="22"/>
      <c r="AC699" s="24" t="e">
        <v>#N/A</v>
      </c>
      <c r="AD699" s="25" t="e">
        <f t="shared" si="89"/>
        <v>#N/A</v>
      </c>
      <c r="AE699" s="22"/>
      <c r="AF699" s="26" t="e">
        <f t="shared" si="84"/>
        <v>#N/A</v>
      </c>
      <c r="AG699" s="27"/>
      <c r="AH699" s="22"/>
      <c r="AI699" s="28"/>
      <c r="AJ699" s="29" t="e">
        <f t="shared" si="90"/>
        <v>#N/A</v>
      </c>
      <c r="AK699" s="30"/>
      <c r="AL699" s="30"/>
      <c r="AM699" s="30"/>
      <c r="AN699" s="31" t="s">
        <v>896</v>
      </c>
    </row>
    <row r="700" spans="1:42" s="11" customFormat="1" ht="37.5" customHeight="1" x14ac:dyDescent="0.25">
      <c r="A700" s="12" t="s">
        <v>1308</v>
      </c>
      <c r="B700" s="12" t="s">
        <v>1308</v>
      </c>
      <c r="C700" s="13" t="s">
        <v>1308</v>
      </c>
      <c r="D700" s="3" t="s">
        <v>46</v>
      </c>
      <c r="E700" s="3" t="s">
        <v>187</v>
      </c>
      <c r="F700" s="14" t="s">
        <v>114</v>
      </c>
      <c r="G700" s="14" t="s">
        <v>163</v>
      </c>
      <c r="H700" s="14" t="s">
        <v>1034</v>
      </c>
      <c r="I700" s="14" t="s">
        <v>1309</v>
      </c>
      <c r="J700" s="14">
        <v>0</v>
      </c>
      <c r="K700" s="38"/>
      <c r="L700" s="14" t="str">
        <f>IFERROR(VLOOKUP(A700,[1]Sheet1!$A:$O,15,FALSE),"ok")</f>
        <v>ok</v>
      </c>
      <c r="M700" s="15">
        <v>0</v>
      </c>
      <c r="N700" s="41">
        <v>8</v>
      </c>
      <c r="O700" s="13">
        <v>308</v>
      </c>
      <c r="P700" s="17">
        <v>1</v>
      </c>
      <c r="Q700" s="13">
        <v>4</v>
      </c>
      <c r="R700" s="16">
        <f t="shared" si="85"/>
        <v>56</v>
      </c>
      <c r="S700" s="17">
        <f t="shared" si="91"/>
        <v>22.593000000000004</v>
      </c>
      <c r="T700" s="18">
        <v>54.543866588204999</v>
      </c>
      <c r="U700" s="18">
        <v>18.526135265700486</v>
      </c>
      <c r="V700" s="19">
        <f t="shared" si="86"/>
        <v>95.663001853905499</v>
      </c>
      <c r="W700" s="20">
        <f t="shared" si="87"/>
        <v>140.05063471411765</v>
      </c>
      <c r="X700" s="21">
        <f t="shared" si="88"/>
        <v>114.79560222468659</v>
      </c>
      <c r="Y700" s="22">
        <v>114.79560222468659</v>
      </c>
      <c r="Z700" s="23">
        <v>169.9</v>
      </c>
      <c r="AA700" s="22"/>
      <c r="AB700" s="22"/>
      <c r="AC700" s="24">
        <v>132.9</v>
      </c>
      <c r="AD700" s="25">
        <f t="shared" si="89"/>
        <v>0.15770985494616885</v>
      </c>
      <c r="AE700" s="22"/>
      <c r="AF700" s="26">
        <f t="shared" si="84"/>
        <v>114.79560222468659</v>
      </c>
      <c r="AG700" s="27"/>
      <c r="AH700" s="22"/>
      <c r="AI700" s="28"/>
      <c r="AJ700" s="29">
        <f t="shared" si="90"/>
        <v>-1</v>
      </c>
      <c r="AK700" s="30"/>
      <c r="AL700" s="30"/>
      <c r="AM700" s="30"/>
      <c r="AN700" s="31">
        <v>132.9</v>
      </c>
    </row>
    <row r="701" spans="1:42" s="11" customFormat="1" ht="37.5" customHeight="1" x14ac:dyDescent="0.25">
      <c r="A701" s="12" t="s">
        <v>1310</v>
      </c>
      <c r="B701" s="12" t="s">
        <v>1310</v>
      </c>
      <c r="C701" s="13" t="s">
        <v>1310</v>
      </c>
      <c r="D701" s="3" t="s">
        <v>46</v>
      </c>
      <c r="E701" s="3" t="s">
        <v>39</v>
      </c>
      <c r="F701" s="14" t="s">
        <v>81</v>
      </c>
      <c r="G701" s="14" t="s">
        <v>124</v>
      </c>
      <c r="H701" s="14" t="s">
        <v>125</v>
      </c>
      <c r="I701" s="14" t="s">
        <v>1311</v>
      </c>
      <c r="J701" s="14">
        <v>0</v>
      </c>
      <c r="K701" s="38"/>
      <c r="L701" s="14">
        <f>IFERROR(VLOOKUP(A701,[1]Sheet1!$A:$O,15,FALSE),"ok")</f>
        <v>29.9</v>
      </c>
      <c r="M701" s="15">
        <v>0</v>
      </c>
      <c r="N701" s="41">
        <v>47</v>
      </c>
      <c r="O701" s="13">
        <v>54</v>
      </c>
      <c r="P701" s="17">
        <v>0</v>
      </c>
      <c r="Q701" s="13">
        <v>0</v>
      </c>
      <c r="R701" s="16" t="str">
        <f t="shared" si="85"/>
        <v>nul</v>
      </c>
      <c r="S701" s="17">
        <f t="shared" si="91"/>
        <v>5.0830000000000002</v>
      </c>
      <c r="T701" s="18">
        <v>27.212030014666801</v>
      </c>
      <c r="U701" s="18">
        <v>9.286376811594204</v>
      </c>
      <c r="V701" s="19">
        <f t="shared" si="86"/>
        <v>41.581406826261002</v>
      </c>
      <c r="W701" s="20">
        <f t="shared" si="87"/>
        <v>60.875179593646102</v>
      </c>
      <c r="X701" s="21">
        <f t="shared" si="88"/>
        <v>49.897688191513204</v>
      </c>
      <c r="Y701" s="22">
        <v>49.897688191513204</v>
      </c>
      <c r="Z701" s="23">
        <v>99.9</v>
      </c>
      <c r="AA701" s="22"/>
      <c r="AB701" s="22"/>
      <c r="AC701" s="24">
        <v>29.9</v>
      </c>
      <c r="AD701" s="25">
        <f t="shared" si="89"/>
        <v>-0.40077384176115982</v>
      </c>
      <c r="AE701" s="22"/>
      <c r="AF701" s="26">
        <f t="shared" si="84"/>
        <v>49.897688191513204</v>
      </c>
      <c r="AG701" s="27"/>
      <c r="AH701" s="22"/>
      <c r="AI701" s="28"/>
      <c r="AJ701" s="29">
        <f t="shared" si="90"/>
        <v>-1</v>
      </c>
      <c r="AK701" s="30"/>
      <c r="AL701" s="30"/>
      <c r="AM701" s="30"/>
      <c r="AN701" s="31">
        <v>29.9</v>
      </c>
    </row>
    <row r="702" spans="1:42" s="11" customFormat="1" ht="37.5" customHeight="1" x14ac:dyDescent="0.25">
      <c r="A702" s="12" t="s">
        <v>1312</v>
      </c>
      <c r="B702" s="12" t="s">
        <v>1312</v>
      </c>
      <c r="C702" s="13" t="s">
        <v>1312</v>
      </c>
      <c r="D702" s="3" t="s">
        <v>46</v>
      </c>
      <c r="E702" s="3" t="s">
        <v>187</v>
      </c>
      <c r="F702" s="14" t="s">
        <v>114</v>
      </c>
      <c r="G702" s="14" t="s">
        <v>163</v>
      </c>
      <c r="H702" s="14" t="s">
        <v>305</v>
      </c>
      <c r="I702" s="14" t="s">
        <v>1313</v>
      </c>
      <c r="J702" s="14">
        <v>0</v>
      </c>
      <c r="K702" s="38"/>
      <c r="L702" s="14" t="str">
        <f>IFERROR(VLOOKUP(A702,[1]Sheet1!$A:$O,15,FALSE),"ok")</f>
        <v>ok</v>
      </c>
      <c r="M702" s="15">
        <v>0</v>
      </c>
      <c r="N702" s="41">
        <v>33</v>
      </c>
      <c r="O702" s="13">
        <v>44</v>
      </c>
      <c r="P702" s="17">
        <v>3</v>
      </c>
      <c r="Q702" s="13">
        <v>7</v>
      </c>
      <c r="R702" s="16">
        <f t="shared" si="85"/>
        <v>77</v>
      </c>
      <c r="S702" s="17">
        <f t="shared" si="91"/>
        <v>23.783000000000001</v>
      </c>
      <c r="T702" s="18">
        <v>67.534590856739001</v>
      </c>
      <c r="U702" s="18">
        <v>11.141787439613527</v>
      </c>
      <c r="V702" s="19">
        <f t="shared" si="86"/>
        <v>102.45937829635253</v>
      </c>
      <c r="W702" s="20">
        <f t="shared" si="87"/>
        <v>150.00052982586007</v>
      </c>
      <c r="X702" s="21">
        <f t="shared" si="88"/>
        <v>122.95125395562303</v>
      </c>
      <c r="Y702" s="22">
        <v>122.95125395562303</v>
      </c>
      <c r="Z702" s="23">
        <v>199.9</v>
      </c>
      <c r="AA702" s="22"/>
      <c r="AB702" s="22"/>
      <c r="AC702" s="24">
        <v>139.9</v>
      </c>
      <c r="AD702" s="25">
        <f t="shared" si="89"/>
        <v>0.13784931425338942</v>
      </c>
      <c r="AE702" s="22"/>
      <c r="AF702" s="26">
        <f t="shared" si="84"/>
        <v>122.95125395562303</v>
      </c>
      <c r="AG702" s="27"/>
      <c r="AH702" s="22"/>
      <c r="AI702" s="28"/>
      <c r="AJ702" s="29">
        <f t="shared" si="90"/>
        <v>-1</v>
      </c>
      <c r="AK702" s="46">
        <v>43234</v>
      </c>
      <c r="AL702" s="51">
        <v>43254</v>
      </c>
      <c r="AM702" s="46" t="s">
        <v>3483</v>
      </c>
      <c r="AN702" s="47">
        <v>139.9</v>
      </c>
      <c r="AO702" s="44" t="s">
        <v>3484</v>
      </c>
      <c r="AP702" s="52" t="s">
        <v>3485</v>
      </c>
    </row>
    <row r="703" spans="1:42" s="11" customFormat="1" ht="37.5" customHeight="1" x14ac:dyDescent="0.25">
      <c r="A703" s="12" t="s">
        <v>1314</v>
      </c>
      <c r="B703" s="12" t="s">
        <v>1314</v>
      </c>
      <c r="C703" s="13" t="s">
        <v>1314</v>
      </c>
      <c r="D703" s="3" t="s">
        <v>46</v>
      </c>
      <c r="E703" s="3" t="s">
        <v>39</v>
      </c>
      <c r="F703" s="14" t="s">
        <v>114</v>
      </c>
      <c r="G703" s="14" t="s">
        <v>163</v>
      </c>
      <c r="H703" s="14" t="s">
        <v>645</v>
      </c>
      <c r="I703" s="14" t="s">
        <v>1315</v>
      </c>
      <c r="J703" s="14">
        <v>0</v>
      </c>
      <c r="K703" s="38"/>
      <c r="L703" s="14">
        <f>IFERROR(VLOOKUP(A703,[1]Sheet1!$A:$O,15,FALSE),"ok")</f>
        <v>64.900000000000006</v>
      </c>
      <c r="M703" s="15">
        <v>0</v>
      </c>
      <c r="N703" s="41">
        <v>0</v>
      </c>
      <c r="O703" s="13">
        <v>70</v>
      </c>
      <c r="P703" s="17">
        <v>0</v>
      </c>
      <c r="Q703" s="13">
        <v>0</v>
      </c>
      <c r="R703" s="16" t="str">
        <f t="shared" si="85"/>
        <v>nul</v>
      </c>
      <c r="S703" s="17">
        <f t="shared" si="91"/>
        <v>11.033000000000001</v>
      </c>
      <c r="T703" s="18">
        <v>39.412021982156098</v>
      </c>
      <c r="U703" s="18">
        <v>11.141787439613527</v>
      </c>
      <c r="V703" s="19">
        <f t="shared" si="86"/>
        <v>61.58680942176963</v>
      </c>
      <c r="W703" s="20">
        <f t="shared" si="87"/>
        <v>90.163088993470737</v>
      </c>
      <c r="X703" s="21">
        <f t="shared" si="88"/>
        <v>73.904171306123558</v>
      </c>
      <c r="Y703" s="22">
        <v>73.904171306123558</v>
      </c>
      <c r="Z703" s="23">
        <v>129.9</v>
      </c>
      <c r="AA703" s="22"/>
      <c r="AB703" s="22"/>
      <c r="AC703" s="24">
        <v>64.900000000000006</v>
      </c>
      <c r="AD703" s="25">
        <f t="shared" si="89"/>
        <v>-0.12183576578954869</v>
      </c>
      <c r="AE703" s="22"/>
      <c r="AF703" s="26">
        <f t="shared" ref="AF703:AF766" si="92">X703*(1+AG703)</f>
        <v>73.904171306123558</v>
      </c>
      <c r="AG703" s="27"/>
      <c r="AH703" s="22"/>
      <c r="AI703" s="28"/>
      <c r="AJ703" s="29">
        <f t="shared" si="90"/>
        <v>-1</v>
      </c>
      <c r="AK703" s="30"/>
      <c r="AL703" s="30"/>
      <c r="AM703" s="30"/>
      <c r="AN703" s="31">
        <v>64.900000000000006</v>
      </c>
    </row>
    <row r="704" spans="1:42" s="11" customFormat="1" ht="37.5" customHeight="1" x14ac:dyDescent="0.25">
      <c r="A704" s="12" t="s">
        <v>1316</v>
      </c>
      <c r="B704" s="12" t="s">
        <v>1316</v>
      </c>
      <c r="C704" s="13" t="s">
        <v>1316</v>
      </c>
      <c r="D704" s="3" t="s">
        <v>46</v>
      </c>
      <c r="E704" s="3" t="s">
        <v>39</v>
      </c>
      <c r="F704" s="14" t="s">
        <v>40</v>
      </c>
      <c r="G704" s="14" t="s">
        <v>159</v>
      </c>
      <c r="H704" s="14" t="s">
        <v>250</v>
      </c>
      <c r="I704" s="14" t="s">
        <v>1317</v>
      </c>
      <c r="J704" s="14" t="s">
        <v>3362</v>
      </c>
      <c r="K704" s="38"/>
      <c r="L704" s="14">
        <f>IFERROR(VLOOKUP(A704,[1]Sheet1!$A:$O,15,FALSE),"ok")</f>
        <v>199.9</v>
      </c>
      <c r="M704" s="15">
        <v>0</v>
      </c>
      <c r="N704" s="41">
        <v>0</v>
      </c>
      <c r="O704" s="13">
        <v>322</v>
      </c>
      <c r="P704" s="17">
        <v>0</v>
      </c>
      <c r="Q704" s="13">
        <v>0</v>
      </c>
      <c r="R704" s="16" t="str">
        <f t="shared" si="85"/>
        <v>nul</v>
      </c>
      <c r="S704" s="17">
        <f t="shared" si="91"/>
        <v>33.983000000000004</v>
      </c>
      <c r="T704" s="18">
        <v>94.403078369660193</v>
      </c>
      <c r="U704" s="18">
        <v>40.427439613526573</v>
      </c>
      <c r="V704" s="19">
        <f t="shared" si="86"/>
        <v>168.81351798318678</v>
      </c>
      <c r="W704" s="20">
        <f t="shared" si="87"/>
        <v>247.14299032738546</v>
      </c>
      <c r="X704" s="21">
        <f t="shared" si="88"/>
        <v>202.57622157982414</v>
      </c>
      <c r="Y704" s="22">
        <v>202.57622157982414</v>
      </c>
      <c r="Z704" s="23">
        <v>329.9</v>
      </c>
      <c r="AA704" s="22"/>
      <c r="AB704" s="22"/>
      <c r="AC704" s="24">
        <v>199.9</v>
      </c>
      <c r="AD704" s="25">
        <f t="shared" si="89"/>
        <v>-1.3210936401879647E-2</v>
      </c>
      <c r="AE704" s="22"/>
      <c r="AF704" s="26">
        <f t="shared" si="92"/>
        <v>202.57622157982414</v>
      </c>
      <c r="AG704" s="27"/>
      <c r="AH704" s="22"/>
      <c r="AI704" s="28"/>
      <c r="AJ704" s="29">
        <f t="shared" si="90"/>
        <v>-1</v>
      </c>
      <c r="AK704" s="30"/>
      <c r="AL704" s="30"/>
      <c r="AM704" s="30"/>
      <c r="AN704" s="31">
        <v>199.9</v>
      </c>
    </row>
    <row r="705" spans="1:42" s="11" customFormat="1" ht="37.5" customHeight="1" x14ac:dyDescent="0.25">
      <c r="A705" s="12" t="s">
        <v>1318</v>
      </c>
      <c r="B705" s="12" t="s">
        <v>1318</v>
      </c>
      <c r="C705" s="13" t="s">
        <v>1318</v>
      </c>
      <c r="D705" s="3" t="s">
        <v>46</v>
      </c>
      <c r="E705" s="3" t="s">
        <v>187</v>
      </c>
      <c r="F705" s="14" t="s">
        <v>114</v>
      </c>
      <c r="G705" s="14" t="s">
        <v>163</v>
      </c>
      <c r="H705" s="14" t="s">
        <v>241</v>
      </c>
      <c r="I705" s="14" t="s">
        <v>1319</v>
      </c>
      <c r="J705" s="14">
        <v>0</v>
      </c>
      <c r="K705" s="38"/>
      <c r="L705" s="14">
        <f>IFERROR(VLOOKUP(A705,[1]Sheet1!$A:$O,15,FALSE),"ok")</f>
        <v>17.899999999999999</v>
      </c>
      <c r="M705" s="15">
        <v>0</v>
      </c>
      <c r="N705" s="41">
        <v>53</v>
      </c>
      <c r="O705" s="13">
        <v>63</v>
      </c>
      <c r="P705" s="17">
        <v>6</v>
      </c>
      <c r="Q705" s="13">
        <v>13</v>
      </c>
      <c r="R705" s="16">
        <f t="shared" si="85"/>
        <v>61.833333333333336</v>
      </c>
      <c r="S705" s="17">
        <f t="shared" si="91"/>
        <v>3.7229999999999999</v>
      </c>
      <c r="T705" s="18">
        <v>3.4742890066093599</v>
      </c>
      <c r="U705" s="18">
        <v>6.3587439613526575</v>
      </c>
      <c r="V705" s="19">
        <f t="shared" si="86"/>
        <v>13.556032967962018</v>
      </c>
      <c r="W705" s="20">
        <f t="shared" si="87"/>
        <v>19.846032265096394</v>
      </c>
      <c r="X705" s="21">
        <f t="shared" si="88"/>
        <v>16.267239561554423</v>
      </c>
      <c r="Y705" s="22">
        <v>15.451239561554422</v>
      </c>
      <c r="Z705" s="23">
        <v>35.9</v>
      </c>
      <c r="AA705" s="22"/>
      <c r="AB705" s="22"/>
      <c r="AC705" s="24">
        <v>21.9</v>
      </c>
      <c r="AD705" s="25">
        <f t="shared" si="89"/>
        <v>0.34626406140583921</v>
      </c>
      <c r="AE705" s="22"/>
      <c r="AF705" s="26">
        <f t="shared" si="92"/>
        <v>16.267239561554423</v>
      </c>
      <c r="AG705" s="27"/>
      <c r="AH705" s="22"/>
      <c r="AI705" s="28"/>
      <c r="AJ705" s="29">
        <f t="shared" si="90"/>
        <v>-1</v>
      </c>
      <c r="AK705" s="46">
        <v>43234</v>
      </c>
      <c r="AL705" s="51">
        <v>43254</v>
      </c>
      <c r="AM705" s="46" t="s">
        <v>3483</v>
      </c>
      <c r="AN705" s="47">
        <v>17.899999999999999</v>
      </c>
      <c r="AO705" s="44" t="s">
        <v>3484</v>
      </c>
      <c r="AP705" s="52" t="s">
        <v>3485</v>
      </c>
    </row>
    <row r="706" spans="1:42" s="11" customFormat="1" ht="37.5" customHeight="1" x14ac:dyDescent="0.25">
      <c r="A706" s="12" t="s">
        <v>1320</v>
      </c>
      <c r="B706" s="12" t="s">
        <v>1320</v>
      </c>
      <c r="C706" s="13" t="s">
        <v>1320</v>
      </c>
      <c r="D706" s="3" t="s">
        <v>46</v>
      </c>
      <c r="E706" s="3" t="s">
        <v>39</v>
      </c>
      <c r="F706" s="14" t="s">
        <v>81</v>
      </c>
      <c r="G706" s="14" t="s">
        <v>82</v>
      </c>
      <c r="H706" s="14" t="s">
        <v>156</v>
      </c>
      <c r="I706" s="14" t="s">
        <v>1321</v>
      </c>
      <c r="J706" s="14">
        <v>0</v>
      </c>
      <c r="K706" s="38"/>
      <c r="L706" s="14" t="str">
        <f>IFERROR(VLOOKUP(A706,[1]Sheet1!$A:$O,15,FALSE),"ok")</f>
        <v>ok</v>
      </c>
      <c r="M706" s="15">
        <v>0</v>
      </c>
      <c r="N706" s="41">
        <v>0</v>
      </c>
      <c r="O706" s="13">
        <v>58</v>
      </c>
      <c r="P706" s="17">
        <v>0</v>
      </c>
      <c r="Q706" s="13">
        <v>0</v>
      </c>
      <c r="R706" s="16" t="str">
        <f t="shared" ref="R706:R769" si="93">IFERROR((N706/(P706/7)),"nul")</f>
        <v>nul</v>
      </c>
      <c r="S706" s="17" t="e">
        <f t="shared" si="91"/>
        <v>#N/A</v>
      </c>
      <c r="T706" s="18">
        <v>29.988964598393</v>
      </c>
      <c r="U706" s="18">
        <v>9.286376811594204</v>
      </c>
      <c r="V706" s="19" t="e">
        <f t="shared" ref="V706:V769" si="94">SUM(S706:U706)</f>
        <v>#N/A</v>
      </c>
      <c r="W706" s="20" t="e">
        <f t="shared" ref="W706:W769" si="95">V706*1.22*1.2</f>
        <v>#N/A</v>
      </c>
      <c r="X706" s="21" t="e">
        <f t="shared" ref="X706:X769" si="96">V706*1.2</f>
        <v>#N/A</v>
      </c>
      <c r="Y706" s="22">
        <v>61.390009691984645</v>
      </c>
      <c r="Z706" s="23">
        <v>0</v>
      </c>
      <c r="AA706" s="22"/>
      <c r="AB706" s="22"/>
      <c r="AC706" s="24" t="e">
        <v>#N/A</v>
      </c>
      <c r="AD706" s="25" t="e">
        <f t="shared" ref="AD706:AD769" si="97">(AC706/X706)-1</f>
        <v>#N/A</v>
      </c>
      <c r="AE706" s="22"/>
      <c r="AF706" s="26" t="e">
        <f t="shared" si="92"/>
        <v>#N/A</v>
      </c>
      <c r="AG706" s="27"/>
      <c r="AH706" s="22"/>
      <c r="AI706" s="28"/>
      <c r="AJ706" s="29" t="e">
        <f t="shared" si="90"/>
        <v>#N/A</v>
      </c>
      <c r="AK706" s="30"/>
      <c r="AL706" s="30"/>
      <c r="AM706" s="30"/>
      <c r="AN706" s="31" t="s">
        <v>896</v>
      </c>
    </row>
    <row r="707" spans="1:42" s="11" customFormat="1" ht="37.5" customHeight="1" x14ac:dyDescent="0.25">
      <c r="A707" s="12" t="s">
        <v>1322</v>
      </c>
      <c r="B707" s="12" t="s">
        <v>1322</v>
      </c>
      <c r="C707" s="13" t="s">
        <v>1322</v>
      </c>
      <c r="D707" s="3" t="s">
        <v>46</v>
      </c>
      <c r="E707" s="3" t="s">
        <v>359</v>
      </c>
      <c r="F707" s="14" t="s">
        <v>40</v>
      </c>
      <c r="G707" s="14" t="s">
        <v>291</v>
      </c>
      <c r="H707" s="14" t="s">
        <v>837</v>
      </c>
      <c r="I707" s="14" t="s">
        <v>1323</v>
      </c>
      <c r="J707" s="14">
        <v>0</v>
      </c>
      <c r="K707" s="38"/>
      <c r="L707" s="14" t="str">
        <f>IFERROR(VLOOKUP(A707,[1]Sheet1!$A:$O,15,FALSE),"ok")</f>
        <v>ok</v>
      </c>
      <c r="M707" s="15">
        <v>0</v>
      </c>
      <c r="N707" s="41">
        <v>40</v>
      </c>
      <c r="O707" s="13">
        <v>69</v>
      </c>
      <c r="P707" s="17">
        <v>3</v>
      </c>
      <c r="Q707" s="13">
        <v>5</v>
      </c>
      <c r="R707" s="16">
        <f t="shared" si="93"/>
        <v>93.333333333333343</v>
      </c>
      <c r="S707" s="17">
        <f t="shared" si="91"/>
        <v>9.3330000000000002</v>
      </c>
      <c r="T707" s="18">
        <v>22.543636055726399</v>
      </c>
      <c r="U707" s="18">
        <v>8.298067632850243</v>
      </c>
      <c r="V707" s="19">
        <f t="shared" si="94"/>
        <v>40.174703688576642</v>
      </c>
      <c r="W707" s="33">
        <f t="shared" si="95"/>
        <v>58.815766200076204</v>
      </c>
      <c r="X707" s="21">
        <f t="shared" si="96"/>
        <v>48.209644426291966</v>
      </c>
      <c r="Y707" s="22">
        <v>48.209644426291966</v>
      </c>
      <c r="Z707" s="23">
        <v>89.9</v>
      </c>
      <c r="AA707" s="22"/>
      <c r="AB707" s="22"/>
      <c r="AC707" s="24">
        <v>54.9</v>
      </c>
      <c r="AD707" s="25">
        <f t="shared" si="97"/>
        <v>0.13877628954382693</v>
      </c>
      <c r="AE707" s="22"/>
      <c r="AF707" s="26">
        <f t="shared" si="92"/>
        <v>48.209644426291966</v>
      </c>
      <c r="AG707" s="27"/>
      <c r="AH707" s="22"/>
      <c r="AI707" s="28"/>
      <c r="AJ707" s="29">
        <f t="shared" si="90"/>
        <v>-1</v>
      </c>
      <c r="AK707" s="30"/>
      <c r="AL707" s="30"/>
      <c r="AM707" s="30"/>
      <c r="AN707" s="31">
        <v>54.9</v>
      </c>
    </row>
    <row r="708" spans="1:42" s="11" customFormat="1" ht="37.5" customHeight="1" x14ac:dyDescent="0.25">
      <c r="A708" s="12" t="s">
        <v>1324</v>
      </c>
      <c r="B708" s="12" t="s">
        <v>1324</v>
      </c>
      <c r="C708" s="13" t="s">
        <v>1324</v>
      </c>
      <c r="D708" s="3" t="s">
        <v>46</v>
      </c>
      <c r="E708" s="3" t="s">
        <v>39</v>
      </c>
      <c r="F708" s="14" t="s">
        <v>81</v>
      </c>
      <c r="G708" s="14" t="s">
        <v>454</v>
      </c>
      <c r="H708" s="14" t="s">
        <v>455</v>
      </c>
      <c r="I708" s="14" t="s">
        <v>1325</v>
      </c>
      <c r="J708" s="14">
        <v>0</v>
      </c>
      <c r="K708" s="38"/>
      <c r="L708" s="14" t="str">
        <f>IFERROR(VLOOKUP(A708,[1]Sheet1!$A:$O,15,FALSE),"ok")</f>
        <v>ok</v>
      </c>
      <c r="M708" s="15">
        <v>0</v>
      </c>
      <c r="N708" s="41">
        <v>0</v>
      </c>
      <c r="O708" s="13" t="s">
        <v>44</v>
      </c>
      <c r="P708" s="17">
        <v>0</v>
      </c>
      <c r="Q708" s="13">
        <v>0</v>
      </c>
      <c r="R708" s="16" t="str">
        <f t="shared" si="93"/>
        <v>nul</v>
      </c>
      <c r="S708" s="17" t="e">
        <f t="shared" si="91"/>
        <v>#N/A</v>
      </c>
      <c r="T708" s="18">
        <v>43.789021739434403</v>
      </c>
      <c r="U708" s="18">
        <v>8.9600483091787435</v>
      </c>
      <c r="V708" s="19" t="e">
        <f t="shared" si="94"/>
        <v>#N/A</v>
      </c>
      <c r="W708" s="20" t="e">
        <f t="shared" si="95"/>
        <v>#N/A</v>
      </c>
      <c r="X708" s="21" t="e">
        <f t="shared" si="96"/>
        <v>#N/A</v>
      </c>
      <c r="Y708" s="22">
        <v>82.454484058335765</v>
      </c>
      <c r="Z708" s="23">
        <v>0</v>
      </c>
      <c r="AA708" s="22"/>
      <c r="AB708" s="22"/>
      <c r="AC708" s="24" t="e">
        <v>#N/A</v>
      </c>
      <c r="AD708" s="25" t="e">
        <f t="shared" si="97"/>
        <v>#N/A</v>
      </c>
      <c r="AE708" s="22"/>
      <c r="AF708" s="26" t="e">
        <f t="shared" si="92"/>
        <v>#N/A</v>
      </c>
      <c r="AG708" s="27"/>
      <c r="AH708" s="22"/>
      <c r="AI708" s="28"/>
      <c r="AJ708" s="29" t="e">
        <f t="shared" si="90"/>
        <v>#N/A</v>
      </c>
      <c r="AK708" s="30"/>
      <c r="AL708" s="30"/>
      <c r="AM708" s="30"/>
      <c r="AN708" s="31" t="s">
        <v>896</v>
      </c>
    </row>
    <row r="709" spans="1:42" s="11" customFormat="1" ht="37.5" customHeight="1" x14ac:dyDescent="0.25">
      <c r="A709" s="12" t="s">
        <v>1330</v>
      </c>
      <c r="B709" s="12" t="s">
        <v>1330</v>
      </c>
      <c r="C709" s="13" t="s">
        <v>1330</v>
      </c>
      <c r="D709" s="3" t="s">
        <v>46</v>
      </c>
      <c r="E709" s="3" t="s">
        <v>187</v>
      </c>
      <c r="F709" s="14" t="s">
        <v>40</v>
      </c>
      <c r="G709" s="14" t="s">
        <v>145</v>
      </c>
      <c r="H709" s="14" t="s">
        <v>179</v>
      </c>
      <c r="I709" s="14" t="s">
        <v>1331</v>
      </c>
      <c r="J709" s="14">
        <v>0</v>
      </c>
      <c r="K709" s="38"/>
      <c r="L709" s="14" t="str">
        <f>IFERROR(VLOOKUP(A709,[1]Sheet1!$A:$O,15,FALSE),"ok")</f>
        <v>ok</v>
      </c>
      <c r="M709" s="15">
        <v>0</v>
      </c>
      <c r="N709" s="41">
        <v>77</v>
      </c>
      <c r="O709" s="13">
        <v>54</v>
      </c>
      <c r="P709" s="17">
        <v>2</v>
      </c>
      <c r="Q709" s="13">
        <v>4</v>
      </c>
      <c r="R709" s="16">
        <f t="shared" si="93"/>
        <v>269.5</v>
      </c>
      <c r="S709" s="17">
        <f t="shared" si="91"/>
        <v>16.983000000000001</v>
      </c>
      <c r="T709" s="18">
        <v>36.389903393722797</v>
      </c>
      <c r="U709" s="18">
        <v>18.526135265700486</v>
      </c>
      <c r="V709" s="19">
        <f t="shared" si="94"/>
        <v>71.899038659423283</v>
      </c>
      <c r="W709" s="33">
        <f t="shared" si="95"/>
        <v>105.26019259739569</v>
      </c>
      <c r="X709" s="21">
        <f t="shared" si="96"/>
        <v>86.278846391307937</v>
      </c>
      <c r="Y709" s="22">
        <v>86.278846391307937</v>
      </c>
      <c r="Z709" s="23">
        <v>139.9</v>
      </c>
      <c r="AA709" s="22"/>
      <c r="AB709" s="22"/>
      <c r="AC709" s="24">
        <v>99.9</v>
      </c>
      <c r="AD709" s="25">
        <f t="shared" si="97"/>
        <v>0.15787361767581909</v>
      </c>
      <c r="AE709" s="22"/>
      <c r="AF709" s="26">
        <f t="shared" si="92"/>
        <v>86.278846391307937</v>
      </c>
      <c r="AG709" s="27"/>
      <c r="AH709" s="22"/>
      <c r="AI709" s="28"/>
      <c r="AJ709" s="29">
        <f t="shared" si="90"/>
        <v>-1</v>
      </c>
      <c r="AK709" s="30"/>
      <c r="AL709" s="30"/>
      <c r="AM709" s="30"/>
      <c r="AN709" s="31">
        <v>99.9</v>
      </c>
    </row>
    <row r="710" spans="1:42" s="11" customFormat="1" ht="37.5" customHeight="1" x14ac:dyDescent="0.25">
      <c r="A710" s="12" t="s">
        <v>1332</v>
      </c>
      <c r="B710" s="12" t="s">
        <v>1332</v>
      </c>
      <c r="C710" s="13" t="s">
        <v>1332</v>
      </c>
      <c r="D710" s="3" t="s">
        <v>46</v>
      </c>
      <c r="E710" s="3" t="s">
        <v>39</v>
      </c>
      <c r="F710" s="14" t="s">
        <v>107</v>
      </c>
      <c r="G710" s="14" t="s">
        <v>593</v>
      </c>
      <c r="H710" s="14" t="s">
        <v>594</v>
      </c>
      <c r="I710" s="14" t="s">
        <v>1333</v>
      </c>
      <c r="J710" s="14">
        <v>0</v>
      </c>
      <c r="K710" s="38"/>
      <c r="L710" s="14" t="str">
        <f>IFERROR(VLOOKUP(A710,[1]Sheet1!$A:$O,15,FALSE),"ok")</f>
        <v>ok</v>
      </c>
      <c r="M710" s="15">
        <v>0</v>
      </c>
      <c r="N710" s="41">
        <v>0</v>
      </c>
      <c r="O710" s="13" t="s">
        <v>44</v>
      </c>
      <c r="P710" s="17">
        <v>0</v>
      </c>
      <c r="Q710" s="13">
        <v>0</v>
      </c>
      <c r="R710" s="16" t="str">
        <f t="shared" si="93"/>
        <v>nul</v>
      </c>
      <c r="S710" s="17" t="e">
        <f t="shared" si="91"/>
        <v>#N/A</v>
      </c>
      <c r="T710" s="18">
        <v>51.618484680169601</v>
      </c>
      <c r="U710" s="18">
        <v>12.260628019323672</v>
      </c>
      <c r="V710" s="19" t="e">
        <f t="shared" si="94"/>
        <v>#N/A</v>
      </c>
      <c r="W710" s="20" t="e">
        <f t="shared" si="95"/>
        <v>#N/A</v>
      </c>
      <c r="X710" s="21" t="e">
        <f t="shared" si="96"/>
        <v>#N/A</v>
      </c>
      <c r="Y710" s="22">
        <v>99.890535239391923</v>
      </c>
      <c r="Z710" s="23">
        <v>0</v>
      </c>
      <c r="AA710" s="22"/>
      <c r="AB710" s="22"/>
      <c r="AC710" s="24" t="e">
        <v>#N/A</v>
      </c>
      <c r="AD710" s="25" t="e">
        <f t="shared" si="97"/>
        <v>#N/A</v>
      </c>
      <c r="AE710" s="22"/>
      <c r="AF710" s="26" t="e">
        <f t="shared" si="92"/>
        <v>#N/A</v>
      </c>
      <c r="AG710" s="27"/>
      <c r="AH710" s="22"/>
      <c r="AI710" s="28"/>
      <c r="AJ710" s="29" t="e">
        <f t="shared" si="90"/>
        <v>#N/A</v>
      </c>
      <c r="AK710" s="30"/>
      <c r="AL710" s="30"/>
      <c r="AM710" s="30"/>
      <c r="AN710" s="31" t="s">
        <v>896</v>
      </c>
    </row>
    <row r="711" spans="1:42" s="11" customFormat="1" ht="37.5" customHeight="1" x14ac:dyDescent="0.25">
      <c r="A711" s="12" t="s">
        <v>1334</v>
      </c>
      <c r="B711" s="12" t="s">
        <v>1334</v>
      </c>
      <c r="C711" s="13" t="s">
        <v>1334</v>
      </c>
      <c r="D711" s="3" t="s">
        <v>46</v>
      </c>
      <c r="E711" s="3" t="s">
        <v>39</v>
      </c>
      <c r="F711" s="14" t="s">
        <v>149</v>
      </c>
      <c r="G711" s="14" t="s">
        <v>169</v>
      </c>
      <c r="H711" s="14" t="s">
        <v>170</v>
      </c>
      <c r="I711" s="14" t="s">
        <v>1335</v>
      </c>
      <c r="J711" s="14">
        <v>0</v>
      </c>
      <c r="K711" s="38"/>
      <c r="L711" s="14">
        <f>IFERROR(VLOOKUP(A711,[1]Sheet1!$A:$O,15,FALSE),"ok")</f>
        <v>29.9</v>
      </c>
      <c r="M711" s="15">
        <v>0</v>
      </c>
      <c r="N711" s="41">
        <v>0</v>
      </c>
      <c r="O711" s="13">
        <v>282</v>
      </c>
      <c r="P711" s="17">
        <v>0</v>
      </c>
      <c r="Q711" s="13">
        <v>0</v>
      </c>
      <c r="R711" s="16" t="str">
        <f t="shared" si="93"/>
        <v>nul</v>
      </c>
      <c r="S711" s="17" t="e">
        <f t="shared" si="91"/>
        <v>#N/A</v>
      </c>
      <c r="T711" s="18">
        <v>17.095907372724099</v>
      </c>
      <c r="U711" s="18">
        <v>9.7525603864734318</v>
      </c>
      <c r="V711" s="19" t="e">
        <f t="shared" si="94"/>
        <v>#N/A</v>
      </c>
      <c r="W711" s="20" t="e">
        <f t="shared" si="95"/>
        <v>#N/A</v>
      </c>
      <c r="X711" s="21" t="e">
        <f t="shared" si="96"/>
        <v>#N/A</v>
      </c>
      <c r="Y711" s="22">
        <v>38.317761311037039</v>
      </c>
      <c r="Z711" s="23">
        <v>0</v>
      </c>
      <c r="AA711" s="22"/>
      <c r="AB711" s="22"/>
      <c r="AC711" s="24" t="e">
        <v>#N/A</v>
      </c>
      <c r="AD711" s="25" t="e">
        <f t="shared" si="97"/>
        <v>#N/A</v>
      </c>
      <c r="AE711" s="22"/>
      <c r="AF711" s="26" t="e">
        <f t="shared" si="92"/>
        <v>#N/A</v>
      </c>
      <c r="AG711" s="27"/>
      <c r="AH711" s="22"/>
      <c r="AI711" s="28"/>
      <c r="AJ711" s="29" t="e">
        <f t="shared" si="90"/>
        <v>#N/A</v>
      </c>
      <c r="AK711" s="30"/>
      <c r="AL711" s="30"/>
      <c r="AM711" s="30"/>
      <c r="AN711" s="31" t="s">
        <v>896</v>
      </c>
    </row>
    <row r="712" spans="1:42" s="11" customFormat="1" ht="37.5" customHeight="1" x14ac:dyDescent="0.25">
      <c r="A712" s="12" t="s">
        <v>1336</v>
      </c>
      <c r="B712" s="12" t="s">
        <v>1336</v>
      </c>
      <c r="C712" s="13" t="s">
        <v>1336</v>
      </c>
      <c r="D712" s="3" t="s">
        <v>46</v>
      </c>
      <c r="E712" s="3" t="s">
        <v>187</v>
      </c>
      <c r="F712" s="14" t="s">
        <v>114</v>
      </c>
      <c r="G712" s="14" t="s">
        <v>163</v>
      </c>
      <c r="H712" s="14" t="s">
        <v>305</v>
      </c>
      <c r="I712" s="14" t="s">
        <v>1337</v>
      </c>
      <c r="J712" s="14" t="s">
        <v>3362</v>
      </c>
      <c r="K712" s="38"/>
      <c r="L712" s="14" t="str">
        <f>IFERROR(VLOOKUP(A712,[1]Sheet1!$A:$O,15,FALSE),"ok")</f>
        <v>ok</v>
      </c>
      <c r="M712" s="15">
        <v>0</v>
      </c>
      <c r="N712" s="41">
        <v>95</v>
      </c>
      <c r="O712" s="13">
        <v>63</v>
      </c>
      <c r="P712" s="17">
        <v>6</v>
      </c>
      <c r="Q712" s="13">
        <v>11</v>
      </c>
      <c r="R712" s="16">
        <f t="shared" si="93"/>
        <v>110.83333333333334</v>
      </c>
      <c r="S712" s="17">
        <f t="shared" si="91"/>
        <v>6.7830000000000004</v>
      </c>
      <c r="T712" s="18">
        <v>14.4024854493371</v>
      </c>
      <c r="U712" s="18">
        <v>7.3004347826086962</v>
      </c>
      <c r="V712" s="19">
        <f t="shared" si="94"/>
        <v>28.485920231945798</v>
      </c>
      <c r="W712" s="33">
        <f t="shared" si="95"/>
        <v>41.703387219568647</v>
      </c>
      <c r="X712" s="21">
        <f t="shared" si="96"/>
        <v>34.183104278334959</v>
      </c>
      <c r="Y712" s="22">
        <v>34.183104278334959</v>
      </c>
      <c r="Z712" s="23">
        <v>89.9</v>
      </c>
      <c r="AA712" s="22"/>
      <c r="AB712" s="22"/>
      <c r="AC712" s="24">
        <v>39.9</v>
      </c>
      <c r="AD712" s="25">
        <f t="shared" si="97"/>
        <v>0.16724331632128497</v>
      </c>
      <c r="AE712" s="22"/>
      <c r="AF712" s="26">
        <f t="shared" si="92"/>
        <v>34.183104278334959</v>
      </c>
      <c r="AG712" s="27"/>
      <c r="AH712" s="22"/>
      <c r="AI712" s="28"/>
      <c r="AJ712" s="29">
        <f t="shared" si="90"/>
        <v>-1</v>
      </c>
      <c r="AK712" s="46">
        <v>43234</v>
      </c>
      <c r="AL712" s="51">
        <v>43254</v>
      </c>
      <c r="AM712" s="46" t="s">
        <v>3483</v>
      </c>
      <c r="AN712" s="47">
        <v>39.9</v>
      </c>
      <c r="AO712" s="44" t="s">
        <v>3484</v>
      </c>
      <c r="AP712" s="52" t="s">
        <v>3485</v>
      </c>
    </row>
    <row r="713" spans="1:42" s="11" customFormat="1" ht="37.5" customHeight="1" x14ac:dyDescent="0.25">
      <c r="A713" s="12" t="s">
        <v>1338</v>
      </c>
      <c r="B713" s="12" t="s">
        <v>1338</v>
      </c>
      <c r="C713" s="13" t="s">
        <v>1338</v>
      </c>
      <c r="D713" s="3" t="s">
        <v>46</v>
      </c>
      <c r="E713" s="3" t="s">
        <v>39</v>
      </c>
      <c r="F713" s="14" t="s">
        <v>114</v>
      </c>
      <c r="G713" s="14" t="s">
        <v>163</v>
      </c>
      <c r="H713" s="14" t="s">
        <v>305</v>
      </c>
      <c r="I713" s="14" t="s">
        <v>1339</v>
      </c>
      <c r="J713" s="14">
        <v>0</v>
      </c>
      <c r="K713" s="38"/>
      <c r="L713" s="14">
        <f>IFERROR(VLOOKUP(A713,[1]Sheet1!$A:$O,15,FALSE),"ok")</f>
        <v>88.9</v>
      </c>
      <c r="M713" s="15">
        <v>0</v>
      </c>
      <c r="N713" s="41">
        <v>0</v>
      </c>
      <c r="O713" s="13">
        <v>362</v>
      </c>
      <c r="P713" s="17">
        <v>0</v>
      </c>
      <c r="Q713" s="13">
        <v>0</v>
      </c>
      <c r="R713" s="16" t="str">
        <f t="shared" si="93"/>
        <v>nul</v>
      </c>
      <c r="S713" s="17" t="e">
        <f t="shared" si="91"/>
        <v>#N/A</v>
      </c>
      <c r="T713" s="18">
        <v>37.0861679954998</v>
      </c>
      <c r="U713" s="18">
        <v>12.717487922705315</v>
      </c>
      <c r="V713" s="19" t="e">
        <f t="shared" si="94"/>
        <v>#N/A</v>
      </c>
      <c r="W713" s="20" t="e">
        <f t="shared" si="95"/>
        <v>#N/A</v>
      </c>
      <c r="X713" s="21" t="e">
        <f t="shared" si="96"/>
        <v>#N/A</v>
      </c>
      <c r="Y713" s="22">
        <v>77.899987101846122</v>
      </c>
      <c r="Z713" s="23">
        <v>0</v>
      </c>
      <c r="AA713" s="22"/>
      <c r="AB713" s="22"/>
      <c r="AC713" s="24" t="e">
        <v>#N/A</v>
      </c>
      <c r="AD713" s="25" t="e">
        <f t="shared" si="97"/>
        <v>#N/A</v>
      </c>
      <c r="AE713" s="22"/>
      <c r="AF713" s="26" t="e">
        <f t="shared" si="92"/>
        <v>#N/A</v>
      </c>
      <c r="AG713" s="27"/>
      <c r="AH713" s="22"/>
      <c r="AI713" s="28"/>
      <c r="AJ713" s="29" t="e">
        <f t="shared" si="90"/>
        <v>#N/A</v>
      </c>
      <c r="AK713" s="30"/>
      <c r="AL713" s="30"/>
      <c r="AM713" s="30"/>
      <c r="AN713" s="31" t="s">
        <v>896</v>
      </c>
    </row>
    <row r="714" spans="1:42" s="11" customFormat="1" ht="37.5" customHeight="1" x14ac:dyDescent="0.25">
      <c r="A714" s="12" t="s">
        <v>1340</v>
      </c>
      <c r="B714" s="12" t="s">
        <v>1340</v>
      </c>
      <c r="C714" s="13" t="s">
        <v>1340</v>
      </c>
      <c r="D714" s="3" t="s">
        <v>46</v>
      </c>
      <c r="E714" s="3" t="s">
        <v>39</v>
      </c>
      <c r="F714" s="14" t="s">
        <v>81</v>
      </c>
      <c r="G714" s="14" t="s">
        <v>124</v>
      </c>
      <c r="H714" s="14" t="s">
        <v>125</v>
      </c>
      <c r="I714" s="14" t="s">
        <v>1341</v>
      </c>
      <c r="J714" s="14">
        <v>0</v>
      </c>
      <c r="K714" s="38"/>
      <c r="L714" s="14">
        <f>IFERROR(VLOOKUP(A714,[1]Sheet1!$A:$O,15,FALSE),"ok")</f>
        <v>39.9</v>
      </c>
      <c r="M714" s="15">
        <v>0</v>
      </c>
      <c r="N714" s="41">
        <v>9</v>
      </c>
      <c r="O714" s="13">
        <v>352</v>
      </c>
      <c r="P714" s="17">
        <v>0</v>
      </c>
      <c r="Q714" s="13">
        <v>0</v>
      </c>
      <c r="R714" s="16" t="str">
        <f t="shared" si="93"/>
        <v>nul</v>
      </c>
      <c r="S714" s="17">
        <f t="shared" si="91"/>
        <v>8.1430000000000007</v>
      </c>
      <c r="T714" s="18">
        <v>19.061971418068101</v>
      </c>
      <c r="U714" s="18">
        <v>8.298067632850243</v>
      </c>
      <c r="V714" s="19">
        <f t="shared" si="94"/>
        <v>35.503039050918346</v>
      </c>
      <c r="W714" s="20">
        <f t="shared" si="95"/>
        <v>51.976449170544463</v>
      </c>
      <c r="X714" s="21">
        <f t="shared" si="96"/>
        <v>42.603646861102014</v>
      </c>
      <c r="Y714" s="22">
        <v>40.971646861102016</v>
      </c>
      <c r="Z714" s="23">
        <v>79.900000000000006</v>
      </c>
      <c r="AA714" s="22"/>
      <c r="AB714" s="22"/>
      <c r="AC714" s="24">
        <v>47.9</v>
      </c>
      <c r="AD714" s="25">
        <f t="shared" si="97"/>
        <v>0.1243168960667933</v>
      </c>
      <c r="AE714" s="22"/>
      <c r="AF714" s="26">
        <f t="shared" si="92"/>
        <v>42.603646861102014</v>
      </c>
      <c r="AG714" s="27"/>
      <c r="AH714" s="22"/>
      <c r="AI714" s="28"/>
      <c r="AJ714" s="29">
        <f t="shared" si="90"/>
        <v>-1</v>
      </c>
      <c r="AK714" s="30"/>
      <c r="AL714" s="30"/>
      <c r="AM714" s="30"/>
      <c r="AN714" s="31">
        <v>47.9</v>
      </c>
    </row>
    <row r="715" spans="1:42" s="11" customFormat="1" ht="37.5" customHeight="1" x14ac:dyDescent="0.25">
      <c r="A715" s="12" t="s">
        <v>1342</v>
      </c>
      <c r="B715" s="12" t="s">
        <v>1342</v>
      </c>
      <c r="C715" s="13" t="s">
        <v>1342</v>
      </c>
      <c r="D715" s="3" t="s">
        <v>46</v>
      </c>
      <c r="E715" s="3" t="s">
        <v>39</v>
      </c>
      <c r="F715" s="14" t="s">
        <v>40</v>
      </c>
      <c r="G715" s="14" t="s">
        <v>145</v>
      </c>
      <c r="H715" s="14" t="s">
        <v>146</v>
      </c>
      <c r="I715" s="14" t="s">
        <v>1343</v>
      </c>
      <c r="J715" s="14">
        <v>0</v>
      </c>
      <c r="K715" s="38"/>
      <c r="L715" s="14" t="str">
        <f>IFERROR(VLOOKUP(A715,[1]Sheet1!$A:$O,15,FALSE),"ok")</f>
        <v>ok</v>
      </c>
      <c r="M715" s="15">
        <v>0</v>
      </c>
      <c r="N715" s="41">
        <v>0</v>
      </c>
      <c r="O715" s="13" t="s">
        <v>44</v>
      </c>
      <c r="P715" s="17">
        <v>0</v>
      </c>
      <c r="Q715" s="13">
        <v>0</v>
      </c>
      <c r="R715" s="16" t="str">
        <f t="shared" si="93"/>
        <v>nul</v>
      </c>
      <c r="S715" s="17" t="e">
        <f t="shared" si="91"/>
        <v>#N/A</v>
      </c>
      <c r="T715" s="18">
        <v>59.490617967429003</v>
      </c>
      <c r="U715" s="18">
        <v>14.311835748792269</v>
      </c>
      <c r="V715" s="19" t="e">
        <f t="shared" si="94"/>
        <v>#N/A</v>
      </c>
      <c r="W715" s="20" t="e">
        <f t="shared" si="95"/>
        <v>#N/A</v>
      </c>
      <c r="X715" s="21" t="e">
        <f t="shared" si="96"/>
        <v>#N/A</v>
      </c>
      <c r="Y715" s="22">
        <v>115.47054445946551</v>
      </c>
      <c r="Z715" s="23">
        <v>0</v>
      </c>
      <c r="AA715" s="22"/>
      <c r="AB715" s="22"/>
      <c r="AC715" s="24" t="e">
        <v>#N/A</v>
      </c>
      <c r="AD715" s="25" t="e">
        <f t="shared" si="97"/>
        <v>#N/A</v>
      </c>
      <c r="AE715" s="22"/>
      <c r="AF715" s="26" t="e">
        <f t="shared" si="92"/>
        <v>#N/A</v>
      </c>
      <c r="AG715" s="27"/>
      <c r="AH715" s="22"/>
      <c r="AI715" s="28"/>
      <c r="AJ715" s="29" t="e">
        <f t="shared" ref="AJ715:AJ778" si="98">(AI715/X715)-1</f>
        <v>#N/A</v>
      </c>
      <c r="AK715" s="30"/>
      <c r="AL715" s="30"/>
      <c r="AM715" s="30"/>
      <c r="AN715" s="31" t="s">
        <v>896</v>
      </c>
    </row>
    <row r="716" spans="1:42" s="11" customFormat="1" ht="37.5" customHeight="1" x14ac:dyDescent="0.25">
      <c r="A716" s="12" t="s">
        <v>1348</v>
      </c>
      <c r="B716" s="12" t="s">
        <v>1348</v>
      </c>
      <c r="C716" s="13" t="s">
        <v>1348</v>
      </c>
      <c r="D716" s="3" t="s">
        <v>46</v>
      </c>
      <c r="E716" s="3" t="s">
        <v>187</v>
      </c>
      <c r="F716" s="14" t="s">
        <v>114</v>
      </c>
      <c r="G716" s="14" t="s">
        <v>163</v>
      </c>
      <c r="H716" s="14" t="s">
        <v>214</v>
      </c>
      <c r="I716" s="14" t="s">
        <v>1349</v>
      </c>
      <c r="J716" s="14">
        <v>0</v>
      </c>
      <c r="K716" s="38"/>
      <c r="L716" s="14" t="str">
        <f>IFERROR(VLOOKUP(A716,[1]Sheet1!$A:$O,15,FALSE),"ok")</f>
        <v>ok</v>
      </c>
      <c r="M716" s="15">
        <v>0</v>
      </c>
      <c r="N716" s="41">
        <v>38</v>
      </c>
      <c r="O716" s="13">
        <v>40</v>
      </c>
      <c r="P716" s="17">
        <v>18</v>
      </c>
      <c r="Q716" s="13">
        <v>23</v>
      </c>
      <c r="R716" s="16">
        <f t="shared" si="93"/>
        <v>14.777777777777777</v>
      </c>
      <c r="S716" s="17">
        <f t="shared" si="91"/>
        <v>48.433</v>
      </c>
      <c r="T716" s="18">
        <v>72.259933522333597</v>
      </c>
      <c r="U716" s="18">
        <v>72.137246376811603</v>
      </c>
      <c r="V716" s="19">
        <f t="shared" si="94"/>
        <v>192.83017989914521</v>
      </c>
      <c r="W716" s="20">
        <f t="shared" si="95"/>
        <v>282.30338337234855</v>
      </c>
      <c r="X716" s="21">
        <f t="shared" si="96"/>
        <v>231.39621587897423</v>
      </c>
      <c r="Y716" s="22">
        <v>231.39621587897423</v>
      </c>
      <c r="Z716" s="23">
        <v>379.9</v>
      </c>
      <c r="AA716" s="35"/>
      <c r="AB716" s="22"/>
      <c r="AC716" s="24">
        <v>284.89999999999998</v>
      </c>
      <c r="AD716" s="25">
        <f t="shared" si="97"/>
        <v>0.2312215172481884</v>
      </c>
      <c r="AE716" s="22"/>
      <c r="AF716" s="26">
        <f t="shared" si="92"/>
        <v>231.39621587897423</v>
      </c>
      <c r="AG716" s="27"/>
      <c r="AH716" s="22"/>
      <c r="AI716" s="28"/>
      <c r="AJ716" s="29">
        <f t="shared" si="98"/>
        <v>-1</v>
      </c>
      <c r="AK716" s="46">
        <v>43234</v>
      </c>
      <c r="AL716" s="51">
        <v>43254</v>
      </c>
      <c r="AM716" s="46" t="s">
        <v>3483</v>
      </c>
      <c r="AN716" s="47">
        <v>284.89999999999998</v>
      </c>
      <c r="AO716" s="44" t="s">
        <v>3484</v>
      </c>
      <c r="AP716" s="52" t="s">
        <v>3485</v>
      </c>
    </row>
    <row r="717" spans="1:42" s="11" customFormat="1" ht="37.5" customHeight="1" x14ac:dyDescent="0.25">
      <c r="A717" s="12" t="s">
        <v>1350</v>
      </c>
      <c r="B717" s="12" t="s">
        <v>1350</v>
      </c>
      <c r="C717" s="13" t="s">
        <v>1350</v>
      </c>
      <c r="D717" s="3"/>
      <c r="E717" s="3" t="s">
        <v>187</v>
      </c>
      <c r="F717" s="14" t="s">
        <v>40</v>
      </c>
      <c r="G717" s="14" t="s">
        <v>291</v>
      </c>
      <c r="H717" s="14" t="s">
        <v>1351</v>
      </c>
      <c r="I717" s="14" t="s">
        <v>1352</v>
      </c>
      <c r="J717" s="14">
        <v>0</v>
      </c>
      <c r="K717" s="38"/>
      <c r="L717" s="14" t="str">
        <f>IFERROR(VLOOKUP(A717,[1]Sheet1!$A:$O,15,FALSE),"ok")</f>
        <v>ok</v>
      </c>
      <c r="M717" s="15">
        <v>0</v>
      </c>
      <c r="N717" s="41">
        <v>29</v>
      </c>
      <c r="O717" s="13">
        <v>30</v>
      </c>
      <c r="P717" s="17">
        <v>5</v>
      </c>
      <c r="Q717" s="13">
        <v>10</v>
      </c>
      <c r="R717" s="16">
        <f t="shared" si="93"/>
        <v>40.6</v>
      </c>
      <c r="S717" s="17">
        <f t="shared" si="91"/>
        <v>16.813000000000002</v>
      </c>
      <c r="T717" s="18">
        <v>35.189788539430801</v>
      </c>
      <c r="U717" s="18">
        <v>16.624106280193235</v>
      </c>
      <c r="V717" s="19">
        <f t="shared" si="94"/>
        <v>68.626894819624042</v>
      </c>
      <c r="W717" s="20">
        <f t="shared" si="95"/>
        <v>100.46977401592959</v>
      </c>
      <c r="X717" s="21">
        <f t="shared" si="96"/>
        <v>82.352273783548853</v>
      </c>
      <c r="Y717" s="22">
        <v>82.352273783548853</v>
      </c>
      <c r="Z717" s="23">
        <v>139.9</v>
      </c>
      <c r="AA717" s="22"/>
      <c r="AB717" s="22"/>
      <c r="AC717" s="24">
        <v>98.9</v>
      </c>
      <c r="AD717" s="25">
        <f t="shared" si="97"/>
        <v>0.20093830390092782</v>
      </c>
      <c r="AE717" s="22"/>
      <c r="AF717" s="26">
        <f t="shared" si="92"/>
        <v>82.352273783548853</v>
      </c>
      <c r="AG717" s="27"/>
      <c r="AH717" s="22"/>
      <c r="AI717" s="28"/>
      <c r="AJ717" s="29">
        <f t="shared" si="98"/>
        <v>-1</v>
      </c>
      <c r="AK717" s="30"/>
      <c r="AL717" s="30"/>
      <c r="AM717" s="30"/>
      <c r="AN717" s="31">
        <v>98.9</v>
      </c>
    </row>
    <row r="718" spans="1:42" s="11" customFormat="1" ht="37.5" customHeight="1" x14ac:dyDescent="0.25">
      <c r="A718" s="12" t="s">
        <v>1353</v>
      </c>
      <c r="B718" s="12" t="s">
        <v>1353</v>
      </c>
      <c r="C718" s="13" t="s">
        <v>1353</v>
      </c>
      <c r="D718" s="3" t="s">
        <v>46</v>
      </c>
      <c r="E718" s="3" t="s">
        <v>39</v>
      </c>
      <c r="F718" s="14" t="s">
        <v>81</v>
      </c>
      <c r="G718" s="14" t="s">
        <v>82</v>
      </c>
      <c r="H718" s="14" t="s">
        <v>83</v>
      </c>
      <c r="I718" s="14" t="s">
        <v>1354</v>
      </c>
      <c r="J718" s="14">
        <v>0</v>
      </c>
      <c r="K718" s="38"/>
      <c r="L718" s="14">
        <f>IFERROR(VLOOKUP(A718,[1]Sheet1!$A:$O,15,FALSE),"ok")</f>
        <v>149.9</v>
      </c>
      <c r="M718" s="15">
        <v>0</v>
      </c>
      <c r="N718" s="41">
        <v>0</v>
      </c>
      <c r="O718" s="13">
        <v>58</v>
      </c>
      <c r="P718" s="17">
        <v>0</v>
      </c>
      <c r="Q718" s="13">
        <v>0</v>
      </c>
      <c r="R718" s="16" t="str">
        <f t="shared" si="93"/>
        <v>nul</v>
      </c>
      <c r="S718" s="17" t="e">
        <f t="shared" si="91"/>
        <v>#N/A</v>
      </c>
      <c r="T718" s="18">
        <v>83.244574053120999</v>
      </c>
      <c r="U718" s="18">
        <v>17.08096618357488</v>
      </c>
      <c r="V718" s="19" t="e">
        <f t="shared" si="94"/>
        <v>#N/A</v>
      </c>
      <c r="W718" s="20" t="e">
        <f t="shared" si="95"/>
        <v>#N/A</v>
      </c>
      <c r="X718" s="21" t="e">
        <f t="shared" si="96"/>
        <v>#N/A</v>
      </c>
      <c r="Y718" s="22">
        <v>150.97024828403505</v>
      </c>
      <c r="Z718" s="23">
        <v>0</v>
      </c>
      <c r="AA718" s="22"/>
      <c r="AB718" s="22"/>
      <c r="AC718" s="24" t="e">
        <v>#N/A</v>
      </c>
      <c r="AD718" s="25" t="e">
        <f t="shared" si="97"/>
        <v>#N/A</v>
      </c>
      <c r="AE718" s="22"/>
      <c r="AF718" s="26" t="e">
        <f t="shared" si="92"/>
        <v>#N/A</v>
      </c>
      <c r="AG718" s="27"/>
      <c r="AH718" s="22"/>
      <c r="AI718" s="28"/>
      <c r="AJ718" s="29" t="e">
        <f t="shared" si="98"/>
        <v>#N/A</v>
      </c>
      <c r="AK718" s="30"/>
      <c r="AL718" s="30"/>
      <c r="AM718" s="30"/>
      <c r="AN718" s="31" t="s">
        <v>896</v>
      </c>
    </row>
    <row r="719" spans="1:42" s="11" customFormat="1" ht="37.5" customHeight="1" x14ac:dyDescent="0.25">
      <c r="A719" s="12" t="s">
        <v>1355</v>
      </c>
      <c r="B719" s="12" t="s">
        <v>1355</v>
      </c>
      <c r="C719" s="13" t="s">
        <v>1355</v>
      </c>
      <c r="D719" s="3" t="s">
        <v>46</v>
      </c>
      <c r="E719" s="3" t="s">
        <v>187</v>
      </c>
      <c r="F719" s="14" t="s">
        <v>233</v>
      </c>
      <c r="G719" s="14" t="s">
        <v>1053</v>
      </c>
      <c r="H719" s="14" t="s">
        <v>1054</v>
      </c>
      <c r="I719" s="14" t="s">
        <v>1356</v>
      </c>
      <c r="J719" s="14" t="s">
        <v>3362</v>
      </c>
      <c r="K719" s="38"/>
      <c r="L719" s="14" t="str">
        <f>IFERROR(VLOOKUP(A719,[1]Sheet1!$A:$O,15,FALSE),"ok")</f>
        <v>ok</v>
      </c>
      <c r="M719" s="15">
        <v>0</v>
      </c>
      <c r="N719" s="41">
        <v>44</v>
      </c>
      <c r="O719" s="13">
        <v>293</v>
      </c>
      <c r="P719" s="17">
        <v>0</v>
      </c>
      <c r="Q719" s="13">
        <v>0</v>
      </c>
      <c r="R719" s="16" t="str">
        <f t="shared" si="93"/>
        <v>nul</v>
      </c>
      <c r="S719" s="17">
        <f t="shared" si="91"/>
        <v>4.5730000000000004</v>
      </c>
      <c r="T719" s="18">
        <v>8.3708375676628606</v>
      </c>
      <c r="U719" s="18">
        <v>6.6291304347826099</v>
      </c>
      <c r="V719" s="19">
        <f t="shared" si="94"/>
        <v>19.572968002445471</v>
      </c>
      <c r="W719" s="20">
        <f t="shared" si="95"/>
        <v>28.65482515558017</v>
      </c>
      <c r="X719" s="21">
        <f t="shared" si="96"/>
        <v>23.487561602934566</v>
      </c>
      <c r="Y719" s="22">
        <v>23.487561602934566</v>
      </c>
      <c r="Z719" s="23">
        <v>39.9</v>
      </c>
      <c r="AA719" s="22"/>
      <c r="AB719" s="22"/>
      <c r="AC719" s="24">
        <v>26.9</v>
      </c>
      <c r="AD719" s="25">
        <f t="shared" si="97"/>
        <v>0.14528704404288084</v>
      </c>
      <c r="AE719" s="22"/>
      <c r="AF719" s="26">
        <f t="shared" si="92"/>
        <v>23.487561602934566</v>
      </c>
      <c r="AG719" s="27"/>
      <c r="AH719" s="22"/>
      <c r="AI719" s="28"/>
      <c r="AJ719" s="29">
        <f t="shared" si="98"/>
        <v>-1</v>
      </c>
      <c r="AK719" s="30"/>
      <c r="AL719" s="30"/>
      <c r="AM719" s="30"/>
      <c r="AN719" s="31">
        <v>26.9</v>
      </c>
    </row>
    <row r="720" spans="1:42" s="11" customFormat="1" ht="37.5" customHeight="1" x14ac:dyDescent="0.25">
      <c r="A720" s="12" t="s">
        <v>1359</v>
      </c>
      <c r="B720" s="12" t="s">
        <v>1359</v>
      </c>
      <c r="C720" s="13" t="s">
        <v>1359</v>
      </c>
      <c r="D720" s="3"/>
      <c r="E720" s="3" t="s">
        <v>187</v>
      </c>
      <c r="F720" s="14" t="s">
        <v>81</v>
      </c>
      <c r="G720" s="14" t="s">
        <v>299</v>
      </c>
      <c r="H720" s="14" t="s">
        <v>300</v>
      </c>
      <c r="I720" s="14" t="s">
        <v>1360</v>
      </c>
      <c r="J720" s="14">
        <v>0</v>
      </c>
      <c r="K720" s="38"/>
      <c r="L720" s="14" t="str">
        <f>IFERROR(VLOOKUP(A720,[1]Sheet1!$A:$O,15,FALSE),"ok")</f>
        <v>ok</v>
      </c>
      <c r="M720" s="15">
        <v>0</v>
      </c>
      <c r="N720" s="41">
        <v>26</v>
      </c>
      <c r="O720" s="13">
        <v>63</v>
      </c>
      <c r="P720" s="17">
        <v>9</v>
      </c>
      <c r="Q720" s="13">
        <v>13</v>
      </c>
      <c r="R720" s="16">
        <f t="shared" si="93"/>
        <v>20.222222222222221</v>
      </c>
      <c r="S720" s="17">
        <f t="shared" si="91"/>
        <v>21.233000000000004</v>
      </c>
      <c r="T720" s="18">
        <v>55.9785346676884</v>
      </c>
      <c r="U720" s="18">
        <v>13.649855072463771</v>
      </c>
      <c r="V720" s="19">
        <f t="shared" si="94"/>
        <v>90.861389740152163</v>
      </c>
      <c r="W720" s="20">
        <f t="shared" si="95"/>
        <v>133.02107457958274</v>
      </c>
      <c r="X720" s="21">
        <f t="shared" si="96"/>
        <v>109.03366768818259</v>
      </c>
      <c r="Y720" s="22">
        <v>109.03366768818259</v>
      </c>
      <c r="Z720" s="23">
        <v>159.9</v>
      </c>
      <c r="AA720" s="22"/>
      <c r="AB720" s="22"/>
      <c r="AC720" s="24">
        <v>124.9</v>
      </c>
      <c r="AD720" s="25">
        <f t="shared" si="97"/>
        <v>0.14551773455142669</v>
      </c>
      <c r="AE720" s="22"/>
      <c r="AF720" s="26">
        <f t="shared" si="92"/>
        <v>109.03366768818259</v>
      </c>
      <c r="AG720" s="27"/>
      <c r="AH720" s="22"/>
      <c r="AI720" s="28"/>
      <c r="AJ720" s="29">
        <f t="shared" si="98"/>
        <v>-1</v>
      </c>
      <c r="AK720" s="30"/>
      <c r="AL720" s="30"/>
      <c r="AM720" s="30"/>
      <c r="AN720" s="31">
        <v>124.9</v>
      </c>
    </row>
    <row r="721" spans="1:42" s="11" customFormat="1" ht="37.5" customHeight="1" x14ac:dyDescent="0.25">
      <c r="A721" s="12" t="s">
        <v>1361</v>
      </c>
      <c r="B721" s="12" t="s">
        <v>1361</v>
      </c>
      <c r="C721" s="13" t="s">
        <v>1361</v>
      </c>
      <c r="D721" s="3" t="s">
        <v>46</v>
      </c>
      <c r="E721" s="3" t="s">
        <v>359</v>
      </c>
      <c r="F721" s="14" t="s">
        <v>107</v>
      </c>
      <c r="G721" s="14" t="s">
        <v>128</v>
      </c>
      <c r="H721" s="14" t="s">
        <v>129</v>
      </c>
      <c r="I721" s="14" t="s">
        <v>1362</v>
      </c>
      <c r="J721" s="14">
        <v>0</v>
      </c>
      <c r="K721" s="38"/>
      <c r="L721" s="14" t="str">
        <f>IFERROR(VLOOKUP(A721,[1]Sheet1!$A:$O,15,FALSE),"ok")</f>
        <v>ok</v>
      </c>
      <c r="M721" s="15">
        <v>0</v>
      </c>
      <c r="N721" s="41">
        <v>9</v>
      </c>
      <c r="O721" s="13">
        <v>182</v>
      </c>
      <c r="P721" s="17">
        <v>3</v>
      </c>
      <c r="Q721" s="13">
        <v>4</v>
      </c>
      <c r="R721" s="16">
        <f t="shared" si="93"/>
        <v>21</v>
      </c>
      <c r="S721" s="17">
        <f t="shared" si="91"/>
        <v>9.843</v>
      </c>
      <c r="T721" s="18">
        <v>24.966181902811702</v>
      </c>
      <c r="U721" s="18">
        <v>7.3004347826086962</v>
      </c>
      <c r="V721" s="19">
        <f t="shared" si="94"/>
        <v>42.109616685420399</v>
      </c>
      <c r="W721" s="20">
        <f t="shared" si="95"/>
        <v>61.648478827455456</v>
      </c>
      <c r="X721" s="21">
        <f t="shared" si="96"/>
        <v>50.53154002250448</v>
      </c>
      <c r="Y721" s="22">
        <v>50.53154002250448</v>
      </c>
      <c r="Z721" s="23">
        <v>79.900000000000006</v>
      </c>
      <c r="AA721" s="22"/>
      <c r="AB721" s="22"/>
      <c r="AC721" s="24">
        <v>57.9</v>
      </c>
      <c r="AD721" s="25">
        <f t="shared" si="97"/>
        <v>0.14581902657654888</v>
      </c>
      <c r="AE721" s="22"/>
      <c r="AF721" s="26">
        <f t="shared" si="92"/>
        <v>50.53154002250448</v>
      </c>
      <c r="AG721" s="27"/>
      <c r="AH721" s="22"/>
      <c r="AI721" s="28"/>
      <c r="AJ721" s="29">
        <f t="shared" si="98"/>
        <v>-1</v>
      </c>
      <c r="AK721" s="30"/>
      <c r="AL721" s="30"/>
      <c r="AM721" s="30"/>
      <c r="AN721" s="31">
        <v>57.9</v>
      </c>
    </row>
    <row r="722" spans="1:42" s="11" customFormat="1" ht="37.5" customHeight="1" x14ac:dyDescent="0.25">
      <c r="A722" s="12" t="s">
        <v>1363</v>
      </c>
      <c r="B722" s="12" t="s">
        <v>1363</v>
      </c>
      <c r="C722" s="13" t="s">
        <v>1363</v>
      </c>
      <c r="D722" s="3" t="s">
        <v>46</v>
      </c>
      <c r="E722" s="3" t="s">
        <v>187</v>
      </c>
      <c r="F722" s="14" t="s">
        <v>107</v>
      </c>
      <c r="G722" s="14" t="s">
        <v>593</v>
      </c>
      <c r="H722" s="14" t="s">
        <v>594</v>
      </c>
      <c r="I722" s="14" t="s">
        <v>1364</v>
      </c>
      <c r="J722" s="14">
        <v>0</v>
      </c>
      <c r="K722" s="38"/>
      <c r="L722" s="14" t="str">
        <f>IFERROR(VLOOKUP(A722,[1]Sheet1!$A:$O,15,FALSE),"ok")</f>
        <v>ok</v>
      </c>
      <c r="M722" s="15">
        <v>0</v>
      </c>
      <c r="N722" s="41">
        <v>36</v>
      </c>
      <c r="O722" s="13">
        <v>62</v>
      </c>
      <c r="P722" s="17">
        <v>0</v>
      </c>
      <c r="Q722" s="13">
        <v>1</v>
      </c>
      <c r="R722" s="16" t="str">
        <f t="shared" si="93"/>
        <v>nul</v>
      </c>
      <c r="S722" s="17">
        <f t="shared" si="91"/>
        <v>16.643000000000001</v>
      </c>
      <c r="T722" s="18">
        <v>42.745100621072801</v>
      </c>
      <c r="U722" s="18">
        <v>11.803768115942029</v>
      </c>
      <c r="V722" s="19">
        <f t="shared" si="94"/>
        <v>71.191868737014829</v>
      </c>
      <c r="W722" s="33">
        <f t="shared" si="95"/>
        <v>104.22489583098971</v>
      </c>
      <c r="X722" s="21">
        <f t="shared" si="96"/>
        <v>85.430242484417789</v>
      </c>
      <c r="Y722" s="22">
        <v>85.430242484417789</v>
      </c>
      <c r="Z722" s="23">
        <v>129.9</v>
      </c>
      <c r="AA722" s="22"/>
      <c r="AB722" s="22"/>
      <c r="AC722" s="24">
        <v>97.9</v>
      </c>
      <c r="AD722" s="25">
        <f t="shared" si="97"/>
        <v>0.14596420603460958</v>
      </c>
      <c r="AE722" s="22"/>
      <c r="AF722" s="26">
        <f t="shared" si="92"/>
        <v>85.430242484417789</v>
      </c>
      <c r="AG722" s="27"/>
      <c r="AH722" s="22"/>
      <c r="AI722" s="28"/>
      <c r="AJ722" s="29">
        <f t="shared" si="98"/>
        <v>-1</v>
      </c>
      <c r="AK722" s="30"/>
      <c r="AL722" s="30"/>
      <c r="AM722" s="30"/>
      <c r="AN722" s="31">
        <v>97.9</v>
      </c>
    </row>
    <row r="723" spans="1:42" s="11" customFormat="1" ht="37.5" customHeight="1" x14ac:dyDescent="0.25">
      <c r="A723" s="12" t="s">
        <v>1365</v>
      </c>
      <c r="B723" s="12" t="s">
        <v>1365</v>
      </c>
      <c r="C723" s="13" t="s">
        <v>1365</v>
      </c>
      <c r="D723" s="3" t="s">
        <v>46</v>
      </c>
      <c r="E723" s="3" t="s">
        <v>39</v>
      </c>
      <c r="F723" s="14" t="s">
        <v>40</v>
      </c>
      <c r="G723" s="14" t="s">
        <v>41</v>
      </c>
      <c r="H723" s="14" t="s">
        <v>52</v>
      </c>
      <c r="I723" s="14" t="s">
        <v>1366</v>
      </c>
      <c r="J723" s="14">
        <v>0</v>
      </c>
      <c r="K723" s="38"/>
      <c r="L723" s="14">
        <f>IFERROR(VLOOKUP(A723,[1]Sheet1!$A:$O,15,FALSE),"ok")</f>
        <v>19.899999999999999</v>
      </c>
      <c r="M723" s="15">
        <v>0</v>
      </c>
      <c r="N723" s="41">
        <v>36</v>
      </c>
      <c r="O723" s="13">
        <v>63</v>
      </c>
      <c r="P723" s="17">
        <v>4</v>
      </c>
      <c r="Q723" s="13">
        <v>6</v>
      </c>
      <c r="R723" s="16">
        <f t="shared" si="93"/>
        <v>63</v>
      </c>
      <c r="S723" s="17">
        <f t="shared" si="91"/>
        <v>3.383</v>
      </c>
      <c r="T723" s="18">
        <v>13.674040743129201</v>
      </c>
      <c r="U723" s="18">
        <v>7.9717391304347833</v>
      </c>
      <c r="V723" s="19">
        <f t="shared" si="94"/>
        <v>25.028779873563984</v>
      </c>
      <c r="W723" s="20">
        <f t="shared" si="95"/>
        <v>36.642133734897669</v>
      </c>
      <c r="X723" s="21">
        <f t="shared" si="96"/>
        <v>30.034535848276779</v>
      </c>
      <c r="Y723" s="22">
        <v>30.034535848276779</v>
      </c>
      <c r="Z723" s="23">
        <v>69.900000000000006</v>
      </c>
      <c r="AA723" s="22"/>
      <c r="AB723" s="22"/>
      <c r="AC723" s="24">
        <v>19.899999999999999</v>
      </c>
      <c r="AD723" s="25">
        <f t="shared" si="97"/>
        <v>-0.33742941457369802</v>
      </c>
      <c r="AE723" s="22"/>
      <c r="AF723" s="26">
        <f t="shared" si="92"/>
        <v>30.034535848276779</v>
      </c>
      <c r="AG723" s="27"/>
      <c r="AH723" s="22"/>
      <c r="AI723" s="28"/>
      <c r="AJ723" s="29">
        <f t="shared" si="98"/>
        <v>-1</v>
      </c>
      <c r="AK723" s="30"/>
      <c r="AL723" s="30"/>
      <c r="AM723" s="30"/>
      <c r="AN723" s="31">
        <v>19.899999999999999</v>
      </c>
    </row>
    <row r="724" spans="1:42" s="11" customFormat="1" ht="37.5" customHeight="1" x14ac:dyDescent="0.25">
      <c r="A724" s="12" t="s">
        <v>1367</v>
      </c>
      <c r="B724" s="12" t="s">
        <v>1367</v>
      </c>
      <c r="C724" s="13" t="s">
        <v>1367</v>
      </c>
      <c r="D724" s="3" t="s">
        <v>46</v>
      </c>
      <c r="E724" s="3" t="s">
        <v>187</v>
      </c>
      <c r="F724" s="14" t="s">
        <v>149</v>
      </c>
      <c r="G724" s="14" t="s">
        <v>569</v>
      </c>
      <c r="H724" s="14" t="s">
        <v>570</v>
      </c>
      <c r="I724" s="14" t="s">
        <v>1368</v>
      </c>
      <c r="J724" s="14">
        <v>0</v>
      </c>
      <c r="K724" s="38"/>
      <c r="L724" s="14" t="str">
        <f>IFERROR(VLOOKUP(A724,[1]Sheet1!$A:$O,15,FALSE),"ok")</f>
        <v>ok</v>
      </c>
      <c r="M724" s="15">
        <v>0</v>
      </c>
      <c r="N724" s="41">
        <v>9</v>
      </c>
      <c r="O724" s="13" t="s">
        <v>46</v>
      </c>
      <c r="P724" s="17">
        <v>2</v>
      </c>
      <c r="Q724" s="13">
        <v>3</v>
      </c>
      <c r="R724" s="16">
        <f t="shared" si="93"/>
        <v>31.5</v>
      </c>
      <c r="S724" s="17">
        <f t="shared" si="91"/>
        <v>28.883000000000003</v>
      </c>
      <c r="T724" s="18">
        <v>76.115899984529804</v>
      </c>
      <c r="U724" s="18">
        <v>18.526135265700486</v>
      </c>
      <c r="V724" s="19">
        <f t="shared" si="94"/>
        <v>123.52503525023029</v>
      </c>
      <c r="W724" s="20">
        <f t="shared" si="95"/>
        <v>180.84065160633716</v>
      </c>
      <c r="X724" s="21">
        <f t="shared" si="96"/>
        <v>148.23004230027635</v>
      </c>
      <c r="Y724" s="22">
        <v>148.23004230027635</v>
      </c>
      <c r="Z724" s="23">
        <v>349.9</v>
      </c>
      <c r="AA724" s="22"/>
      <c r="AB724" s="22"/>
      <c r="AC724" s="24">
        <v>169.9</v>
      </c>
      <c r="AD724" s="25">
        <f t="shared" si="97"/>
        <v>0.14619140198196678</v>
      </c>
      <c r="AE724" s="22"/>
      <c r="AF724" s="26">
        <f t="shared" si="92"/>
        <v>148.23004230027635</v>
      </c>
      <c r="AG724" s="27"/>
      <c r="AH724" s="22"/>
      <c r="AI724" s="28"/>
      <c r="AJ724" s="29">
        <f t="shared" si="98"/>
        <v>-1</v>
      </c>
      <c r="AK724" s="30"/>
      <c r="AL724" s="30"/>
      <c r="AM724" s="30"/>
      <c r="AN724" s="31">
        <v>169.9</v>
      </c>
    </row>
    <row r="725" spans="1:42" s="11" customFormat="1" ht="37.5" customHeight="1" x14ac:dyDescent="0.25">
      <c r="A725" s="12" t="s">
        <v>1371</v>
      </c>
      <c r="B725" s="12" t="s">
        <v>1371</v>
      </c>
      <c r="C725" s="13" t="s">
        <v>1371</v>
      </c>
      <c r="D725" s="3" t="s">
        <v>46</v>
      </c>
      <c r="E725" s="3" t="s">
        <v>187</v>
      </c>
      <c r="F725" s="14" t="s">
        <v>107</v>
      </c>
      <c r="G725" s="14" t="s">
        <v>108</v>
      </c>
      <c r="H725" s="14" t="s">
        <v>581</v>
      </c>
      <c r="I725" s="14" t="s">
        <v>1372</v>
      </c>
      <c r="J725" s="14">
        <v>0</v>
      </c>
      <c r="K725" s="38"/>
      <c r="L725" s="55" t="str">
        <f>IFERROR(VLOOKUP(A725,[1]Sheet1!$A:$O,15,FALSE),"ok")</f>
        <v>ok</v>
      </c>
      <c r="M725" s="15">
        <v>0</v>
      </c>
      <c r="N725" s="41">
        <v>96</v>
      </c>
      <c r="O725" s="13">
        <v>187</v>
      </c>
      <c r="P725" s="17">
        <v>2</v>
      </c>
      <c r="Q725" s="13">
        <v>6</v>
      </c>
      <c r="R725" s="16">
        <f t="shared" si="93"/>
        <v>336</v>
      </c>
      <c r="S725" s="17">
        <f t="shared" si="91"/>
        <v>37.383000000000003</v>
      </c>
      <c r="T725" s="18">
        <v>86.832136198022297</v>
      </c>
      <c r="U725" s="18">
        <v>40.427439613526573</v>
      </c>
      <c r="V725" s="19">
        <f t="shared" si="94"/>
        <v>164.64257581154885</v>
      </c>
      <c r="W725" s="33">
        <f t="shared" si="95"/>
        <v>241.03673098810748</v>
      </c>
      <c r="X725" s="21">
        <f t="shared" si="96"/>
        <v>197.57109097385862</v>
      </c>
      <c r="Y725" s="22">
        <v>199.61109097385867</v>
      </c>
      <c r="Z725" s="23">
        <v>289.89999999999998</v>
      </c>
      <c r="AA725" s="22"/>
      <c r="AB725" s="22"/>
      <c r="AC725" s="24">
        <v>219.9</v>
      </c>
      <c r="AD725" s="25">
        <f t="shared" si="97"/>
        <v>0.11301708623502926</v>
      </c>
      <c r="AE725" s="22"/>
      <c r="AF725" s="26">
        <f t="shared" si="92"/>
        <v>197.57109097385862</v>
      </c>
      <c r="AG725" s="27"/>
      <c r="AH725" s="22"/>
      <c r="AI725" s="28"/>
      <c r="AJ725" s="29">
        <f t="shared" si="98"/>
        <v>-1</v>
      </c>
      <c r="AK725" s="30"/>
      <c r="AL725" s="30"/>
      <c r="AM725" s="30"/>
      <c r="AN725" s="31">
        <v>229.9</v>
      </c>
    </row>
    <row r="726" spans="1:42" s="11" customFormat="1" ht="37.5" customHeight="1" x14ac:dyDescent="0.25">
      <c r="A726" s="12" t="s">
        <v>1373</v>
      </c>
      <c r="B726" s="12" t="s">
        <v>1373</v>
      </c>
      <c r="C726" s="13" t="s">
        <v>1373</v>
      </c>
      <c r="D726" s="3" t="s">
        <v>46</v>
      </c>
      <c r="E726" s="3" t="s">
        <v>187</v>
      </c>
      <c r="F726" s="14" t="s">
        <v>114</v>
      </c>
      <c r="G726" s="14" t="s">
        <v>816</v>
      </c>
      <c r="H726" s="14" t="s">
        <v>817</v>
      </c>
      <c r="I726" s="14" t="s">
        <v>1374</v>
      </c>
      <c r="J726" s="14">
        <v>0</v>
      </c>
      <c r="K726" s="38"/>
      <c r="L726" s="14" t="str">
        <f>IFERROR(VLOOKUP(A726,[1]Sheet1!$A:$O,15,FALSE),"ok")</f>
        <v>ok</v>
      </c>
      <c r="M726" s="15">
        <v>0</v>
      </c>
      <c r="N726" s="41">
        <v>23</v>
      </c>
      <c r="O726" s="13">
        <v>61</v>
      </c>
      <c r="P726" s="17">
        <v>1</v>
      </c>
      <c r="Q726" s="13">
        <v>1</v>
      </c>
      <c r="R726" s="16">
        <f t="shared" si="93"/>
        <v>161</v>
      </c>
      <c r="S726" s="17">
        <f t="shared" si="91"/>
        <v>9.5030000000000001</v>
      </c>
      <c r="T726" s="18">
        <v>22.170505015061899</v>
      </c>
      <c r="U726" s="18">
        <v>8.9600483091787435</v>
      </c>
      <c r="V726" s="19">
        <f t="shared" si="94"/>
        <v>40.633553324240644</v>
      </c>
      <c r="W726" s="20">
        <f t="shared" si="95"/>
        <v>59.4875220666883</v>
      </c>
      <c r="X726" s="21">
        <f t="shared" si="96"/>
        <v>48.76026398908877</v>
      </c>
      <c r="Y726" s="22">
        <v>48.76026398908877</v>
      </c>
      <c r="Z726" s="23">
        <v>89.9</v>
      </c>
      <c r="AA726" s="22"/>
      <c r="AB726" s="22"/>
      <c r="AC726" s="24">
        <v>55.9</v>
      </c>
      <c r="AD726" s="25">
        <f t="shared" si="97"/>
        <v>0.14642529442639818</v>
      </c>
      <c r="AE726" s="22"/>
      <c r="AF726" s="26">
        <f t="shared" si="92"/>
        <v>48.76026398908877</v>
      </c>
      <c r="AG726" s="27"/>
      <c r="AH726" s="22"/>
      <c r="AI726" s="28"/>
      <c r="AJ726" s="29">
        <f t="shared" si="98"/>
        <v>-1</v>
      </c>
      <c r="AK726" s="30"/>
      <c r="AL726" s="30"/>
      <c r="AM726" s="30"/>
      <c r="AN726" s="31">
        <v>55.9</v>
      </c>
    </row>
    <row r="727" spans="1:42" s="11" customFormat="1" ht="37.5" customHeight="1" x14ac:dyDescent="0.25">
      <c r="A727" s="12" t="s">
        <v>1375</v>
      </c>
      <c r="B727" s="12" t="s">
        <v>1375</v>
      </c>
      <c r="C727" s="13" t="s">
        <v>1375</v>
      </c>
      <c r="D727" s="3" t="s">
        <v>46</v>
      </c>
      <c r="E727" s="3" t="s">
        <v>187</v>
      </c>
      <c r="F727" s="14" t="s">
        <v>114</v>
      </c>
      <c r="G727" s="14" t="s">
        <v>188</v>
      </c>
      <c r="H727" s="14" t="s">
        <v>189</v>
      </c>
      <c r="I727" s="14" t="s">
        <v>1376</v>
      </c>
      <c r="J727" s="14">
        <v>0</v>
      </c>
      <c r="K727" s="38"/>
      <c r="L727" s="14" t="str">
        <f>IFERROR(VLOOKUP(A727,[1]Sheet1!$A:$O,15,FALSE),"ok")</f>
        <v>ok</v>
      </c>
      <c r="M727" s="15">
        <v>0</v>
      </c>
      <c r="N727" s="41">
        <v>126</v>
      </c>
      <c r="O727" s="13">
        <v>60</v>
      </c>
      <c r="P727" s="17">
        <v>8</v>
      </c>
      <c r="Q727" s="13">
        <v>18</v>
      </c>
      <c r="R727" s="16">
        <f t="shared" si="93"/>
        <v>110.25</v>
      </c>
      <c r="S727" s="17">
        <f t="shared" si="91"/>
        <v>12.563000000000002</v>
      </c>
      <c r="T727" s="18">
        <v>29.156577508177499</v>
      </c>
      <c r="U727" s="18">
        <v>9.7525603864734318</v>
      </c>
      <c r="V727" s="19">
        <f t="shared" si="94"/>
        <v>51.472137894650935</v>
      </c>
      <c r="W727" s="33">
        <f t="shared" si="95"/>
        <v>75.355209877768971</v>
      </c>
      <c r="X727" s="21">
        <f t="shared" si="96"/>
        <v>61.766565473581117</v>
      </c>
      <c r="Y727" s="22">
        <v>62.378565473581119</v>
      </c>
      <c r="Z727" s="23">
        <v>149.9</v>
      </c>
      <c r="AA727" s="22"/>
      <c r="AB727" s="22"/>
      <c r="AC727" s="24">
        <v>73.900000000000006</v>
      </c>
      <c r="AD727" s="25">
        <f t="shared" si="97"/>
        <v>0.1964401684534105</v>
      </c>
      <c r="AE727" s="22"/>
      <c r="AF727" s="26">
        <f t="shared" si="92"/>
        <v>61.766565473581117</v>
      </c>
      <c r="AG727" s="27"/>
      <c r="AH727" s="22"/>
      <c r="AI727" s="28"/>
      <c r="AJ727" s="29">
        <f t="shared" si="98"/>
        <v>-1</v>
      </c>
      <c r="AK727" s="30"/>
      <c r="AL727" s="30"/>
      <c r="AM727" s="30"/>
      <c r="AN727" s="31">
        <v>76.900000000000006</v>
      </c>
    </row>
    <row r="728" spans="1:42" s="11" customFormat="1" ht="37.5" customHeight="1" x14ac:dyDescent="0.25">
      <c r="A728" s="12" t="s">
        <v>1377</v>
      </c>
      <c r="B728" s="12" t="s">
        <v>1377</v>
      </c>
      <c r="C728" s="13" t="s">
        <v>1377</v>
      </c>
      <c r="D728" s="3" t="s">
        <v>46</v>
      </c>
      <c r="E728" s="3" t="s">
        <v>187</v>
      </c>
      <c r="F728" s="14" t="s">
        <v>114</v>
      </c>
      <c r="G728" s="14" t="s">
        <v>188</v>
      </c>
      <c r="H728" s="14" t="s">
        <v>336</v>
      </c>
      <c r="I728" s="14" t="s">
        <v>1378</v>
      </c>
      <c r="J728" s="14" t="s">
        <v>3362</v>
      </c>
      <c r="K728" s="38"/>
      <c r="L728" s="14" t="str">
        <f>IFERROR(VLOOKUP(A728,[1]Sheet1!$A:$O,15,FALSE),"ok")</f>
        <v>ok</v>
      </c>
      <c r="M728" s="15">
        <v>0</v>
      </c>
      <c r="N728" s="41">
        <v>4</v>
      </c>
      <c r="O728" s="13">
        <v>68</v>
      </c>
      <c r="P728" s="17">
        <v>6</v>
      </c>
      <c r="Q728" s="13">
        <v>15</v>
      </c>
      <c r="R728" s="16">
        <f t="shared" si="93"/>
        <v>4.666666666666667</v>
      </c>
      <c r="S728" s="17">
        <f t="shared" si="91"/>
        <v>47.582999999999998</v>
      </c>
      <c r="T728" s="18">
        <v>80.602041406233397</v>
      </c>
      <c r="U728" s="18">
        <v>66.999903381642511</v>
      </c>
      <c r="V728" s="19">
        <f t="shared" si="94"/>
        <v>195.18494478787591</v>
      </c>
      <c r="W728" s="33">
        <f t="shared" si="95"/>
        <v>285.7507591694503</v>
      </c>
      <c r="X728" s="21">
        <f t="shared" si="96"/>
        <v>234.22193374545108</v>
      </c>
      <c r="Y728" s="22">
        <v>234.22193374545108</v>
      </c>
      <c r="Z728" s="23">
        <v>379.9</v>
      </c>
      <c r="AA728" s="22"/>
      <c r="AB728" s="22"/>
      <c r="AC728" s="24">
        <v>279.89999999999998</v>
      </c>
      <c r="AD728" s="25">
        <f t="shared" si="97"/>
        <v>0.19502044716354838</v>
      </c>
      <c r="AE728" s="22"/>
      <c r="AF728" s="26">
        <f t="shared" si="92"/>
        <v>234.22193374545108</v>
      </c>
      <c r="AG728" s="27"/>
      <c r="AH728" s="22"/>
      <c r="AI728" s="28"/>
      <c r="AJ728" s="29">
        <f t="shared" si="98"/>
        <v>-1</v>
      </c>
      <c r="AK728" s="46">
        <v>43234</v>
      </c>
      <c r="AL728" s="51">
        <v>43254</v>
      </c>
      <c r="AM728" s="46" t="s">
        <v>3483</v>
      </c>
      <c r="AN728" s="47">
        <v>279.89999999999998</v>
      </c>
      <c r="AO728" s="44" t="s">
        <v>3484</v>
      </c>
      <c r="AP728" s="52" t="s">
        <v>3485</v>
      </c>
    </row>
    <row r="729" spans="1:42" s="11" customFormat="1" ht="37.5" customHeight="1" x14ac:dyDescent="0.25">
      <c r="A729" s="12" t="s">
        <v>1379</v>
      </c>
      <c r="B729" s="12" t="s">
        <v>1379</v>
      </c>
      <c r="C729" s="13" t="s">
        <v>1379</v>
      </c>
      <c r="D729" s="3" t="s">
        <v>46</v>
      </c>
      <c r="E729" s="3" t="s">
        <v>187</v>
      </c>
      <c r="F729" s="14" t="s">
        <v>114</v>
      </c>
      <c r="G729" s="14" t="s">
        <v>163</v>
      </c>
      <c r="H729" s="14" t="s">
        <v>241</v>
      </c>
      <c r="I729" s="14" t="s">
        <v>1380</v>
      </c>
      <c r="J729" s="14">
        <v>0</v>
      </c>
      <c r="K729" s="38"/>
      <c r="L729" s="14">
        <f>IFERROR(VLOOKUP(A729,[1]Sheet1!$A:$O,15,FALSE),"ok")</f>
        <v>139.9</v>
      </c>
      <c r="M729" s="15">
        <v>0</v>
      </c>
      <c r="N729" s="41">
        <v>0</v>
      </c>
      <c r="O729" s="13">
        <v>70</v>
      </c>
      <c r="P729" s="17">
        <v>0</v>
      </c>
      <c r="Q729" s="13">
        <v>5</v>
      </c>
      <c r="R729" s="16" t="str">
        <f t="shared" si="93"/>
        <v>nul</v>
      </c>
      <c r="S729" s="17">
        <f t="shared" si="91"/>
        <v>25.483000000000004</v>
      </c>
      <c r="T729" s="18">
        <v>74.183482732981602</v>
      </c>
      <c r="U729" s="18">
        <v>14.768695652173912</v>
      </c>
      <c r="V729" s="19">
        <f t="shared" si="94"/>
        <v>114.43517838515552</v>
      </c>
      <c r="W729" s="20">
        <f t="shared" si="95"/>
        <v>167.53310115586768</v>
      </c>
      <c r="X729" s="21">
        <f t="shared" si="96"/>
        <v>137.32221406218662</v>
      </c>
      <c r="Y729" s="22">
        <v>135.28221406218663</v>
      </c>
      <c r="Z729" s="23">
        <v>219.9</v>
      </c>
      <c r="AA729" s="22"/>
      <c r="AB729" s="22"/>
      <c r="AC729" s="24">
        <v>149.9</v>
      </c>
      <c r="AD729" s="25">
        <f t="shared" si="97"/>
        <v>9.1593235833770548E-2</v>
      </c>
      <c r="AE729" s="22"/>
      <c r="AF729" s="26">
        <f t="shared" si="92"/>
        <v>137.32221406218662</v>
      </c>
      <c r="AG729" s="27"/>
      <c r="AH729" s="22"/>
      <c r="AI729" s="28"/>
      <c r="AJ729" s="29">
        <f t="shared" si="98"/>
        <v>-1</v>
      </c>
      <c r="AK729" s="46">
        <v>43234</v>
      </c>
      <c r="AL729" s="51">
        <v>43254</v>
      </c>
      <c r="AM729" s="46" t="s">
        <v>3483</v>
      </c>
      <c r="AN729" s="47">
        <v>149.9</v>
      </c>
      <c r="AO729" s="44" t="s">
        <v>3484</v>
      </c>
      <c r="AP729" s="52" t="s">
        <v>3485</v>
      </c>
    </row>
    <row r="730" spans="1:42" s="11" customFormat="1" ht="37.5" customHeight="1" x14ac:dyDescent="0.25">
      <c r="A730" s="12" t="s">
        <v>1381</v>
      </c>
      <c r="B730" s="12" t="s">
        <v>1381</v>
      </c>
      <c r="C730" s="13" t="s">
        <v>1381</v>
      </c>
      <c r="D730" s="3" t="s">
        <v>46</v>
      </c>
      <c r="E730" s="3" t="s">
        <v>39</v>
      </c>
      <c r="F730" s="14" t="s">
        <v>81</v>
      </c>
      <c r="G730" s="14" t="s">
        <v>82</v>
      </c>
      <c r="H730" s="14" t="s">
        <v>83</v>
      </c>
      <c r="I730" s="14" t="s">
        <v>1382</v>
      </c>
      <c r="J730" s="14">
        <v>0</v>
      </c>
      <c r="K730" s="38"/>
      <c r="L730" s="14">
        <f>IFERROR(VLOOKUP(A730,[1]Sheet1!$A:$O,15,FALSE),"ok")</f>
        <v>64.900000000000006</v>
      </c>
      <c r="M730" s="15">
        <v>0</v>
      </c>
      <c r="N730" s="41">
        <v>0</v>
      </c>
      <c r="O730" s="13">
        <v>58</v>
      </c>
      <c r="P730" s="17">
        <v>0</v>
      </c>
      <c r="Q730" s="13">
        <v>0</v>
      </c>
      <c r="R730" s="16" t="str">
        <f t="shared" si="93"/>
        <v>nul</v>
      </c>
      <c r="S730" s="17" t="e">
        <f t="shared" si="91"/>
        <v>#N/A</v>
      </c>
      <c r="T730" s="18">
        <v>26.3484552065384</v>
      </c>
      <c r="U730" s="18">
        <v>9.7525603864734318</v>
      </c>
      <c r="V730" s="19" t="e">
        <f t="shared" si="94"/>
        <v>#N/A</v>
      </c>
      <c r="W730" s="20" t="e">
        <f t="shared" si="95"/>
        <v>#N/A</v>
      </c>
      <c r="X730" s="21" t="e">
        <f t="shared" si="96"/>
        <v>#N/A</v>
      </c>
      <c r="Y730" s="22">
        <v>56.560818711614203</v>
      </c>
      <c r="Z730" s="23">
        <v>0</v>
      </c>
      <c r="AA730" s="22"/>
      <c r="AB730" s="22"/>
      <c r="AC730" s="24" t="e">
        <v>#N/A</v>
      </c>
      <c r="AD730" s="25" t="e">
        <f t="shared" si="97"/>
        <v>#N/A</v>
      </c>
      <c r="AE730" s="22"/>
      <c r="AF730" s="26" t="e">
        <f t="shared" si="92"/>
        <v>#N/A</v>
      </c>
      <c r="AG730" s="27"/>
      <c r="AH730" s="22"/>
      <c r="AI730" s="28"/>
      <c r="AJ730" s="29" t="e">
        <f t="shared" si="98"/>
        <v>#N/A</v>
      </c>
      <c r="AK730" s="30"/>
      <c r="AL730" s="30"/>
      <c r="AM730" s="30"/>
      <c r="AN730" s="31" t="s">
        <v>896</v>
      </c>
    </row>
    <row r="731" spans="1:42" s="11" customFormat="1" ht="37.5" customHeight="1" x14ac:dyDescent="0.25">
      <c r="A731" s="12" t="s">
        <v>1383</v>
      </c>
      <c r="B731" s="12" t="s">
        <v>1383</v>
      </c>
      <c r="C731" s="13" t="s">
        <v>1383</v>
      </c>
      <c r="D731" s="3" t="s">
        <v>46</v>
      </c>
      <c r="E731" s="3" t="s">
        <v>39</v>
      </c>
      <c r="F731" s="14" t="s">
        <v>40</v>
      </c>
      <c r="G731" s="14" t="s">
        <v>47</v>
      </c>
      <c r="H731" s="14" t="s">
        <v>59</v>
      </c>
      <c r="I731" s="14" t="s">
        <v>1384</v>
      </c>
      <c r="J731" s="14">
        <v>0</v>
      </c>
      <c r="K731" s="38"/>
      <c r="L731" s="14" t="str">
        <f>IFERROR(VLOOKUP(A731,[1]Sheet1!$A:$O,15,FALSE),"ok")</f>
        <v>ok</v>
      </c>
      <c r="M731" s="15">
        <v>0</v>
      </c>
      <c r="N731" s="41">
        <v>0</v>
      </c>
      <c r="O731" s="13">
        <v>37</v>
      </c>
      <c r="P731" s="17">
        <v>0</v>
      </c>
      <c r="Q731" s="13">
        <v>0</v>
      </c>
      <c r="R731" s="16" t="str">
        <f t="shared" si="93"/>
        <v>nul</v>
      </c>
      <c r="S731" s="17" t="e">
        <f t="shared" si="91"/>
        <v>#N/A</v>
      </c>
      <c r="T731" s="18">
        <v>12.561601249419899</v>
      </c>
      <c r="U731" s="18">
        <v>6.852898550724638</v>
      </c>
      <c r="V731" s="19" t="e">
        <f t="shared" si="94"/>
        <v>#N/A</v>
      </c>
      <c r="W731" s="20" t="e">
        <f t="shared" si="95"/>
        <v>#N/A</v>
      </c>
      <c r="X731" s="21" t="e">
        <f t="shared" si="96"/>
        <v>#N/A</v>
      </c>
      <c r="Y731" s="22">
        <v>30.416999760173447</v>
      </c>
      <c r="Z731" s="23">
        <v>0</v>
      </c>
      <c r="AA731" s="22"/>
      <c r="AB731" s="22"/>
      <c r="AC731" s="24" t="e">
        <v>#N/A</v>
      </c>
      <c r="AD731" s="25" t="e">
        <f t="shared" si="97"/>
        <v>#N/A</v>
      </c>
      <c r="AE731" s="22"/>
      <c r="AF731" s="26" t="e">
        <f t="shared" si="92"/>
        <v>#N/A</v>
      </c>
      <c r="AG731" s="27"/>
      <c r="AH731" s="22"/>
      <c r="AI731" s="28"/>
      <c r="AJ731" s="29" t="e">
        <f t="shared" si="98"/>
        <v>#N/A</v>
      </c>
      <c r="AK731" s="30"/>
      <c r="AL731" s="30"/>
      <c r="AM731" s="30"/>
      <c r="AN731" s="31" t="s">
        <v>896</v>
      </c>
    </row>
    <row r="732" spans="1:42" s="11" customFormat="1" ht="37.5" customHeight="1" x14ac:dyDescent="0.25">
      <c r="A732" s="12" t="s">
        <v>1385</v>
      </c>
      <c r="B732" s="12" t="s">
        <v>1385</v>
      </c>
      <c r="C732" s="13" t="s">
        <v>1385</v>
      </c>
      <c r="D732" s="3" t="s">
        <v>46</v>
      </c>
      <c r="E732" s="3" t="s">
        <v>359</v>
      </c>
      <c r="F732" s="14" t="s">
        <v>114</v>
      </c>
      <c r="G732" s="14" t="s">
        <v>188</v>
      </c>
      <c r="H732" s="14" t="s">
        <v>189</v>
      </c>
      <c r="I732" s="14" t="s">
        <v>1386</v>
      </c>
      <c r="J732" s="14">
        <v>0</v>
      </c>
      <c r="K732" s="38"/>
      <c r="L732" s="14" t="str">
        <f>IFERROR(VLOOKUP(A732,[1]Sheet1!$A:$O,15,FALSE),"ok")</f>
        <v>ok</v>
      </c>
      <c r="M732" s="15">
        <v>0</v>
      </c>
      <c r="N732" s="41">
        <v>2</v>
      </c>
      <c r="O732" s="13">
        <v>83</v>
      </c>
      <c r="P732" s="17">
        <v>0</v>
      </c>
      <c r="Q732" s="13">
        <v>35</v>
      </c>
      <c r="R732" s="16" t="str">
        <f t="shared" si="93"/>
        <v>nul</v>
      </c>
      <c r="S732" s="17">
        <f t="shared" si="91"/>
        <v>15.283000000000001</v>
      </c>
      <c r="T732" s="18">
        <v>34.760763059379698</v>
      </c>
      <c r="U732" s="18">
        <v>11.337584541062801</v>
      </c>
      <c r="V732" s="19">
        <f t="shared" si="94"/>
        <v>61.381347600442503</v>
      </c>
      <c r="W732" s="33">
        <f t="shared" si="95"/>
        <v>89.862292887047815</v>
      </c>
      <c r="X732" s="21">
        <f t="shared" si="96"/>
        <v>73.657617120531</v>
      </c>
      <c r="Y732" s="22">
        <v>73.657617120531</v>
      </c>
      <c r="Z732" s="23">
        <v>169.9</v>
      </c>
      <c r="AA732" s="22"/>
      <c r="AB732" s="22"/>
      <c r="AC732" s="24">
        <v>89.9</v>
      </c>
      <c r="AD732" s="25">
        <f t="shared" si="97"/>
        <v>0.22051192414886955</v>
      </c>
      <c r="AE732" s="22"/>
      <c r="AF732" s="26">
        <f t="shared" si="92"/>
        <v>73.657617120531</v>
      </c>
      <c r="AG732" s="27"/>
      <c r="AH732" s="22"/>
      <c r="AI732" s="28"/>
      <c r="AJ732" s="29">
        <f t="shared" si="98"/>
        <v>-1</v>
      </c>
      <c r="AK732" s="30"/>
      <c r="AL732" s="30"/>
      <c r="AM732" s="30"/>
      <c r="AN732" s="31">
        <v>89.9</v>
      </c>
    </row>
    <row r="733" spans="1:42" s="11" customFormat="1" ht="37.5" customHeight="1" x14ac:dyDescent="0.25">
      <c r="A733" s="12" t="s">
        <v>1387</v>
      </c>
      <c r="B733" s="12" t="s">
        <v>1387</v>
      </c>
      <c r="C733" s="13" t="s">
        <v>1387</v>
      </c>
      <c r="D733" s="3" t="s">
        <v>46</v>
      </c>
      <c r="E733" s="3" t="s">
        <v>39</v>
      </c>
      <c r="F733" s="14" t="s">
        <v>149</v>
      </c>
      <c r="G733" s="14" t="s">
        <v>107</v>
      </c>
      <c r="H733" s="14" t="s">
        <v>230</v>
      </c>
      <c r="I733" s="14" t="s">
        <v>1388</v>
      </c>
      <c r="J733" s="14">
        <v>0</v>
      </c>
      <c r="K733" s="38"/>
      <c r="L733" s="14" t="str">
        <f>IFERROR(VLOOKUP(A733,[1]Sheet1!$A:$O,15,FALSE),"ok")</f>
        <v>ok</v>
      </c>
      <c r="M733" s="15">
        <v>0</v>
      </c>
      <c r="N733" s="41">
        <v>0</v>
      </c>
      <c r="O733" s="13" t="s">
        <v>44</v>
      </c>
      <c r="P733" s="17">
        <v>0</v>
      </c>
      <c r="Q733" s="13">
        <v>0</v>
      </c>
      <c r="R733" s="16" t="str">
        <f t="shared" si="93"/>
        <v>nul</v>
      </c>
      <c r="S733" s="17" t="e">
        <f t="shared" si="91"/>
        <v>#N/A</v>
      </c>
      <c r="T733" s="18">
        <v>22.723198764050899</v>
      </c>
      <c r="U733" s="18">
        <v>11.141787439613527</v>
      </c>
      <c r="V733" s="19" t="e">
        <f t="shared" si="94"/>
        <v>#N/A</v>
      </c>
      <c r="W733" s="20" t="e">
        <f t="shared" si="95"/>
        <v>#N/A</v>
      </c>
      <c r="X733" s="21" t="e">
        <f t="shared" si="96"/>
        <v>#N/A</v>
      </c>
      <c r="Y733" s="22">
        <v>53.061583444397307</v>
      </c>
      <c r="Z733" s="23">
        <v>0</v>
      </c>
      <c r="AA733" s="22"/>
      <c r="AB733" s="22"/>
      <c r="AC733" s="24" t="e">
        <v>#N/A</v>
      </c>
      <c r="AD733" s="25" t="e">
        <f t="shared" si="97"/>
        <v>#N/A</v>
      </c>
      <c r="AE733" s="22"/>
      <c r="AF733" s="26" t="e">
        <f t="shared" si="92"/>
        <v>#N/A</v>
      </c>
      <c r="AG733" s="27"/>
      <c r="AH733" s="22"/>
      <c r="AI733" s="28"/>
      <c r="AJ733" s="29" t="e">
        <f t="shared" si="98"/>
        <v>#N/A</v>
      </c>
      <c r="AK733" s="30"/>
      <c r="AL733" s="30"/>
      <c r="AM733" s="30"/>
      <c r="AN733" s="31" t="s">
        <v>896</v>
      </c>
    </row>
    <row r="734" spans="1:42" s="11" customFormat="1" ht="37.5" customHeight="1" x14ac:dyDescent="0.25">
      <c r="A734" s="12" t="s">
        <v>1391</v>
      </c>
      <c r="B734" s="12" t="s">
        <v>1391</v>
      </c>
      <c r="C734" s="13" t="s">
        <v>1391</v>
      </c>
      <c r="D734" s="3" t="s">
        <v>46</v>
      </c>
      <c r="E734" s="3" t="s">
        <v>39</v>
      </c>
      <c r="F734" s="14" t="s">
        <v>81</v>
      </c>
      <c r="G734" s="14" t="s">
        <v>124</v>
      </c>
      <c r="H734" s="14" t="s">
        <v>125</v>
      </c>
      <c r="I734" s="14" t="s">
        <v>1392</v>
      </c>
      <c r="J734" s="14">
        <v>0</v>
      </c>
      <c r="K734" s="38"/>
      <c r="L734" s="14">
        <f>IFERROR(VLOOKUP(A734,[1]Sheet1!$A:$O,15,FALSE),"ok")</f>
        <v>99.9</v>
      </c>
      <c r="M734" s="15">
        <v>0</v>
      </c>
      <c r="N734" s="41">
        <v>0</v>
      </c>
      <c r="O734" s="13">
        <v>69</v>
      </c>
      <c r="P734" s="17">
        <v>1</v>
      </c>
      <c r="Q734" s="13">
        <v>1</v>
      </c>
      <c r="R734" s="16">
        <f t="shared" si="93"/>
        <v>0</v>
      </c>
      <c r="S734" s="17">
        <f t="shared" si="91"/>
        <v>16.983000000000001</v>
      </c>
      <c r="T734" s="18">
        <v>44.004809815204801</v>
      </c>
      <c r="U734" s="18">
        <v>17.08096618357488</v>
      </c>
      <c r="V734" s="19">
        <f t="shared" si="94"/>
        <v>78.068775998779671</v>
      </c>
      <c r="W734" s="20">
        <f t="shared" si="95"/>
        <v>114.29268806221343</v>
      </c>
      <c r="X734" s="21">
        <f t="shared" si="96"/>
        <v>93.6825311985356</v>
      </c>
      <c r="Y734" s="22">
        <v>93.6825311985356</v>
      </c>
      <c r="Z734" s="23">
        <v>149.9</v>
      </c>
      <c r="AA734" s="22"/>
      <c r="AB734" s="22"/>
      <c r="AC734" s="24">
        <v>99.9</v>
      </c>
      <c r="AD734" s="25">
        <f t="shared" si="97"/>
        <v>6.6367429678945156E-2</v>
      </c>
      <c r="AE734" s="22"/>
      <c r="AF734" s="26">
        <f t="shared" si="92"/>
        <v>93.6825311985356</v>
      </c>
      <c r="AG734" s="27"/>
      <c r="AH734" s="22"/>
      <c r="AI734" s="28"/>
      <c r="AJ734" s="29">
        <f t="shared" si="98"/>
        <v>-1</v>
      </c>
      <c r="AK734" s="30"/>
      <c r="AL734" s="30"/>
      <c r="AM734" s="30"/>
      <c r="AN734" s="31">
        <v>99.9</v>
      </c>
    </row>
    <row r="735" spans="1:42" s="11" customFormat="1" ht="37.5" customHeight="1" x14ac:dyDescent="0.25">
      <c r="A735" s="12" t="s">
        <v>1395</v>
      </c>
      <c r="B735" s="12" t="s">
        <v>1395</v>
      </c>
      <c r="C735" s="13" t="s">
        <v>1395</v>
      </c>
      <c r="D735" s="3" t="s">
        <v>46</v>
      </c>
      <c r="E735" s="3" t="s">
        <v>359</v>
      </c>
      <c r="F735" s="14" t="s">
        <v>114</v>
      </c>
      <c r="G735" s="14" t="s">
        <v>188</v>
      </c>
      <c r="H735" s="14" t="s">
        <v>336</v>
      </c>
      <c r="I735" s="14" t="s">
        <v>1396</v>
      </c>
      <c r="J735" s="14">
        <v>0</v>
      </c>
      <c r="K735" s="38"/>
      <c r="L735" s="14" t="str">
        <f>IFERROR(VLOOKUP(A735,[1]Sheet1!$A:$O,15,FALSE),"ok")</f>
        <v>ok</v>
      </c>
      <c r="M735" s="15">
        <v>0</v>
      </c>
      <c r="N735" s="41">
        <v>22</v>
      </c>
      <c r="O735" s="13">
        <v>72</v>
      </c>
      <c r="P735" s="17">
        <v>1</v>
      </c>
      <c r="Q735" s="13">
        <v>1</v>
      </c>
      <c r="R735" s="16">
        <f t="shared" si="93"/>
        <v>154</v>
      </c>
      <c r="S735" s="17">
        <f t="shared" si="91"/>
        <v>8.3130000000000006</v>
      </c>
      <c r="T735" s="18">
        <v>16.520646226392099</v>
      </c>
      <c r="U735" s="18">
        <v>7.3004347826086962</v>
      </c>
      <c r="V735" s="19">
        <f t="shared" si="94"/>
        <v>32.134081009000795</v>
      </c>
      <c r="W735" s="20">
        <f t="shared" si="95"/>
        <v>47.044294597177156</v>
      </c>
      <c r="X735" s="21">
        <f t="shared" si="96"/>
        <v>38.560897210800952</v>
      </c>
      <c r="Y735" s="22">
        <v>37.336897210800956</v>
      </c>
      <c r="Z735" s="23">
        <v>89.9</v>
      </c>
      <c r="AA735" s="22"/>
      <c r="AB735" s="22"/>
      <c r="AC735" s="24">
        <v>48.9</v>
      </c>
      <c r="AD735" s="25">
        <f t="shared" si="97"/>
        <v>0.26812402036908645</v>
      </c>
      <c r="AE735" s="22"/>
      <c r="AF735" s="26">
        <f t="shared" si="92"/>
        <v>38.560897210800952</v>
      </c>
      <c r="AG735" s="27"/>
      <c r="AH735" s="22"/>
      <c r="AI735" s="28"/>
      <c r="AJ735" s="29">
        <f t="shared" si="98"/>
        <v>-1</v>
      </c>
      <c r="AK735" s="30"/>
      <c r="AL735" s="30"/>
      <c r="AM735" s="30"/>
      <c r="AN735" s="31">
        <v>48.9</v>
      </c>
    </row>
    <row r="736" spans="1:42" s="11" customFormat="1" ht="37.5" customHeight="1" x14ac:dyDescent="0.25">
      <c r="A736" s="12" t="s">
        <v>1397</v>
      </c>
      <c r="B736" s="12" t="s">
        <v>1397</v>
      </c>
      <c r="C736" s="13" t="s">
        <v>1397</v>
      </c>
      <c r="D736" s="3"/>
      <c r="E736" s="3" t="s">
        <v>39</v>
      </c>
      <c r="F736" s="14" t="s">
        <v>107</v>
      </c>
      <c r="G736" s="14" t="s">
        <v>128</v>
      </c>
      <c r="H736" s="14" t="s">
        <v>129</v>
      </c>
      <c r="I736" s="14" t="s">
        <v>1398</v>
      </c>
      <c r="J736" s="14">
        <v>0</v>
      </c>
      <c r="K736" s="38"/>
      <c r="L736" s="14" t="str">
        <f>IFERROR(VLOOKUP(A736,[1]Sheet1!$A:$O,15,FALSE),"ok")</f>
        <v>ok</v>
      </c>
      <c r="M736" s="15">
        <v>0</v>
      </c>
      <c r="N736" s="41">
        <v>0</v>
      </c>
      <c r="O736" s="13">
        <v>135</v>
      </c>
      <c r="P736" s="17">
        <v>0</v>
      </c>
      <c r="Q736" s="13">
        <v>0</v>
      </c>
      <c r="R736" s="16" t="str">
        <f t="shared" si="93"/>
        <v>nul</v>
      </c>
      <c r="S736" s="17">
        <f t="shared" si="91"/>
        <v>8.4830000000000005</v>
      </c>
      <c r="T736" s="18">
        <v>18.730979999999999</v>
      </c>
      <c r="U736" s="18">
        <v>7.1139613526570056</v>
      </c>
      <c r="V736" s="19">
        <f t="shared" si="94"/>
        <v>34.327941352657007</v>
      </c>
      <c r="W736" s="20">
        <f t="shared" si="95"/>
        <v>50.256106140289852</v>
      </c>
      <c r="X736" s="21">
        <f t="shared" si="96"/>
        <v>41.193529623188404</v>
      </c>
      <c r="Y736" s="22">
        <v>41.193529623188404</v>
      </c>
      <c r="Z736" s="23">
        <v>79.900000000000006</v>
      </c>
      <c r="AA736" s="22"/>
      <c r="AB736" s="22"/>
      <c r="AC736" s="24">
        <v>49.9</v>
      </c>
      <c r="AD736" s="25">
        <f t="shared" si="97"/>
        <v>0.21135528944600579</v>
      </c>
      <c r="AE736" s="22"/>
      <c r="AF736" s="26">
        <f t="shared" si="92"/>
        <v>41.193529623188404</v>
      </c>
      <c r="AG736" s="27"/>
      <c r="AH736" s="22"/>
      <c r="AI736" s="28"/>
      <c r="AJ736" s="29">
        <f t="shared" si="98"/>
        <v>-1</v>
      </c>
      <c r="AK736" s="30"/>
      <c r="AL736" s="30"/>
      <c r="AM736" s="30"/>
      <c r="AN736" s="31">
        <v>49.9</v>
      </c>
    </row>
    <row r="737" spans="1:42" s="11" customFormat="1" ht="37.5" customHeight="1" x14ac:dyDescent="0.25">
      <c r="A737" s="12" t="s">
        <v>1399</v>
      </c>
      <c r="B737" s="12" t="s">
        <v>1399</v>
      </c>
      <c r="C737" s="13" t="s">
        <v>1399</v>
      </c>
      <c r="D737" s="3" t="s">
        <v>46</v>
      </c>
      <c r="E737" s="3" t="s">
        <v>187</v>
      </c>
      <c r="F737" s="14" t="s">
        <v>114</v>
      </c>
      <c r="G737" s="14" t="s">
        <v>163</v>
      </c>
      <c r="H737" s="14" t="s">
        <v>241</v>
      </c>
      <c r="I737" s="14" t="s">
        <v>1400</v>
      </c>
      <c r="J737" s="14" t="s">
        <v>3362</v>
      </c>
      <c r="K737" s="38"/>
      <c r="L737" s="14">
        <f>IFERROR(VLOOKUP(A737,[1]Sheet1!$A:$O,15,FALSE),"ok")</f>
        <v>54.9</v>
      </c>
      <c r="M737" s="15">
        <v>0</v>
      </c>
      <c r="N737" s="41">
        <v>1</v>
      </c>
      <c r="O737" s="13">
        <v>153</v>
      </c>
      <c r="P737" s="17">
        <v>0</v>
      </c>
      <c r="Q737" s="13">
        <v>0</v>
      </c>
      <c r="R737" s="16" t="str">
        <f t="shared" si="93"/>
        <v>nul</v>
      </c>
      <c r="S737" s="17">
        <f t="shared" si="91"/>
        <v>9.3330000000000002</v>
      </c>
      <c r="T737" s="18">
        <v>23.6055869024114</v>
      </c>
      <c r="U737" s="18">
        <v>7.9717391304347833</v>
      </c>
      <c r="V737" s="19">
        <f t="shared" si="94"/>
        <v>40.910326032846186</v>
      </c>
      <c r="W737" s="20">
        <f t="shared" si="95"/>
        <v>59.892717312086809</v>
      </c>
      <c r="X737" s="21">
        <f t="shared" si="96"/>
        <v>49.09239123941542</v>
      </c>
      <c r="Y737" s="22">
        <v>49.09239123941542</v>
      </c>
      <c r="Z737" s="23">
        <v>99.9</v>
      </c>
      <c r="AA737" s="22"/>
      <c r="AB737" s="22">
        <v>39.9</v>
      </c>
      <c r="AC737" s="24">
        <v>54.9</v>
      </c>
      <c r="AD737" s="25">
        <f t="shared" si="97"/>
        <v>0.11829956972887778</v>
      </c>
      <c r="AE737" s="22"/>
      <c r="AF737" s="26">
        <f t="shared" si="92"/>
        <v>49.09239123941542</v>
      </c>
      <c r="AG737" s="32"/>
      <c r="AH737" s="22"/>
      <c r="AI737" s="28"/>
      <c r="AJ737" s="29">
        <f t="shared" si="98"/>
        <v>-1</v>
      </c>
      <c r="AK737" s="30"/>
      <c r="AL737" s="30"/>
      <c r="AM737" s="30"/>
      <c r="AN737" s="31">
        <v>54.9</v>
      </c>
    </row>
    <row r="738" spans="1:42" s="11" customFormat="1" ht="37.5" customHeight="1" x14ac:dyDescent="0.25">
      <c r="A738" s="12" t="s">
        <v>1401</v>
      </c>
      <c r="B738" s="12" t="s">
        <v>1401</v>
      </c>
      <c r="C738" s="13" t="s">
        <v>1401</v>
      </c>
      <c r="D738" s="3" t="s">
        <v>46</v>
      </c>
      <c r="E738" s="3" t="s">
        <v>187</v>
      </c>
      <c r="F738" s="14" t="s">
        <v>369</v>
      </c>
      <c r="G738" s="14" t="s">
        <v>234</v>
      </c>
      <c r="H738" s="14" t="s">
        <v>370</v>
      </c>
      <c r="I738" s="14" t="s">
        <v>1402</v>
      </c>
      <c r="J738" s="14" t="s">
        <v>3362</v>
      </c>
      <c r="K738" s="38"/>
      <c r="L738" s="14" t="str">
        <f>IFERROR(VLOOKUP(A738,[1]Sheet1!$A:$O,15,FALSE),"ok")</f>
        <v>ok</v>
      </c>
      <c r="M738" s="15">
        <v>0</v>
      </c>
      <c r="N738" s="41">
        <v>28</v>
      </c>
      <c r="O738" s="13">
        <v>83</v>
      </c>
      <c r="P738" s="17">
        <v>1</v>
      </c>
      <c r="Q738" s="13">
        <v>2</v>
      </c>
      <c r="R738" s="16">
        <f t="shared" si="93"/>
        <v>196</v>
      </c>
      <c r="S738" s="17">
        <f t="shared" si="91"/>
        <v>32.283000000000001</v>
      </c>
      <c r="T738" s="18">
        <v>81.778012318345702</v>
      </c>
      <c r="U738" s="18">
        <v>22.488695652173917</v>
      </c>
      <c r="V738" s="19">
        <f t="shared" si="94"/>
        <v>136.54970797051962</v>
      </c>
      <c r="W738" s="33">
        <f t="shared" si="95"/>
        <v>199.90877246884071</v>
      </c>
      <c r="X738" s="21">
        <f t="shared" si="96"/>
        <v>163.85964956462354</v>
      </c>
      <c r="Y738" s="22">
        <v>163.85964956462354</v>
      </c>
      <c r="Z738" s="23">
        <v>279.89999999999998</v>
      </c>
      <c r="AA738" s="22"/>
      <c r="AB738" s="22"/>
      <c r="AC738" s="24">
        <v>189.9</v>
      </c>
      <c r="AD738" s="25">
        <f t="shared" si="97"/>
        <v>0.15891862642551646</v>
      </c>
      <c r="AE738" s="22"/>
      <c r="AF738" s="26">
        <f t="shared" si="92"/>
        <v>163.85964956462354</v>
      </c>
      <c r="AG738" s="27"/>
      <c r="AH738" s="22"/>
      <c r="AI738" s="28"/>
      <c r="AJ738" s="29">
        <f t="shared" si="98"/>
        <v>-1</v>
      </c>
      <c r="AK738" s="30"/>
      <c r="AL738" s="30"/>
      <c r="AM738" s="30"/>
      <c r="AN738" s="31">
        <v>189.9</v>
      </c>
    </row>
    <row r="739" spans="1:42" s="11" customFormat="1" ht="37.5" customHeight="1" x14ac:dyDescent="0.25">
      <c r="A739" s="12" t="s">
        <v>1403</v>
      </c>
      <c r="B739" s="12" t="s">
        <v>1404</v>
      </c>
      <c r="C739" s="13" t="s">
        <v>1405</v>
      </c>
      <c r="D739" s="3" t="s">
        <v>46</v>
      </c>
      <c r="E739" s="3" t="s">
        <v>187</v>
      </c>
      <c r="F739" s="14" t="s">
        <v>81</v>
      </c>
      <c r="G739" s="14" t="s">
        <v>1406</v>
      </c>
      <c r="H739" s="14" t="s">
        <v>1407</v>
      </c>
      <c r="I739" s="14" t="s">
        <v>1408</v>
      </c>
      <c r="J739" s="14">
        <v>0</v>
      </c>
      <c r="K739" s="38"/>
      <c r="L739" s="14" t="str">
        <f>IFERROR(VLOOKUP(A739,[1]Sheet1!$A:$O,15,FALSE),"ok")</f>
        <v>ok</v>
      </c>
      <c r="M739" s="15">
        <v>0</v>
      </c>
      <c r="N739" s="41">
        <v>65</v>
      </c>
      <c r="O739" s="13" t="s">
        <v>44</v>
      </c>
      <c r="P739" s="17">
        <v>0</v>
      </c>
      <c r="Q739" s="13">
        <v>0</v>
      </c>
      <c r="R739" s="16" t="str">
        <f t="shared" si="93"/>
        <v>nul</v>
      </c>
      <c r="S739" s="17">
        <f t="shared" si="91"/>
        <v>22.593000000000004</v>
      </c>
      <c r="T739" s="18">
        <v>55.117628059043</v>
      </c>
      <c r="U739" s="18">
        <v>16.931787439613526</v>
      </c>
      <c r="V739" s="19">
        <f t="shared" si="94"/>
        <v>94.642415498656533</v>
      </c>
      <c r="W739" s="33">
        <f t="shared" si="95"/>
        <v>138.55649629003315</v>
      </c>
      <c r="X739" s="21">
        <f t="shared" si="96"/>
        <v>113.57089859838784</v>
      </c>
      <c r="Y739" s="22">
        <v>113.57089859838784</v>
      </c>
      <c r="Z739" s="23">
        <v>199.9</v>
      </c>
      <c r="AA739" s="22"/>
      <c r="AB739" s="22"/>
      <c r="AC739" s="24">
        <v>132.9</v>
      </c>
      <c r="AD739" s="25">
        <f t="shared" si="97"/>
        <v>0.17019413987349163</v>
      </c>
      <c r="AE739" s="22"/>
      <c r="AF739" s="26">
        <f t="shared" si="92"/>
        <v>113.57089859838784</v>
      </c>
      <c r="AG739" s="27"/>
      <c r="AH739" s="22"/>
      <c r="AI739" s="28"/>
      <c r="AJ739" s="29">
        <f t="shared" si="98"/>
        <v>-1</v>
      </c>
      <c r="AK739" s="30"/>
      <c r="AL739" s="30"/>
      <c r="AM739" s="30"/>
      <c r="AN739" s="31">
        <v>132.9</v>
      </c>
    </row>
    <row r="740" spans="1:42" s="11" customFormat="1" ht="37.5" customHeight="1" x14ac:dyDescent="0.25">
      <c r="A740" s="12" t="s">
        <v>1413</v>
      </c>
      <c r="B740" s="12" t="s">
        <v>1413</v>
      </c>
      <c r="C740" s="13" t="s">
        <v>1413</v>
      </c>
      <c r="D740" s="3" t="s">
        <v>46</v>
      </c>
      <c r="E740" s="3" t="s">
        <v>39</v>
      </c>
      <c r="F740" s="14" t="s">
        <v>114</v>
      </c>
      <c r="G740" s="14" t="s">
        <v>163</v>
      </c>
      <c r="H740" s="14" t="s">
        <v>219</v>
      </c>
      <c r="I740" s="14" t="s">
        <v>1414</v>
      </c>
      <c r="J740" s="14" t="s">
        <v>3362</v>
      </c>
      <c r="K740" s="38"/>
      <c r="L740" s="14">
        <f>IFERROR(VLOOKUP(A740,[1]Sheet1!$A:$O,15,FALSE),"ok")</f>
        <v>49.9</v>
      </c>
      <c r="M740" s="15">
        <v>0</v>
      </c>
      <c r="N740" s="41">
        <v>5</v>
      </c>
      <c r="O740" s="13">
        <v>61</v>
      </c>
      <c r="P740" s="17">
        <v>1</v>
      </c>
      <c r="Q740" s="13">
        <v>5</v>
      </c>
      <c r="R740" s="16">
        <f t="shared" si="93"/>
        <v>35</v>
      </c>
      <c r="S740" s="17">
        <f t="shared" si="91"/>
        <v>8.4830000000000005</v>
      </c>
      <c r="T740" s="18">
        <v>25.566381015337299</v>
      </c>
      <c r="U740" s="18">
        <v>9.286376811594204</v>
      </c>
      <c r="V740" s="19">
        <f t="shared" si="94"/>
        <v>43.335757826931506</v>
      </c>
      <c r="W740" s="20">
        <f t="shared" si="95"/>
        <v>63.443549458627722</v>
      </c>
      <c r="X740" s="21">
        <f t="shared" si="96"/>
        <v>52.002909392317804</v>
      </c>
      <c r="Y740" s="22">
        <v>52.002909392317804</v>
      </c>
      <c r="Z740" s="23">
        <v>89.9</v>
      </c>
      <c r="AA740" s="22"/>
      <c r="AB740" s="22"/>
      <c r="AC740" s="24">
        <v>49.9</v>
      </c>
      <c r="AD740" s="25">
        <f t="shared" si="97"/>
        <v>-4.0438302719817854E-2</v>
      </c>
      <c r="AE740" s="22"/>
      <c r="AF740" s="26">
        <f t="shared" si="92"/>
        <v>52.002909392317804</v>
      </c>
      <c r="AG740" s="27"/>
      <c r="AH740" s="22"/>
      <c r="AI740" s="28"/>
      <c r="AJ740" s="29">
        <f t="shared" si="98"/>
        <v>-1</v>
      </c>
      <c r="AK740" s="46">
        <v>43234</v>
      </c>
      <c r="AL740" s="51">
        <v>43254</v>
      </c>
      <c r="AM740" s="46" t="s">
        <v>3483</v>
      </c>
      <c r="AN740" s="47">
        <v>49.9</v>
      </c>
      <c r="AO740" s="44" t="s">
        <v>3484</v>
      </c>
      <c r="AP740" s="52" t="s">
        <v>3485</v>
      </c>
    </row>
    <row r="741" spans="1:42" s="11" customFormat="1" ht="37.5" customHeight="1" x14ac:dyDescent="0.25">
      <c r="A741" s="12" t="s">
        <v>1415</v>
      </c>
      <c r="B741" s="12" t="s">
        <v>1415</v>
      </c>
      <c r="C741" s="13" t="s">
        <v>1415</v>
      </c>
      <c r="D741" s="3" t="s">
        <v>46</v>
      </c>
      <c r="E741" s="3" t="s">
        <v>39</v>
      </c>
      <c r="F741" s="14" t="s">
        <v>114</v>
      </c>
      <c r="G741" s="14" t="s">
        <v>163</v>
      </c>
      <c r="H741" s="14" t="s">
        <v>305</v>
      </c>
      <c r="I741" s="14" t="s">
        <v>1416</v>
      </c>
      <c r="J741" s="14">
        <v>0</v>
      </c>
      <c r="K741" s="38"/>
      <c r="L741" s="14">
        <f>IFERROR(VLOOKUP(A741,[1]Sheet1!$A:$O,15,FALSE),"ok")</f>
        <v>299.89999999999998</v>
      </c>
      <c r="M741" s="15">
        <v>0</v>
      </c>
      <c r="N741" s="41">
        <v>0</v>
      </c>
      <c r="O741" s="13">
        <v>62</v>
      </c>
      <c r="P741" s="17">
        <v>0</v>
      </c>
      <c r="Q741" s="13">
        <v>0</v>
      </c>
      <c r="R741" s="16" t="str">
        <f t="shared" si="93"/>
        <v>nul</v>
      </c>
      <c r="S741" s="17">
        <f t="shared" si="91"/>
        <v>50.982999999999997</v>
      </c>
      <c r="T741" s="18">
        <v>112.92656933666601</v>
      </c>
      <c r="U741" s="18">
        <v>66.999903381642511</v>
      </c>
      <c r="V741" s="19">
        <f t="shared" si="94"/>
        <v>230.90947271830851</v>
      </c>
      <c r="W741" s="20">
        <f t="shared" si="95"/>
        <v>338.05146805960362</v>
      </c>
      <c r="X741" s="21">
        <f t="shared" si="96"/>
        <v>277.09136726197022</v>
      </c>
      <c r="Y741" s="22">
        <v>277.09136726197022</v>
      </c>
      <c r="Z741" s="23">
        <v>419.9</v>
      </c>
      <c r="AA741" s="22"/>
      <c r="AB741" s="22"/>
      <c r="AC741" s="24">
        <v>299.89999999999998</v>
      </c>
      <c r="AD741" s="25">
        <f t="shared" si="97"/>
        <v>8.2314483354025914E-2</v>
      </c>
      <c r="AE741" s="22"/>
      <c r="AF741" s="26">
        <f t="shared" si="92"/>
        <v>277.09136726197022</v>
      </c>
      <c r="AG741" s="27"/>
      <c r="AH741" s="22"/>
      <c r="AI741" s="28"/>
      <c r="AJ741" s="29">
        <f t="shared" si="98"/>
        <v>-1</v>
      </c>
      <c r="AK741" s="30"/>
      <c r="AL741" s="30"/>
      <c r="AM741" s="30"/>
      <c r="AN741" s="31">
        <v>299.89999999999998</v>
      </c>
    </row>
    <row r="742" spans="1:42" s="11" customFormat="1" ht="37.5" customHeight="1" x14ac:dyDescent="0.25">
      <c r="A742" s="12" t="s">
        <v>1417</v>
      </c>
      <c r="B742" s="12" t="s">
        <v>1417</v>
      </c>
      <c r="C742" s="13" t="s">
        <v>1417</v>
      </c>
      <c r="D742" s="3" t="s">
        <v>46</v>
      </c>
      <c r="E742" s="3" t="s">
        <v>39</v>
      </c>
      <c r="F742" s="14" t="s">
        <v>72</v>
      </c>
      <c r="G742" s="14" t="s">
        <v>1418</v>
      </c>
      <c r="H742" s="14" t="s">
        <v>1419</v>
      </c>
      <c r="I742" s="14" t="s">
        <v>1420</v>
      </c>
      <c r="J742" s="14">
        <v>0</v>
      </c>
      <c r="K742" s="38"/>
      <c r="L742" s="14" t="str">
        <f>IFERROR(VLOOKUP(A742,[1]Sheet1!$A:$O,15,FALSE),"ok")</f>
        <v>ok</v>
      </c>
      <c r="M742" s="15">
        <v>0</v>
      </c>
      <c r="N742" s="41">
        <v>0</v>
      </c>
      <c r="O742" s="13">
        <v>63</v>
      </c>
      <c r="P742" s="17">
        <v>0</v>
      </c>
      <c r="Q742" s="13">
        <v>0</v>
      </c>
      <c r="R742" s="16" t="str">
        <f t="shared" si="93"/>
        <v>nul</v>
      </c>
      <c r="S742" s="17">
        <f t="shared" si="91"/>
        <v>9.5030000000000001</v>
      </c>
      <c r="T742" s="18">
        <v>22.986019975685199</v>
      </c>
      <c r="U742" s="18">
        <v>7.9717391304347833</v>
      </c>
      <c r="V742" s="19">
        <f t="shared" si="94"/>
        <v>40.46075910611998</v>
      </c>
      <c r="W742" s="20">
        <f t="shared" si="95"/>
        <v>59.234551331359647</v>
      </c>
      <c r="X742" s="21">
        <f t="shared" si="96"/>
        <v>48.552910927343973</v>
      </c>
      <c r="Y742" s="22">
        <v>48.552910927343973</v>
      </c>
      <c r="Z742" s="23">
        <v>79.900000000000006</v>
      </c>
      <c r="AA742" s="22"/>
      <c r="AB742" s="22"/>
      <c r="AC742" s="24">
        <v>55.9</v>
      </c>
      <c r="AD742" s="25">
        <f t="shared" si="97"/>
        <v>0.15132128913239473</v>
      </c>
      <c r="AE742" s="22"/>
      <c r="AF742" s="26">
        <f t="shared" si="92"/>
        <v>48.552910927343973</v>
      </c>
      <c r="AG742" s="27"/>
      <c r="AH742" s="22"/>
      <c r="AI742" s="28"/>
      <c r="AJ742" s="29">
        <f t="shared" si="98"/>
        <v>-1</v>
      </c>
      <c r="AK742" s="30"/>
      <c r="AL742" s="30"/>
      <c r="AM742" s="30"/>
      <c r="AN742" s="31">
        <v>55.9</v>
      </c>
    </row>
    <row r="743" spans="1:42" s="11" customFormat="1" ht="37.5" customHeight="1" x14ac:dyDescent="0.25">
      <c r="A743" s="12" t="s">
        <v>1421</v>
      </c>
      <c r="B743" s="12" t="s">
        <v>1421</v>
      </c>
      <c r="C743" s="13" t="s">
        <v>1421</v>
      </c>
      <c r="D743" s="3" t="s">
        <v>46</v>
      </c>
      <c r="E743" s="3" t="s">
        <v>187</v>
      </c>
      <c r="F743" s="14" t="s">
        <v>114</v>
      </c>
      <c r="G743" s="14" t="s">
        <v>188</v>
      </c>
      <c r="H743" s="14" t="s">
        <v>189</v>
      </c>
      <c r="I743" s="14" t="s">
        <v>1422</v>
      </c>
      <c r="J743" s="14">
        <v>0</v>
      </c>
      <c r="K743" s="38"/>
      <c r="L743" s="14" t="str">
        <f>IFERROR(VLOOKUP(A743,[1]Sheet1!$A:$O,15,FALSE),"ok")</f>
        <v>ok</v>
      </c>
      <c r="M743" s="15">
        <v>0</v>
      </c>
      <c r="N743" s="41">
        <v>7</v>
      </c>
      <c r="O743" s="13">
        <v>62</v>
      </c>
      <c r="P743" s="17">
        <v>18</v>
      </c>
      <c r="Q743" s="13">
        <v>43</v>
      </c>
      <c r="R743" s="16">
        <f t="shared" si="93"/>
        <v>2.7222222222222219</v>
      </c>
      <c r="S743" s="17">
        <f t="shared" si="91"/>
        <v>24.633000000000003</v>
      </c>
      <c r="T743" s="18">
        <v>55.577832351640602</v>
      </c>
      <c r="U743" s="18">
        <v>18.526135265700486</v>
      </c>
      <c r="V743" s="19">
        <f t="shared" si="94"/>
        <v>98.736967617341094</v>
      </c>
      <c r="W743" s="33">
        <f t="shared" si="95"/>
        <v>144.55092059178736</v>
      </c>
      <c r="X743" s="21">
        <f t="shared" si="96"/>
        <v>118.48436114080931</v>
      </c>
      <c r="Y743" s="22">
        <v>118.48436114080931</v>
      </c>
      <c r="Z743" s="23">
        <v>189.9</v>
      </c>
      <c r="AA743" s="35"/>
      <c r="AB743" s="22"/>
      <c r="AC743" s="24">
        <v>144.9</v>
      </c>
      <c r="AD743" s="25">
        <f t="shared" si="97"/>
        <v>0.22294620661200848</v>
      </c>
      <c r="AE743" s="22"/>
      <c r="AF743" s="26">
        <f t="shared" si="92"/>
        <v>118.48436114080931</v>
      </c>
      <c r="AG743" s="27"/>
      <c r="AH743" s="22"/>
      <c r="AI743" s="28"/>
      <c r="AJ743" s="29">
        <f t="shared" si="98"/>
        <v>-1</v>
      </c>
      <c r="AK743" s="30"/>
      <c r="AL743" s="30"/>
      <c r="AM743" s="30"/>
      <c r="AN743" s="31">
        <v>144.9</v>
      </c>
    </row>
    <row r="744" spans="1:42" s="11" customFormat="1" ht="37.5" customHeight="1" x14ac:dyDescent="0.25">
      <c r="A744" s="12" t="s">
        <v>1425</v>
      </c>
      <c r="B744" s="12" t="s">
        <v>1425</v>
      </c>
      <c r="C744" s="13" t="s">
        <v>1425</v>
      </c>
      <c r="D744" s="3" t="s">
        <v>46</v>
      </c>
      <c r="E744" s="3" t="s">
        <v>187</v>
      </c>
      <c r="F744" s="14" t="s">
        <v>40</v>
      </c>
      <c r="G744" s="14" t="s">
        <v>41</v>
      </c>
      <c r="H744" s="14" t="s">
        <v>98</v>
      </c>
      <c r="I744" s="14" t="s">
        <v>1426</v>
      </c>
      <c r="J744" s="14" t="s">
        <v>3362</v>
      </c>
      <c r="K744" s="38"/>
      <c r="L744" s="14" t="str">
        <f>IFERROR(VLOOKUP(A744,[1]Sheet1!$A:$O,15,FALSE),"ok")</f>
        <v>ok</v>
      </c>
      <c r="M744" s="15">
        <v>0</v>
      </c>
      <c r="N744" s="41">
        <v>0</v>
      </c>
      <c r="O744" s="13">
        <v>322</v>
      </c>
      <c r="P744" s="17">
        <v>0</v>
      </c>
      <c r="Q744" s="13">
        <v>0</v>
      </c>
      <c r="R744" s="16" t="str">
        <f t="shared" si="93"/>
        <v>nul</v>
      </c>
      <c r="S744" s="17">
        <f t="shared" si="91"/>
        <v>17.833000000000002</v>
      </c>
      <c r="T744" s="18">
        <v>36.742915883993298</v>
      </c>
      <c r="U744" s="18">
        <v>18.526135265700486</v>
      </c>
      <c r="V744" s="19">
        <f t="shared" si="94"/>
        <v>73.102051149693793</v>
      </c>
      <c r="W744" s="33">
        <f t="shared" si="95"/>
        <v>107.02140288315171</v>
      </c>
      <c r="X744" s="21">
        <f t="shared" si="96"/>
        <v>87.722461379632549</v>
      </c>
      <c r="Y744" s="22">
        <v>87.722461379632549</v>
      </c>
      <c r="Z744" s="23">
        <v>139.9</v>
      </c>
      <c r="AA744" s="22"/>
      <c r="AB744" s="22"/>
      <c r="AC744" s="24">
        <v>104.9</v>
      </c>
      <c r="AD744" s="25">
        <f t="shared" si="97"/>
        <v>0.19581687916882529</v>
      </c>
      <c r="AE744" s="22"/>
      <c r="AF744" s="26">
        <f t="shared" si="92"/>
        <v>87.722461379632549</v>
      </c>
      <c r="AG744" s="32"/>
      <c r="AH744" s="22"/>
      <c r="AI744" s="28"/>
      <c r="AJ744" s="29">
        <f t="shared" si="98"/>
        <v>-1</v>
      </c>
      <c r="AK744" s="30"/>
      <c r="AL744" s="30"/>
      <c r="AM744" s="30"/>
      <c r="AN744" s="31">
        <v>104.9</v>
      </c>
    </row>
    <row r="745" spans="1:42" s="11" customFormat="1" ht="37.5" customHeight="1" x14ac:dyDescent="0.25">
      <c r="A745" s="12" t="s">
        <v>1427</v>
      </c>
      <c r="B745" s="12" t="s">
        <v>1427</v>
      </c>
      <c r="C745" s="13" t="s">
        <v>1427</v>
      </c>
      <c r="D745" s="3" t="s">
        <v>46</v>
      </c>
      <c r="E745" s="3" t="s">
        <v>187</v>
      </c>
      <c r="F745" s="14" t="s">
        <v>114</v>
      </c>
      <c r="G745" s="14" t="s">
        <v>163</v>
      </c>
      <c r="H745" s="14" t="s">
        <v>305</v>
      </c>
      <c r="I745" s="14" t="s">
        <v>1428</v>
      </c>
      <c r="J745" s="14" t="s">
        <v>3362</v>
      </c>
      <c r="K745" s="38"/>
      <c r="L745" s="14">
        <f>IFERROR(VLOOKUP(A745,[1]Sheet1!$A:$O,15,FALSE),"ok")</f>
        <v>89.9</v>
      </c>
      <c r="M745" s="15">
        <v>0</v>
      </c>
      <c r="N745" s="41">
        <v>0</v>
      </c>
      <c r="O745" s="13">
        <v>60</v>
      </c>
      <c r="P745" s="17">
        <v>0</v>
      </c>
      <c r="Q745" s="13">
        <v>3</v>
      </c>
      <c r="R745" s="16" t="str">
        <f t="shared" si="93"/>
        <v>nul</v>
      </c>
      <c r="S745" s="17">
        <f t="shared" si="91"/>
        <v>15.283000000000001</v>
      </c>
      <c r="T745" s="18">
        <v>37.473027457174503</v>
      </c>
      <c r="U745" s="18">
        <v>12.260628019323672</v>
      </c>
      <c r="V745" s="19">
        <f t="shared" si="94"/>
        <v>65.016655476498173</v>
      </c>
      <c r="W745" s="20">
        <f t="shared" si="95"/>
        <v>95.184383617593326</v>
      </c>
      <c r="X745" s="21">
        <f t="shared" si="96"/>
        <v>78.019986571797801</v>
      </c>
      <c r="Y745" s="22">
        <v>78.019986571797801</v>
      </c>
      <c r="Z745" s="23">
        <v>139.9</v>
      </c>
      <c r="AA745" s="22"/>
      <c r="AB745" s="22"/>
      <c r="AC745" s="24">
        <v>89.9</v>
      </c>
      <c r="AD745" s="25">
        <f t="shared" si="97"/>
        <v>0.15226884738399216</v>
      </c>
      <c r="AE745" s="22"/>
      <c r="AF745" s="26">
        <f t="shared" si="92"/>
        <v>78.019986571797801</v>
      </c>
      <c r="AG745" s="27"/>
      <c r="AH745" s="22"/>
      <c r="AI745" s="28"/>
      <c r="AJ745" s="29">
        <f t="shared" si="98"/>
        <v>-1</v>
      </c>
      <c r="AK745" s="46">
        <v>43234</v>
      </c>
      <c r="AL745" s="51">
        <v>43254</v>
      </c>
      <c r="AM745" s="46" t="s">
        <v>3483</v>
      </c>
      <c r="AN745" s="47">
        <v>89.9</v>
      </c>
      <c r="AO745" s="44" t="s">
        <v>3484</v>
      </c>
      <c r="AP745" s="52" t="s">
        <v>3485</v>
      </c>
    </row>
    <row r="746" spans="1:42" s="11" customFormat="1" ht="37.5" customHeight="1" x14ac:dyDescent="0.25">
      <c r="A746" s="12" t="s">
        <v>1433</v>
      </c>
      <c r="B746" s="12" t="s">
        <v>1433</v>
      </c>
      <c r="C746" s="13" t="s">
        <v>1433</v>
      </c>
      <c r="D746" s="3" t="s">
        <v>46</v>
      </c>
      <c r="E746" s="3" t="s">
        <v>359</v>
      </c>
      <c r="F746" s="14" t="s">
        <v>81</v>
      </c>
      <c r="G746" s="14" t="s">
        <v>575</v>
      </c>
      <c r="H746" s="14" t="s">
        <v>1434</v>
      </c>
      <c r="I746" s="14" t="s">
        <v>1435</v>
      </c>
      <c r="J746" s="14">
        <v>0</v>
      </c>
      <c r="K746" s="38"/>
      <c r="L746" s="14" t="str">
        <f>IFERROR(VLOOKUP(A746,[1]Sheet1!$A:$O,15,FALSE),"ok")</f>
        <v>ok</v>
      </c>
      <c r="M746" s="15">
        <v>0</v>
      </c>
      <c r="N746" s="41">
        <v>4</v>
      </c>
      <c r="O746" s="13">
        <v>89</v>
      </c>
      <c r="P746" s="17">
        <v>0</v>
      </c>
      <c r="Q746" s="13">
        <v>0</v>
      </c>
      <c r="R746" s="16" t="str">
        <f t="shared" si="93"/>
        <v>nul</v>
      </c>
      <c r="S746" s="17">
        <f t="shared" si="91"/>
        <v>5.9329999999999998</v>
      </c>
      <c r="T746" s="18">
        <v>11.085255256019</v>
      </c>
      <c r="U746" s="18">
        <v>7.1139613526570056</v>
      </c>
      <c r="V746" s="19">
        <f t="shared" si="94"/>
        <v>24.132216608676003</v>
      </c>
      <c r="W746" s="33">
        <f t="shared" si="95"/>
        <v>35.329565115101666</v>
      </c>
      <c r="X746" s="21">
        <f t="shared" si="96"/>
        <v>28.958659930411201</v>
      </c>
      <c r="Y746" s="22">
        <v>28.958659930411201</v>
      </c>
      <c r="Z746" s="23">
        <v>59.9</v>
      </c>
      <c r="AA746" s="22"/>
      <c r="AB746" s="22"/>
      <c r="AC746" s="24">
        <v>34.9</v>
      </c>
      <c r="AD746" s="25">
        <f t="shared" si="97"/>
        <v>0.20516626404212324</v>
      </c>
      <c r="AE746" s="22"/>
      <c r="AF746" s="26">
        <f t="shared" si="92"/>
        <v>28.958659930411201</v>
      </c>
      <c r="AG746" s="27"/>
      <c r="AH746" s="22"/>
      <c r="AI746" s="28"/>
      <c r="AJ746" s="29">
        <f t="shared" si="98"/>
        <v>-1</v>
      </c>
      <c r="AK746" s="30"/>
      <c r="AL746" s="30"/>
      <c r="AM746" s="30"/>
      <c r="AN746" s="31">
        <v>34.9</v>
      </c>
    </row>
    <row r="747" spans="1:42" s="11" customFormat="1" ht="37.5" customHeight="1" x14ac:dyDescent="0.25">
      <c r="A747" s="12" t="s">
        <v>1439</v>
      </c>
      <c r="B747" s="12" t="s">
        <v>1439</v>
      </c>
      <c r="C747" s="13" t="s">
        <v>1439</v>
      </c>
      <c r="D747" s="3" t="s">
        <v>46</v>
      </c>
      <c r="E747" s="3" t="s">
        <v>39</v>
      </c>
      <c r="F747" s="14" t="s">
        <v>81</v>
      </c>
      <c r="G747" s="14" t="s">
        <v>82</v>
      </c>
      <c r="H747" s="14" t="s">
        <v>1440</v>
      </c>
      <c r="I747" s="14" t="s">
        <v>1441</v>
      </c>
      <c r="J747" s="14">
        <v>0</v>
      </c>
      <c r="K747" s="38"/>
      <c r="L747" s="14">
        <f>IFERROR(VLOOKUP(A747,[1]Sheet1!$A:$O,15,FALSE),"ok")</f>
        <v>34.9</v>
      </c>
      <c r="M747" s="15">
        <v>0</v>
      </c>
      <c r="N747" s="41">
        <v>0</v>
      </c>
      <c r="O747" s="13">
        <v>61</v>
      </c>
      <c r="P747" s="17">
        <v>0</v>
      </c>
      <c r="Q747" s="13">
        <v>0</v>
      </c>
      <c r="R747" s="16" t="str">
        <f t="shared" si="93"/>
        <v>nul</v>
      </c>
      <c r="S747" s="17">
        <f t="shared" si="91"/>
        <v>5.9329999999999998</v>
      </c>
      <c r="T747" s="18">
        <v>13.765805255929701</v>
      </c>
      <c r="U747" s="18">
        <v>8.298067632850243</v>
      </c>
      <c r="V747" s="19">
        <f t="shared" si="94"/>
        <v>27.99687288877994</v>
      </c>
      <c r="W747" s="20">
        <f t="shared" si="95"/>
        <v>40.987421909173825</v>
      </c>
      <c r="X747" s="21">
        <f t="shared" si="96"/>
        <v>33.596247466535928</v>
      </c>
      <c r="Y747" s="22">
        <v>33.596247466535928</v>
      </c>
      <c r="Z747" s="23">
        <v>69.900000000000006</v>
      </c>
      <c r="AA747" s="22"/>
      <c r="AB747" s="22"/>
      <c r="AC747" s="24">
        <v>34.9</v>
      </c>
      <c r="AD747" s="25">
        <f t="shared" si="97"/>
        <v>3.8806492741866316E-2</v>
      </c>
      <c r="AE747" s="22"/>
      <c r="AF747" s="26">
        <f t="shared" si="92"/>
        <v>33.596247466535928</v>
      </c>
      <c r="AG747" s="27"/>
      <c r="AH747" s="22"/>
      <c r="AI747" s="28"/>
      <c r="AJ747" s="29">
        <f t="shared" si="98"/>
        <v>-1</v>
      </c>
      <c r="AK747" s="30"/>
      <c r="AL747" s="30"/>
      <c r="AM747" s="30"/>
      <c r="AN747" s="31">
        <v>34.9</v>
      </c>
    </row>
    <row r="748" spans="1:42" s="11" customFormat="1" ht="37.5" customHeight="1" x14ac:dyDescent="0.25">
      <c r="A748" s="12" t="s">
        <v>1444</v>
      </c>
      <c r="B748" s="12" t="s">
        <v>1444</v>
      </c>
      <c r="C748" s="13" t="s">
        <v>1444</v>
      </c>
      <c r="D748" s="3" t="s">
        <v>46</v>
      </c>
      <c r="E748" s="3" t="s">
        <v>187</v>
      </c>
      <c r="F748" s="14" t="s">
        <v>81</v>
      </c>
      <c r="G748" s="14" t="s">
        <v>82</v>
      </c>
      <c r="H748" s="14" t="s">
        <v>798</v>
      </c>
      <c r="I748" s="14" t="s">
        <v>1445</v>
      </c>
      <c r="J748" s="14">
        <v>0</v>
      </c>
      <c r="K748" s="38"/>
      <c r="L748" s="14" t="str">
        <f>IFERROR(VLOOKUP(A748,[1]Sheet1!$A:$O,15,FALSE),"ok")</f>
        <v>ok</v>
      </c>
      <c r="M748" s="15">
        <v>0</v>
      </c>
      <c r="N748" s="41">
        <v>102</v>
      </c>
      <c r="O748" s="13">
        <v>47</v>
      </c>
      <c r="P748" s="17">
        <v>4</v>
      </c>
      <c r="Q748" s="13">
        <v>9</v>
      </c>
      <c r="R748" s="16">
        <f t="shared" si="93"/>
        <v>178.5</v>
      </c>
      <c r="S748" s="17">
        <f t="shared" si="91"/>
        <v>22.083000000000002</v>
      </c>
      <c r="T748" s="18">
        <v>45.3043993711998</v>
      </c>
      <c r="U748" s="18">
        <v>21.174057971014495</v>
      </c>
      <c r="V748" s="19">
        <f t="shared" si="94"/>
        <v>88.561457342214297</v>
      </c>
      <c r="W748" s="33">
        <f t="shared" si="95"/>
        <v>129.65397354900173</v>
      </c>
      <c r="X748" s="21">
        <f t="shared" si="96"/>
        <v>106.27374881065715</v>
      </c>
      <c r="Y748" s="22">
        <v>106.27374881065715</v>
      </c>
      <c r="Z748" s="23">
        <v>179.9</v>
      </c>
      <c r="AA748" s="22"/>
      <c r="AB748" s="22"/>
      <c r="AC748" s="24">
        <v>129.9</v>
      </c>
      <c r="AD748" s="25">
        <f t="shared" si="97"/>
        <v>0.22231502561781857</v>
      </c>
      <c r="AE748" s="22"/>
      <c r="AF748" s="26">
        <f t="shared" si="92"/>
        <v>106.27374881065715</v>
      </c>
      <c r="AG748" s="27"/>
      <c r="AH748" s="22"/>
      <c r="AI748" s="28"/>
      <c r="AJ748" s="29">
        <f t="shared" si="98"/>
        <v>-1</v>
      </c>
      <c r="AK748" s="30"/>
      <c r="AL748" s="30"/>
      <c r="AM748" s="30"/>
      <c r="AN748" s="31">
        <v>129.9</v>
      </c>
    </row>
    <row r="749" spans="1:42" s="11" customFormat="1" ht="37.5" customHeight="1" x14ac:dyDescent="0.25">
      <c r="A749" s="12" t="s">
        <v>1446</v>
      </c>
      <c r="B749" s="12" t="s">
        <v>1447</v>
      </c>
      <c r="C749" s="13" t="s">
        <v>1448</v>
      </c>
      <c r="D749" s="3" t="s">
        <v>46</v>
      </c>
      <c r="E749" s="3" t="s">
        <v>187</v>
      </c>
      <c r="F749" s="14" t="s">
        <v>81</v>
      </c>
      <c r="G749" s="14" t="s">
        <v>1406</v>
      </c>
      <c r="H749" s="14" t="s">
        <v>1407</v>
      </c>
      <c r="I749" s="14" t="s">
        <v>1449</v>
      </c>
      <c r="J749" s="14">
        <v>0</v>
      </c>
      <c r="K749" s="38"/>
      <c r="L749" s="14" t="str">
        <f>IFERROR(VLOOKUP(A749,[1]Sheet1!$A:$O,15,FALSE),"ok")</f>
        <v>ok</v>
      </c>
      <c r="M749" s="15">
        <v>0</v>
      </c>
      <c r="N749" s="41">
        <v>84</v>
      </c>
      <c r="O749" s="13" t="s">
        <v>44</v>
      </c>
      <c r="P749" s="17">
        <v>0</v>
      </c>
      <c r="Q749" s="13">
        <v>0</v>
      </c>
      <c r="R749" s="16" t="str">
        <f t="shared" si="93"/>
        <v>nul</v>
      </c>
      <c r="S749" s="17">
        <f t="shared" si="91"/>
        <v>22.593000000000004</v>
      </c>
      <c r="T749" s="18">
        <v>54.874610664224299</v>
      </c>
      <c r="U749" s="18">
        <v>16.931787439613526</v>
      </c>
      <c r="V749" s="19">
        <f t="shared" si="94"/>
        <v>94.399398103837839</v>
      </c>
      <c r="W749" s="20">
        <f t="shared" si="95"/>
        <v>138.20071882401859</v>
      </c>
      <c r="X749" s="21">
        <f t="shared" si="96"/>
        <v>113.27927772460541</v>
      </c>
      <c r="Y749" s="22">
        <v>113.27927772460541</v>
      </c>
      <c r="Z749" s="23">
        <v>179.9</v>
      </c>
      <c r="AA749" s="22"/>
      <c r="AB749" s="22"/>
      <c r="AC749" s="24">
        <v>132.9</v>
      </c>
      <c r="AD749" s="25">
        <f t="shared" si="97"/>
        <v>0.17320663292976479</v>
      </c>
      <c r="AE749" s="22"/>
      <c r="AF749" s="26">
        <f t="shared" si="92"/>
        <v>113.27927772460541</v>
      </c>
      <c r="AG749" s="27"/>
      <c r="AH749" s="22"/>
      <c r="AI749" s="28"/>
      <c r="AJ749" s="29">
        <f t="shared" si="98"/>
        <v>-1</v>
      </c>
      <c r="AK749" s="30"/>
      <c r="AL749" s="30"/>
      <c r="AM749" s="30"/>
      <c r="AN749" s="31">
        <v>132.9</v>
      </c>
    </row>
    <row r="750" spans="1:42" s="11" customFormat="1" ht="37.5" customHeight="1" x14ac:dyDescent="0.25">
      <c r="A750" s="12" t="s">
        <v>1450</v>
      </c>
      <c r="B750" s="12" t="s">
        <v>1450</v>
      </c>
      <c r="C750" s="13" t="s">
        <v>1450</v>
      </c>
      <c r="D750" s="3" t="s">
        <v>46</v>
      </c>
      <c r="E750" s="3" t="s">
        <v>187</v>
      </c>
      <c r="F750" s="14" t="s">
        <v>81</v>
      </c>
      <c r="G750" s="14" t="s">
        <v>82</v>
      </c>
      <c r="H750" s="14" t="s">
        <v>1233</v>
      </c>
      <c r="I750" s="14" t="s">
        <v>1451</v>
      </c>
      <c r="J750" s="14">
        <v>0</v>
      </c>
      <c r="K750" s="38"/>
      <c r="L750" s="55" t="str">
        <f>IFERROR(VLOOKUP(A750,[1]Sheet1!$A:$O,15,FALSE),"ok")</f>
        <v>ok</v>
      </c>
      <c r="M750" s="15">
        <v>0</v>
      </c>
      <c r="N750" s="41">
        <v>110</v>
      </c>
      <c r="O750" s="13" t="s">
        <v>46</v>
      </c>
      <c r="P750" s="17">
        <v>3</v>
      </c>
      <c r="Q750" s="13">
        <v>5</v>
      </c>
      <c r="R750" s="16">
        <f t="shared" si="93"/>
        <v>256.66666666666669</v>
      </c>
      <c r="S750" s="17">
        <f t="shared" si="91"/>
        <v>11.033000000000001</v>
      </c>
      <c r="T750" s="18">
        <v>27.291153211584501</v>
      </c>
      <c r="U750" s="18">
        <v>11.337584541062801</v>
      </c>
      <c r="V750" s="19">
        <f t="shared" si="94"/>
        <v>49.661737752647305</v>
      </c>
      <c r="W750" s="33">
        <f t="shared" si="95"/>
        <v>72.704784069875643</v>
      </c>
      <c r="X750" s="21">
        <f t="shared" si="96"/>
        <v>59.594085303176762</v>
      </c>
      <c r="Y750" s="22">
        <v>61.22608530317676</v>
      </c>
      <c r="Z750" s="23">
        <v>109.9</v>
      </c>
      <c r="AA750" s="22"/>
      <c r="AB750" s="22"/>
      <c r="AC750" s="24">
        <v>64.900000000000006</v>
      </c>
      <c r="AD750" s="25">
        <f t="shared" si="97"/>
        <v>8.9034250124490288E-2</v>
      </c>
      <c r="AE750" s="22"/>
      <c r="AF750" s="26">
        <f t="shared" si="92"/>
        <v>59.594085303176762</v>
      </c>
      <c r="AG750" s="27"/>
      <c r="AH750" s="22"/>
      <c r="AI750" s="28"/>
      <c r="AJ750" s="29">
        <f t="shared" si="98"/>
        <v>-1</v>
      </c>
      <c r="AK750" s="30"/>
      <c r="AL750" s="30"/>
      <c r="AM750" s="30"/>
      <c r="AN750" s="31">
        <v>72.900000000000006</v>
      </c>
    </row>
    <row r="751" spans="1:42" s="11" customFormat="1" ht="37.5" customHeight="1" x14ac:dyDescent="0.25">
      <c r="A751" s="12" t="s">
        <v>1452</v>
      </c>
      <c r="B751" s="12" t="s">
        <v>1452</v>
      </c>
      <c r="C751" s="13" t="s">
        <v>1452</v>
      </c>
      <c r="D751" s="3" t="s">
        <v>46</v>
      </c>
      <c r="E751" s="3" t="s">
        <v>39</v>
      </c>
      <c r="F751" s="14" t="s">
        <v>149</v>
      </c>
      <c r="G751" s="14" t="s">
        <v>173</v>
      </c>
      <c r="H751" s="14" t="s">
        <v>174</v>
      </c>
      <c r="I751" s="14" t="s">
        <v>1453</v>
      </c>
      <c r="J751" s="14">
        <v>0</v>
      </c>
      <c r="K751" s="38"/>
      <c r="L751" s="14" t="str">
        <f>IFERROR(VLOOKUP(A751,[1]Sheet1!$A:$O,15,FALSE),"ok")</f>
        <v>ok</v>
      </c>
      <c r="M751" s="15">
        <v>0</v>
      </c>
      <c r="N751" s="41">
        <v>0</v>
      </c>
      <c r="O751" s="13">
        <v>58</v>
      </c>
      <c r="P751" s="17">
        <v>0</v>
      </c>
      <c r="Q751" s="13">
        <v>0</v>
      </c>
      <c r="R751" s="16" t="str">
        <f t="shared" si="93"/>
        <v>nul</v>
      </c>
      <c r="S751" s="17" t="e">
        <f t="shared" si="91"/>
        <v>#N/A</v>
      </c>
      <c r="T751" s="18">
        <v>13.3049664636134</v>
      </c>
      <c r="U751" s="18">
        <v>7.6360869565217397</v>
      </c>
      <c r="V751" s="19" t="e">
        <f t="shared" si="94"/>
        <v>#N/A</v>
      </c>
      <c r="W751" s="20" t="e">
        <f t="shared" si="95"/>
        <v>#N/A</v>
      </c>
      <c r="X751" s="21" t="e">
        <f t="shared" si="96"/>
        <v>#N/A</v>
      </c>
      <c r="Y751" s="22">
        <v>32.860864104162168</v>
      </c>
      <c r="Z751" s="23">
        <v>0</v>
      </c>
      <c r="AA751" s="22"/>
      <c r="AB751" s="22"/>
      <c r="AC751" s="24" t="e">
        <v>#N/A</v>
      </c>
      <c r="AD751" s="25" t="e">
        <f t="shared" si="97"/>
        <v>#N/A</v>
      </c>
      <c r="AE751" s="22"/>
      <c r="AF751" s="26" t="e">
        <f t="shared" si="92"/>
        <v>#N/A</v>
      </c>
      <c r="AG751" s="27"/>
      <c r="AH751" s="22"/>
      <c r="AI751" s="28"/>
      <c r="AJ751" s="29" t="e">
        <f t="shared" si="98"/>
        <v>#N/A</v>
      </c>
      <c r="AK751" s="30"/>
      <c r="AL751" s="30"/>
      <c r="AM751" s="30"/>
      <c r="AN751" s="31" t="s">
        <v>896</v>
      </c>
    </row>
    <row r="752" spans="1:42" s="11" customFormat="1" ht="37.5" customHeight="1" x14ac:dyDescent="0.25">
      <c r="A752" s="12" t="s">
        <v>1454</v>
      </c>
      <c r="B752" s="12" t="s">
        <v>1454</v>
      </c>
      <c r="C752" s="13" t="s">
        <v>1454</v>
      </c>
      <c r="D752" s="3" t="s">
        <v>46</v>
      </c>
      <c r="E752" s="3" t="s">
        <v>359</v>
      </c>
      <c r="F752" s="14" t="s">
        <v>40</v>
      </c>
      <c r="G752" s="14" t="s">
        <v>159</v>
      </c>
      <c r="H752" s="14" t="s">
        <v>160</v>
      </c>
      <c r="I752" s="14" t="s">
        <v>1455</v>
      </c>
      <c r="J752" s="14">
        <v>0</v>
      </c>
      <c r="K752" s="38"/>
      <c r="L752" s="14" t="str">
        <f>IFERROR(VLOOKUP(A752,[1]Sheet1!$A:$O,15,FALSE),"ok")</f>
        <v>ok</v>
      </c>
      <c r="M752" s="15">
        <v>0</v>
      </c>
      <c r="N752" s="41">
        <v>39</v>
      </c>
      <c r="O752" s="13">
        <v>48</v>
      </c>
      <c r="P752" s="17">
        <v>1</v>
      </c>
      <c r="Q752" s="13">
        <v>1</v>
      </c>
      <c r="R752" s="16">
        <f t="shared" si="93"/>
        <v>273</v>
      </c>
      <c r="S752" s="17">
        <f t="shared" si="91"/>
        <v>7.8029999999999999</v>
      </c>
      <c r="T752" s="18">
        <v>16.735825621402601</v>
      </c>
      <c r="U752" s="18">
        <v>8.6337198067632848</v>
      </c>
      <c r="V752" s="19">
        <f t="shared" si="94"/>
        <v>33.17254542816589</v>
      </c>
      <c r="W752" s="20">
        <f t="shared" si="95"/>
        <v>48.564606506834863</v>
      </c>
      <c r="X752" s="21">
        <f t="shared" si="96"/>
        <v>39.807054513799066</v>
      </c>
      <c r="Y752" s="22">
        <v>39.807054513799066</v>
      </c>
      <c r="Z752" s="23">
        <v>69.900000000000006</v>
      </c>
      <c r="AA752" s="22"/>
      <c r="AB752" s="22"/>
      <c r="AC752" s="24">
        <v>45.9</v>
      </c>
      <c r="AD752" s="25">
        <f t="shared" si="97"/>
        <v>0.15306195247600707</v>
      </c>
      <c r="AE752" s="22"/>
      <c r="AF752" s="26">
        <f t="shared" si="92"/>
        <v>39.807054513799066</v>
      </c>
      <c r="AG752" s="27"/>
      <c r="AH752" s="22"/>
      <c r="AI752" s="28"/>
      <c r="AJ752" s="29">
        <f t="shared" si="98"/>
        <v>-1</v>
      </c>
      <c r="AK752" s="46">
        <v>43231</v>
      </c>
      <c r="AL752" s="51">
        <v>43235</v>
      </c>
      <c r="AM752" s="46" t="s">
        <v>3444</v>
      </c>
      <c r="AN752" s="47">
        <v>45.9</v>
      </c>
      <c r="AO752" s="44"/>
      <c r="AP752" s="52"/>
    </row>
    <row r="753" spans="1:42" s="11" customFormat="1" ht="37.5" customHeight="1" x14ac:dyDescent="0.25">
      <c r="A753" s="12" t="s">
        <v>1456</v>
      </c>
      <c r="B753" s="12" t="s">
        <v>1456</v>
      </c>
      <c r="C753" s="13" t="s">
        <v>1456</v>
      </c>
      <c r="D753" s="3" t="s">
        <v>46</v>
      </c>
      <c r="E753" s="3" t="s">
        <v>187</v>
      </c>
      <c r="F753" s="14" t="s">
        <v>40</v>
      </c>
      <c r="G753" s="14" t="s">
        <v>145</v>
      </c>
      <c r="H753" s="14" t="s">
        <v>179</v>
      </c>
      <c r="I753" s="14" t="s">
        <v>1457</v>
      </c>
      <c r="J753" s="14">
        <v>0</v>
      </c>
      <c r="K753" s="38"/>
      <c r="L753" s="14" t="str">
        <f>IFERROR(VLOOKUP(A753,[1]Sheet1!$A:$O,15,FALSE),"ok")</f>
        <v>ok</v>
      </c>
      <c r="M753" s="15">
        <v>0</v>
      </c>
      <c r="N753" s="41">
        <v>85</v>
      </c>
      <c r="O753" s="13">
        <v>40</v>
      </c>
      <c r="P753" s="17">
        <v>3</v>
      </c>
      <c r="Q753" s="13">
        <v>7</v>
      </c>
      <c r="R753" s="16">
        <f t="shared" si="93"/>
        <v>198.33333333333334</v>
      </c>
      <c r="S753" s="17">
        <f t="shared" si="91"/>
        <v>15.283000000000001</v>
      </c>
      <c r="T753" s="18">
        <v>30.0399163551245</v>
      </c>
      <c r="U753" s="18">
        <v>18.526135265700486</v>
      </c>
      <c r="V753" s="19">
        <f t="shared" si="94"/>
        <v>63.849051620824994</v>
      </c>
      <c r="W753" s="33">
        <f t="shared" si="95"/>
        <v>93.47501157288778</v>
      </c>
      <c r="X753" s="21">
        <f t="shared" si="96"/>
        <v>76.618861944989987</v>
      </c>
      <c r="Y753" s="22">
        <v>76.618861944989987</v>
      </c>
      <c r="Z753" s="23">
        <v>129.9</v>
      </c>
      <c r="AA753" s="22"/>
      <c r="AB753" s="22"/>
      <c r="AC753" s="24">
        <v>89.9</v>
      </c>
      <c r="AD753" s="25">
        <f t="shared" si="97"/>
        <v>0.17334032009696876</v>
      </c>
      <c r="AE753" s="22"/>
      <c r="AF753" s="26">
        <f t="shared" si="92"/>
        <v>76.618861944989987</v>
      </c>
      <c r="AG753" s="27"/>
      <c r="AH753" s="22"/>
      <c r="AI753" s="28"/>
      <c r="AJ753" s="29">
        <f t="shared" si="98"/>
        <v>-1</v>
      </c>
      <c r="AK753" s="30"/>
      <c r="AL753" s="30"/>
      <c r="AM753" s="30"/>
      <c r="AN753" s="31">
        <v>89.9</v>
      </c>
    </row>
    <row r="754" spans="1:42" s="11" customFormat="1" ht="37.5" customHeight="1" x14ac:dyDescent="0.25">
      <c r="A754" s="12" t="s">
        <v>1458</v>
      </c>
      <c r="B754" s="12" t="s">
        <v>1458</v>
      </c>
      <c r="C754" s="13" t="s">
        <v>1458</v>
      </c>
      <c r="D754" s="3" t="s">
        <v>46</v>
      </c>
      <c r="E754" s="3" t="s">
        <v>39</v>
      </c>
      <c r="F754" s="14" t="s">
        <v>114</v>
      </c>
      <c r="G754" s="14" t="s">
        <v>188</v>
      </c>
      <c r="H754" s="14" t="s">
        <v>336</v>
      </c>
      <c r="I754" s="14" t="s">
        <v>1459</v>
      </c>
      <c r="J754" s="14" t="s">
        <v>3362</v>
      </c>
      <c r="K754" s="38"/>
      <c r="L754" s="14" t="str">
        <f>IFERROR(VLOOKUP(A754,[1]Sheet1!$A:$O,15,FALSE),"ok")</f>
        <v>ok</v>
      </c>
      <c r="M754" s="15">
        <v>0</v>
      </c>
      <c r="N754" s="41">
        <v>0</v>
      </c>
      <c r="O754" s="13">
        <v>293</v>
      </c>
      <c r="P754" s="17">
        <v>0</v>
      </c>
      <c r="Q754" s="13">
        <v>0</v>
      </c>
      <c r="R754" s="16" t="str">
        <f t="shared" si="93"/>
        <v>nul</v>
      </c>
      <c r="S754" s="17">
        <f t="shared" si="91"/>
        <v>48.433</v>
      </c>
      <c r="T754" s="18">
        <v>95.530536511307801</v>
      </c>
      <c r="U754" s="18">
        <v>61.881207729468599</v>
      </c>
      <c r="V754" s="19">
        <f t="shared" si="94"/>
        <v>205.84474424077641</v>
      </c>
      <c r="W754" s="20">
        <f t="shared" si="95"/>
        <v>301.35670556849664</v>
      </c>
      <c r="X754" s="21">
        <f t="shared" si="96"/>
        <v>247.01369308893169</v>
      </c>
      <c r="Y754" s="22">
        <v>247.01369308893169</v>
      </c>
      <c r="Z754" s="23">
        <v>369.9</v>
      </c>
      <c r="AA754" s="22"/>
      <c r="AB754" s="22"/>
      <c r="AC754" s="24">
        <v>284.89999999999998</v>
      </c>
      <c r="AD754" s="25">
        <f t="shared" si="97"/>
        <v>0.15337735506601313</v>
      </c>
      <c r="AE754" s="22"/>
      <c r="AF754" s="26">
        <f t="shared" si="92"/>
        <v>247.01369308893169</v>
      </c>
      <c r="AG754" s="27"/>
      <c r="AH754" s="22"/>
      <c r="AI754" s="28"/>
      <c r="AJ754" s="29">
        <f t="shared" si="98"/>
        <v>-1</v>
      </c>
      <c r="AK754" s="30"/>
      <c r="AL754" s="30"/>
      <c r="AM754" s="30"/>
      <c r="AN754" s="31">
        <v>284.89999999999998</v>
      </c>
    </row>
    <row r="755" spans="1:42" s="11" customFormat="1" ht="37.5" customHeight="1" x14ac:dyDescent="0.25">
      <c r="A755" s="12" t="s">
        <v>1460</v>
      </c>
      <c r="B755" s="12" t="s">
        <v>1460</v>
      </c>
      <c r="C755" s="13" t="s">
        <v>1460</v>
      </c>
      <c r="D755" s="3" t="s">
        <v>46</v>
      </c>
      <c r="E755" s="3" t="s">
        <v>187</v>
      </c>
      <c r="F755" s="14" t="s">
        <v>81</v>
      </c>
      <c r="G755" s="14" t="s">
        <v>454</v>
      </c>
      <c r="H755" s="14" t="s">
        <v>455</v>
      </c>
      <c r="I755" s="14" t="s">
        <v>1461</v>
      </c>
      <c r="J755" s="14" t="s">
        <v>3362</v>
      </c>
      <c r="K755" s="38"/>
      <c r="L755" s="14" t="str">
        <f>IFERROR(VLOOKUP(A755,[1]Sheet1!$A:$O,15,FALSE),"ok")</f>
        <v>ok</v>
      </c>
      <c r="M755" s="15">
        <v>0</v>
      </c>
      <c r="N755" s="41">
        <v>44</v>
      </c>
      <c r="O755" s="13" t="s">
        <v>46</v>
      </c>
      <c r="P755" s="17">
        <v>4</v>
      </c>
      <c r="Q755" s="13">
        <v>10</v>
      </c>
      <c r="R755" s="16">
        <f t="shared" si="93"/>
        <v>77</v>
      </c>
      <c r="S755" s="17">
        <f t="shared" si="91"/>
        <v>16.133000000000003</v>
      </c>
      <c r="T755" s="18">
        <v>32.548699212223497</v>
      </c>
      <c r="U755" s="18">
        <v>10.675603864734299</v>
      </c>
      <c r="V755" s="19">
        <f t="shared" si="94"/>
        <v>59.357303076957798</v>
      </c>
      <c r="W755" s="20">
        <f t="shared" si="95"/>
        <v>86.899091704666219</v>
      </c>
      <c r="X755" s="21">
        <f t="shared" si="96"/>
        <v>71.228763692349361</v>
      </c>
      <c r="Y755" s="22">
        <v>71.228763692349361</v>
      </c>
      <c r="Z755" s="23">
        <v>199.9</v>
      </c>
      <c r="AA755" s="22"/>
      <c r="AB755" s="22"/>
      <c r="AC755" s="24">
        <v>94.9</v>
      </c>
      <c r="AD755" s="25">
        <f t="shared" si="97"/>
        <v>0.33232692918679918</v>
      </c>
      <c r="AE755" s="22"/>
      <c r="AF755" s="26">
        <f t="shared" si="92"/>
        <v>71.228763692349361</v>
      </c>
      <c r="AG755" s="27"/>
      <c r="AH755" s="22"/>
      <c r="AI755" s="28"/>
      <c r="AJ755" s="29">
        <f t="shared" si="98"/>
        <v>-1</v>
      </c>
      <c r="AK755" s="30"/>
      <c r="AL755" s="30"/>
      <c r="AM755" s="30"/>
      <c r="AN755" s="31">
        <v>94.9</v>
      </c>
    </row>
    <row r="756" spans="1:42" s="11" customFormat="1" ht="37.5" customHeight="1" x14ac:dyDescent="0.25">
      <c r="A756" s="12" t="s">
        <v>1462</v>
      </c>
      <c r="B756" s="12" t="s">
        <v>1462</v>
      </c>
      <c r="C756" s="13" t="s">
        <v>1462</v>
      </c>
      <c r="D756" s="3" t="s">
        <v>46</v>
      </c>
      <c r="E756" s="3" t="s">
        <v>187</v>
      </c>
      <c r="F756" s="14" t="s">
        <v>62</v>
      </c>
      <c r="G756" s="14" t="s">
        <v>141</v>
      </c>
      <c r="H756" s="14" t="s">
        <v>142</v>
      </c>
      <c r="I756" s="14" t="s">
        <v>1463</v>
      </c>
      <c r="J756" s="14">
        <v>0</v>
      </c>
      <c r="K756" s="38"/>
      <c r="L756" s="14" t="str">
        <f>IFERROR(VLOOKUP(A756,[1]Sheet1!$A:$O,15,FALSE),"ok")</f>
        <v>ok</v>
      </c>
      <c r="M756" s="15">
        <v>0</v>
      </c>
      <c r="N756" s="41">
        <v>0</v>
      </c>
      <c r="O756" s="13">
        <v>41</v>
      </c>
      <c r="P756" s="17">
        <v>0</v>
      </c>
      <c r="Q756" s="13">
        <v>0</v>
      </c>
      <c r="R756" s="16" t="str">
        <f t="shared" si="93"/>
        <v>nul</v>
      </c>
      <c r="S756" s="17">
        <f t="shared" si="91"/>
        <v>23.783000000000001</v>
      </c>
      <c r="T756" s="18">
        <v>65.004260811510704</v>
      </c>
      <c r="U756" s="18">
        <v>12.260628019323672</v>
      </c>
      <c r="V756" s="19">
        <f t="shared" si="94"/>
        <v>101.04788883083438</v>
      </c>
      <c r="W756" s="20">
        <f t="shared" si="95"/>
        <v>147.93410924834151</v>
      </c>
      <c r="X756" s="21">
        <f t="shared" si="96"/>
        <v>121.25746659700125</v>
      </c>
      <c r="Y756" s="22">
        <v>121.25746659700125</v>
      </c>
      <c r="Z756" s="23">
        <v>199.9</v>
      </c>
      <c r="AA756" s="22"/>
      <c r="AB756" s="22"/>
      <c r="AC756" s="24">
        <v>139.9</v>
      </c>
      <c r="AD756" s="25">
        <f t="shared" si="97"/>
        <v>0.15374338526267528</v>
      </c>
      <c r="AE756" s="22"/>
      <c r="AF756" s="26">
        <f t="shared" si="92"/>
        <v>121.25746659700125</v>
      </c>
      <c r="AG756" s="27"/>
      <c r="AH756" s="22"/>
      <c r="AI756" s="28"/>
      <c r="AJ756" s="29">
        <f t="shared" si="98"/>
        <v>-1</v>
      </c>
      <c r="AK756" s="30"/>
      <c r="AL756" s="30"/>
      <c r="AM756" s="30"/>
      <c r="AN756" s="31">
        <v>139.9</v>
      </c>
    </row>
    <row r="757" spans="1:42" s="11" customFormat="1" ht="37.5" customHeight="1" x14ac:dyDescent="0.25">
      <c r="A757" s="12" t="s">
        <v>1464</v>
      </c>
      <c r="B757" s="12" t="s">
        <v>1464</v>
      </c>
      <c r="C757" s="13" t="s">
        <v>1464</v>
      </c>
      <c r="D757" s="3" t="s">
        <v>46</v>
      </c>
      <c r="E757" s="3" t="s">
        <v>187</v>
      </c>
      <c r="F757" s="14" t="s">
        <v>114</v>
      </c>
      <c r="G757" s="14" t="s">
        <v>163</v>
      </c>
      <c r="H757" s="14" t="s">
        <v>241</v>
      </c>
      <c r="I757" s="14" t="s">
        <v>1465</v>
      </c>
      <c r="J757" s="14">
        <v>0</v>
      </c>
      <c r="K757" s="38"/>
      <c r="L757" s="14">
        <f>IFERROR(VLOOKUP(A757,[1]Sheet1!$A:$O,15,FALSE),"ok")</f>
        <v>28.9</v>
      </c>
      <c r="M757" s="15">
        <v>0</v>
      </c>
      <c r="N757" s="41">
        <v>0</v>
      </c>
      <c r="O757" s="13">
        <v>282</v>
      </c>
      <c r="P757" s="17">
        <v>0</v>
      </c>
      <c r="Q757" s="13">
        <v>3</v>
      </c>
      <c r="R757" s="16" t="str">
        <f t="shared" si="93"/>
        <v>nul</v>
      </c>
      <c r="S757" s="17">
        <f t="shared" si="91"/>
        <v>4.9130000000000003</v>
      </c>
      <c r="T757" s="18">
        <v>9.3278430203607492</v>
      </c>
      <c r="U757" s="18">
        <v>6.6291304347826099</v>
      </c>
      <c r="V757" s="19">
        <f t="shared" si="94"/>
        <v>20.869973455143359</v>
      </c>
      <c r="W757" s="20">
        <f t="shared" si="95"/>
        <v>30.553641138329876</v>
      </c>
      <c r="X757" s="21">
        <f t="shared" si="96"/>
        <v>25.04396814617203</v>
      </c>
      <c r="Y757" s="22">
        <v>25.04396814617203</v>
      </c>
      <c r="Z757" s="23">
        <v>49.9</v>
      </c>
      <c r="AA757" s="22"/>
      <c r="AB757" s="22"/>
      <c r="AC757" s="24">
        <v>28.9</v>
      </c>
      <c r="AD757" s="25">
        <f t="shared" si="97"/>
        <v>0.15397048228626509</v>
      </c>
      <c r="AE757" s="22"/>
      <c r="AF757" s="26">
        <f t="shared" si="92"/>
        <v>25.04396814617203</v>
      </c>
      <c r="AG757" s="27"/>
      <c r="AH757" s="22"/>
      <c r="AI757" s="28"/>
      <c r="AJ757" s="29">
        <f t="shared" si="98"/>
        <v>-1</v>
      </c>
      <c r="AK757" s="46">
        <v>43234</v>
      </c>
      <c r="AL757" s="51">
        <v>43254</v>
      </c>
      <c r="AM757" s="46" t="s">
        <v>3483</v>
      </c>
      <c r="AN757" s="47">
        <v>28.9</v>
      </c>
      <c r="AO757" s="44" t="s">
        <v>3484</v>
      </c>
      <c r="AP757" s="52" t="s">
        <v>3485</v>
      </c>
    </row>
    <row r="758" spans="1:42" s="11" customFormat="1" ht="37.5" customHeight="1" x14ac:dyDescent="0.25">
      <c r="A758" s="12" t="s">
        <v>1466</v>
      </c>
      <c r="B758" s="12" t="s">
        <v>1466</v>
      </c>
      <c r="C758" s="13" t="s">
        <v>1466</v>
      </c>
      <c r="D758" s="3" t="s">
        <v>46</v>
      </c>
      <c r="E758" s="3" t="s">
        <v>187</v>
      </c>
      <c r="F758" s="14" t="s">
        <v>1467</v>
      </c>
      <c r="G758" s="14" t="s">
        <v>1468</v>
      </c>
      <c r="H758" s="14" t="s">
        <v>1469</v>
      </c>
      <c r="I758" s="14" t="s">
        <v>1470</v>
      </c>
      <c r="J758" s="14">
        <v>0</v>
      </c>
      <c r="K758" s="38"/>
      <c r="L758" s="14" t="str">
        <f>IFERROR(VLOOKUP(A758,[1]Sheet1!$A:$O,15,FALSE),"ok")</f>
        <v>ok</v>
      </c>
      <c r="M758" s="15">
        <v>0</v>
      </c>
      <c r="N758" s="41">
        <v>1</v>
      </c>
      <c r="O758" s="13">
        <v>62</v>
      </c>
      <c r="P758" s="17">
        <v>11</v>
      </c>
      <c r="Q758" s="13">
        <v>24</v>
      </c>
      <c r="R758" s="16">
        <f t="shared" si="93"/>
        <v>0.63636363636363635</v>
      </c>
      <c r="S758" s="17">
        <f t="shared" si="91"/>
        <v>8.4830000000000005</v>
      </c>
      <c r="T758" s="18">
        <v>16.491378536410998</v>
      </c>
      <c r="U758" s="18">
        <v>8.298067632850243</v>
      </c>
      <c r="V758" s="19">
        <f t="shared" si="94"/>
        <v>33.272446169261244</v>
      </c>
      <c r="W758" s="33">
        <f t="shared" si="95"/>
        <v>48.710861191798458</v>
      </c>
      <c r="X758" s="21">
        <f t="shared" si="96"/>
        <v>39.92693540311349</v>
      </c>
      <c r="Y758" s="22">
        <v>39.92693540311349</v>
      </c>
      <c r="Z758" s="23">
        <v>79.900000000000006</v>
      </c>
      <c r="AA758" s="22"/>
      <c r="AB758" s="22"/>
      <c r="AC758" s="24">
        <v>49.9</v>
      </c>
      <c r="AD758" s="25">
        <f t="shared" si="97"/>
        <v>0.24978287204353822</v>
      </c>
      <c r="AE758" s="22"/>
      <c r="AF758" s="26">
        <f t="shared" si="92"/>
        <v>39.92693540311349</v>
      </c>
      <c r="AG758" s="27"/>
      <c r="AH758" s="22"/>
      <c r="AI758" s="28"/>
      <c r="AJ758" s="29">
        <f t="shared" si="98"/>
        <v>-1</v>
      </c>
      <c r="AK758" s="30"/>
      <c r="AL758" s="30"/>
      <c r="AM758" s="30"/>
      <c r="AN758" s="31">
        <v>49.9</v>
      </c>
    </row>
    <row r="759" spans="1:42" s="11" customFormat="1" ht="37.5" customHeight="1" x14ac:dyDescent="0.25">
      <c r="A759" s="12" t="s">
        <v>1471</v>
      </c>
      <c r="B759" s="12" t="s">
        <v>1471</v>
      </c>
      <c r="C759" s="13" t="s">
        <v>1471</v>
      </c>
      <c r="D759" s="3" t="s">
        <v>46</v>
      </c>
      <c r="E759" s="3" t="s">
        <v>187</v>
      </c>
      <c r="F759" s="14" t="s">
        <v>149</v>
      </c>
      <c r="G759" s="14" t="s">
        <v>173</v>
      </c>
      <c r="H759" s="14" t="s">
        <v>174</v>
      </c>
      <c r="I759" s="14" t="s">
        <v>1472</v>
      </c>
      <c r="J759" s="14">
        <v>0</v>
      </c>
      <c r="K759" s="38"/>
      <c r="L759" s="55" t="str">
        <f>IFERROR(VLOOKUP(A759,[1]Sheet1!$A:$O,15,FALSE),"ok")</f>
        <v>ok</v>
      </c>
      <c r="M759" s="15">
        <v>0</v>
      </c>
      <c r="N759" s="41">
        <v>109</v>
      </c>
      <c r="O759" s="13">
        <v>237</v>
      </c>
      <c r="P759" s="17">
        <v>3</v>
      </c>
      <c r="Q759" s="13">
        <v>4</v>
      </c>
      <c r="R759" s="16">
        <f t="shared" si="93"/>
        <v>254.33333333333334</v>
      </c>
      <c r="S759" s="17">
        <f t="shared" si="91"/>
        <v>19.533000000000001</v>
      </c>
      <c r="T759" s="18">
        <v>43.459294765230901</v>
      </c>
      <c r="U759" s="18">
        <v>17.211497584541064</v>
      </c>
      <c r="V759" s="19">
        <f t="shared" si="94"/>
        <v>80.203792349771959</v>
      </c>
      <c r="W759" s="33">
        <f t="shared" si="95"/>
        <v>117.41835200006614</v>
      </c>
      <c r="X759" s="21">
        <f t="shared" si="96"/>
        <v>96.244550819726342</v>
      </c>
      <c r="Y759" s="22">
        <v>96.652550819726358</v>
      </c>
      <c r="Z759" s="23">
        <v>149.9</v>
      </c>
      <c r="AA759" s="22"/>
      <c r="AB759" s="22"/>
      <c r="AC759" s="24">
        <v>114.9</v>
      </c>
      <c r="AD759" s="25">
        <f t="shared" si="97"/>
        <v>0.19383382250094128</v>
      </c>
      <c r="AE759" s="22"/>
      <c r="AF759" s="26">
        <f t="shared" si="92"/>
        <v>96.244550819726342</v>
      </c>
      <c r="AG759" s="27"/>
      <c r="AH759" s="22"/>
      <c r="AI759" s="28"/>
      <c r="AJ759" s="29">
        <f t="shared" si="98"/>
        <v>-1</v>
      </c>
      <c r="AK759" s="30"/>
      <c r="AL759" s="30"/>
      <c r="AM759" s="30"/>
      <c r="AN759" s="31">
        <v>116.9</v>
      </c>
    </row>
    <row r="760" spans="1:42" s="11" customFormat="1" ht="37.5" customHeight="1" x14ac:dyDescent="0.25">
      <c r="A760" s="12" t="s">
        <v>1473</v>
      </c>
      <c r="B760" s="12" t="s">
        <v>1473</v>
      </c>
      <c r="C760" s="13" t="s">
        <v>1473</v>
      </c>
      <c r="D760" s="3" t="s">
        <v>46</v>
      </c>
      <c r="E760" s="3" t="s">
        <v>187</v>
      </c>
      <c r="F760" s="14" t="s">
        <v>114</v>
      </c>
      <c r="G760" s="14" t="s">
        <v>163</v>
      </c>
      <c r="H760" s="14" t="s">
        <v>1034</v>
      </c>
      <c r="I760" s="14" t="s">
        <v>1474</v>
      </c>
      <c r="J760" s="14">
        <v>0</v>
      </c>
      <c r="K760" s="38"/>
      <c r="L760" s="14" t="str">
        <f>IFERROR(VLOOKUP(A760,[1]Sheet1!$A:$O,15,FALSE),"ok")</f>
        <v>ok</v>
      </c>
      <c r="M760" s="15">
        <v>0</v>
      </c>
      <c r="N760" s="41">
        <v>29</v>
      </c>
      <c r="O760" s="13">
        <v>308</v>
      </c>
      <c r="P760" s="17">
        <v>1</v>
      </c>
      <c r="Q760" s="13">
        <v>3</v>
      </c>
      <c r="R760" s="16">
        <f t="shared" si="93"/>
        <v>203</v>
      </c>
      <c r="S760" s="17">
        <f t="shared" si="91"/>
        <v>16.133000000000003</v>
      </c>
      <c r="T760" s="18">
        <v>41.684839027056498</v>
      </c>
      <c r="U760" s="18">
        <v>10.675603864734299</v>
      </c>
      <c r="V760" s="19">
        <f t="shared" si="94"/>
        <v>68.493442891790806</v>
      </c>
      <c r="W760" s="20">
        <f t="shared" si="95"/>
        <v>100.27440039358173</v>
      </c>
      <c r="X760" s="21">
        <f t="shared" si="96"/>
        <v>82.192131470148965</v>
      </c>
      <c r="Y760" s="22">
        <v>82.192131470148965</v>
      </c>
      <c r="Z760" s="23">
        <v>139.9</v>
      </c>
      <c r="AA760" s="22"/>
      <c r="AB760" s="22"/>
      <c r="AC760" s="24">
        <v>94.9</v>
      </c>
      <c r="AD760" s="25">
        <f t="shared" si="97"/>
        <v>0.15461174083879747</v>
      </c>
      <c r="AE760" s="22"/>
      <c r="AF760" s="26">
        <f t="shared" si="92"/>
        <v>82.192131470148965</v>
      </c>
      <c r="AG760" s="27"/>
      <c r="AH760" s="22"/>
      <c r="AI760" s="28"/>
      <c r="AJ760" s="29">
        <f t="shared" si="98"/>
        <v>-1</v>
      </c>
      <c r="AK760" s="30"/>
      <c r="AL760" s="30"/>
      <c r="AM760" s="30"/>
      <c r="AN760" s="31">
        <v>94.9</v>
      </c>
    </row>
    <row r="761" spans="1:42" s="11" customFormat="1" ht="37.5" customHeight="1" x14ac:dyDescent="0.25">
      <c r="A761" s="12" t="s">
        <v>1475</v>
      </c>
      <c r="B761" s="12" t="s">
        <v>1475</v>
      </c>
      <c r="C761" s="13" t="s">
        <v>1475</v>
      </c>
      <c r="D761" s="3" t="s">
        <v>46</v>
      </c>
      <c r="E761" s="3" t="s">
        <v>187</v>
      </c>
      <c r="F761" s="14" t="s">
        <v>107</v>
      </c>
      <c r="G761" s="14" t="s">
        <v>534</v>
      </c>
      <c r="H761" s="14" t="s">
        <v>1476</v>
      </c>
      <c r="I761" s="14" t="s">
        <v>1477</v>
      </c>
      <c r="J761" s="14">
        <v>0</v>
      </c>
      <c r="K761" s="38"/>
      <c r="L761" s="14" t="str">
        <f>IFERROR(VLOOKUP(A761,[1]Sheet1!$A:$O,15,FALSE),"ok")</f>
        <v>ok</v>
      </c>
      <c r="M761" s="15">
        <v>0</v>
      </c>
      <c r="N761" s="41">
        <v>83</v>
      </c>
      <c r="O761" s="13">
        <v>37</v>
      </c>
      <c r="P761" s="17">
        <v>1</v>
      </c>
      <c r="Q761" s="13">
        <v>1</v>
      </c>
      <c r="R761" s="16">
        <f t="shared" si="93"/>
        <v>581</v>
      </c>
      <c r="S761" s="17">
        <f t="shared" si="91"/>
        <v>8.4830000000000005</v>
      </c>
      <c r="T761" s="18">
        <v>20.4219056335041</v>
      </c>
      <c r="U761" s="18">
        <v>8.6337198067632848</v>
      </c>
      <c r="V761" s="19">
        <f t="shared" si="94"/>
        <v>37.538625440267381</v>
      </c>
      <c r="W761" s="33">
        <f t="shared" si="95"/>
        <v>54.956547644551442</v>
      </c>
      <c r="X761" s="21">
        <f t="shared" si="96"/>
        <v>45.046350528320858</v>
      </c>
      <c r="Y761" s="22">
        <v>45.658350528320859</v>
      </c>
      <c r="Z761" s="23">
        <v>99.9</v>
      </c>
      <c r="AA761" s="22"/>
      <c r="AB761" s="22"/>
      <c r="AC761" s="24">
        <v>49.9</v>
      </c>
      <c r="AD761" s="25">
        <f t="shared" si="97"/>
        <v>0.10774789555099762</v>
      </c>
      <c r="AE761" s="22"/>
      <c r="AF761" s="26">
        <f t="shared" si="92"/>
        <v>45.046350528320858</v>
      </c>
      <c r="AG761" s="27"/>
      <c r="AH761" s="22"/>
      <c r="AI761" s="28"/>
      <c r="AJ761" s="29">
        <f t="shared" si="98"/>
        <v>-1</v>
      </c>
      <c r="AK761" s="30"/>
      <c r="AL761" s="30"/>
      <c r="AM761" s="30"/>
      <c r="AN761" s="31">
        <v>52.9</v>
      </c>
    </row>
    <row r="762" spans="1:42" s="11" customFormat="1" ht="37.5" customHeight="1" x14ac:dyDescent="0.25">
      <c r="A762" s="12" t="s">
        <v>1478</v>
      </c>
      <c r="B762" s="12" t="s">
        <v>1478</v>
      </c>
      <c r="C762" s="13" t="s">
        <v>1478</v>
      </c>
      <c r="D762" s="3" t="s">
        <v>46</v>
      </c>
      <c r="E762" s="3" t="s">
        <v>39</v>
      </c>
      <c r="F762" s="14" t="s">
        <v>114</v>
      </c>
      <c r="G762" s="14" t="s">
        <v>188</v>
      </c>
      <c r="H762" s="14" t="s">
        <v>189</v>
      </c>
      <c r="I762" s="14" t="s">
        <v>1479</v>
      </c>
      <c r="J762" s="14">
        <v>0</v>
      </c>
      <c r="K762" s="38"/>
      <c r="L762" s="14">
        <f>IFERROR(VLOOKUP(A762,[1]Sheet1!$A:$O,15,FALSE),"ok")</f>
        <v>69.900000000000006</v>
      </c>
      <c r="M762" s="15">
        <v>0</v>
      </c>
      <c r="N762" s="41">
        <v>0</v>
      </c>
      <c r="O762" s="13">
        <v>68</v>
      </c>
      <c r="P762" s="17">
        <v>0</v>
      </c>
      <c r="Q762" s="13">
        <v>0</v>
      </c>
      <c r="R762" s="16" t="str">
        <f t="shared" si="93"/>
        <v>nul</v>
      </c>
      <c r="S762" s="17">
        <f t="shared" ref="S762:S825" si="99">(AC762*0.17)</f>
        <v>11.883000000000003</v>
      </c>
      <c r="T762" s="18">
        <v>39.5570556911876</v>
      </c>
      <c r="U762" s="18">
        <v>13.845652173913045</v>
      </c>
      <c r="V762" s="19">
        <f t="shared" si="94"/>
        <v>65.285707865100647</v>
      </c>
      <c r="W762" s="20">
        <f t="shared" si="95"/>
        <v>95.578276314507335</v>
      </c>
      <c r="X762" s="21">
        <f t="shared" si="96"/>
        <v>78.34284943812078</v>
      </c>
      <c r="Y762" s="22">
        <v>78.34284943812078</v>
      </c>
      <c r="Z762" s="23">
        <v>149.9</v>
      </c>
      <c r="AA762" s="22"/>
      <c r="AB762" s="22"/>
      <c r="AC762" s="24">
        <v>69.900000000000006</v>
      </c>
      <c r="AD762" s="25">
        <f t="shared" si="97"/>
        <v>-0.10776796476862094</v>
      </c>
      <c r="AE762" s="22"/>
      <c r="AF762" s="26">
        <f t="shared" si="92"/>
        <v>78.34284943812078</v>
      </c>
      <c r="AG762" s="27"/>
      <c r="AH762" s="22"/>
      <c r="AI762" s="28"/>
      <c r="AJ762" s="29">
        <f t="shared" si="98"/>
        <v>-1</v>
      </c>
      <c r="AK762" s="30"/>
      <c r="AL762" s="30"/>
      <c r="AM762" s="30"/>
      <c r="AN762" s="31">
        <v>69.900000000000006</v>
      </c>
    </row>
    <row r="763" spans="1:42" s="11" customFormat="1" ht="37.5" customHeight="1" x14ac:dyDescent="0.25">
      <c r="A763" s="12" t="s">
        <v>1480</v>
      </c>
      <c r="B763" s="12" t="s">
        <v>1480</v>
      </c>
      <c r="C763" s="13" t="s">
        <v>1480</v>
      </c>
      <c r="D763" s="3" t="s">
        <v>46</v>
      </c>
      <c r="E763" s="3" t="s">
        <v>187</v>
      </c>
      <c r="F763" s="14" t="s">
        <v>81</v>
      </c>
      <c r="G763" s="14" t="s">
        <v>82</v>
      </c>
      <c r="H763" s="14" t="s">
        <v>276</v>
      </c>
      <c r="I763" s="14" t="s">
        <v>1481</v>
      </c>
      <c r="J763" s="14">
        <v>0</v>
      </c>
      <c r="K763" s="38"/>
      <c r="L763" s="14" t="str">
        <f>IFERROR(VLOOKUP(A763,[1]Sheet1!$A:$O,15,FALSE),"ok")</f>
        <v>ok</v>
      </c>
      <c r="M763" s="15">
        <v>0</v>
      </c>
      <c r="N763" s="41">
        <v>0</v>
      </c>
      <c r="O763" s="13">
        <v>83</v>
      </c>
      <c r="P763" s="17">
        <v>0</v>
      </c>
      <c r="Q763" s="13">
        <v>0</v>
      </c>
      <c r="R763" s="16" t="str">
        <f t="shared" si="93"/>
        <v>nul</v>
      </c>
      <c r="S763" s="17">
        <f t="shared" si="99"/>
        <v>42.483000000000004</v>
      </c>
      <c r="T763" s="18">
        <v>100.11317113881501</v>
      </c>
      <c r="U763" s="18">
        <v>37.658309178743963</v>
      </c>
      <c r="V763" s="19">
        <f t="shared" si="94"/>
        <v>180.25448031755897</v>
      </c>
      <c r="W763" s="20">
        <f t="shared" si="95"/>
        <v>263.8925591849063</v>
      </c>
      <c r="X763" s="21">
        <f t="shared" si="96"/>
        <v>216.30537638107077</v>
      </c>
      <c r="Y763" s="22">
        <v>216.30537638107077</v>
      </c>
      <c r="Z763" s="23">
        <v>432.9</v>
      </c>
      <c r="AA763" s="22"/>
      <c r="AB763" s="22"/>
      <c r="AC763" s="24">
        <v>249.9</v>
      </c>
      <c r="AD763" s="25">
        <f t="shared" si="97"/>
        <v>0.15531108926180703</v>
      </c>
      <c r="AE763" s="22"/>
      <c r="AF763" s="26">
        <f t="shared" si="92"/>
        <v>216.30537638107077</v>
      </c>
      <c r="AG763" s="27"/>
      <c r="AH763" s="22"/>
      <c r="AI763" s="28"/>
      <c r="AJ763" s="29">
        <f t="shared" si="98"/>
        <v>-1</v>
      </c>
      <c r="AK763" s="30"/>
      <c r="AL763" s="30"/>
      <c r="AM763" s="30"/>
      <c r="AN763" s="31">
        <v>249.9</v>
      </c>
    </row>
    <row r="764" spans="1:42" s="11" customFormat="1" ht="37.5" customHeight="1" x14ac:dyDescent="0.25">
      <c r="A764" s="12" t="s">
        <v>1482</v>
      </c>
      <c r="B764" s="12" t="s">
        <v>1483</v>
      </c>
      <c r="C764" s="13" t="s">
        <v>1484</v>
      </c>
      <c r="D764" s="3" t="s">
        <v>46</v>
      </c>
      <c r="E764" s="3" t="s">
        <v>39</v>
      </c>
      <c r="F764" s="14" t="s">
        <v>114</v>
      </c>
      <c r="G764" s="14" t="s">
        <v>163</v>
      </c>
      <c r="H764" s="14" t="s">
        <v>214</v>
      </c>
      <c r="I764" s="14" t="s">
        <v>1485</v>
      </c>
      <c r="J764" s="14">
        <v>0</v>
      </c>
      <c r="K764" s="38"/>
      <c r="L764" s="14">
        <f>IFERROR(VLOOKUP(A764,[1]Sheet1!$A:$O,15,FALSE),"ok")</f>
        <v>239.9</v>
      </c>
      <c r="M764" s="15">
        <v>0</v>
      </c>
      <c r="N764" s="41">
        <v>0</v>
      </c>
      <c r="O764" s="13" t="s">
        <v>44</v>
      </c>
      <c r="P764" s="17">
        <v>0</v>
      </c>
      <c r="Q764" s="13">
        <v>0</v>
      </c>
      <c r="R764" s="16" t="str">
        <f t="shared" si="93"/>
        <v>nul</v>
      </c>
      <c r="S764" s="17">
        <f t="shared" si="99"/>
        <v>40.783000000000001</v>
      </c>
      <c r="T764" s="18">
        <v>99.392433366974998</v>
      </c>
      <c r="U764" s="18">
        <v>82.393285024154594</v>
      </c>
      <c r="V764" s="19">
        <f t="shared" si="94"/>
        <v>222.56871839112961</v>
      </c>
      <c r="W764" s="20">
        <f t="shared" si="95"/>
        <v>325.84060372461374</v>
      </c>
      <c r="X764" s="21">
        <f t="shared" si="96"/>
        <v>267.08246206935553</v>
      </c>
      <c r="Y764" s="22">
        <v>267.08246206935553</v>
      </c>
      <c r="Z764" s="23">
        <v>435.9</v>
      </c>
      <c r="AA764" s="22"/>
      <c r="AB764" s="22"/>
      <c r="AC764" s="24">
        <v>239.9</v>
      </c>
      <c r="AD764" s="25">
        <f t="shared" si="97"/>
        <v>-0.10177554100237707</v>
      </c>
      <c r="AE764" s="22"/>
      <c r="AF764" s="26">
        <f t="shared" si="92"/>
        <v>267.08246206935553</v>
      </c>
      <c r="AG764" s="27"/>
      <c r="AH764" s="22"/>
      <c r="AI764" s="28"/>
      <c r="AJ764" s="29">
        <f t="shared" si="98"/>
        <v>-1</v>
      </c>
      <c r="AK764" s="30"/>
      <c r="AL764" s="30"/>
      <c r="AM764" s="30"/>
      <c r="AN764" s="31">
        <v>239.9</v>
      </c>
    </row>
    <row r="765" spans="1:42" s="11" customFormat="1" ht="37.5" customHeight="1" x14ac:dyDescent="0.25">
      <c r="A765" s="12" t="s">
        <v>1486</v>
      </c>
      <c r="B765" s="12" t="s">
        <v>1486</v>
      </c>
      <c r="C765" s="13" t="s">
        <v>1486</v>
      </c>
      <c r="D765" s="3" t="s">
        <v>46</v>
      </c>
      <c r="E765" s="3" t="s">
        <v>187</v>
      </c>
      <c r="F765" s="14" t="s">
        <v>1487</v>
      </c>
      <c r="G765" s="14" t="s">
        <v>124</v>
      </c>
      <c r="H765" s="14"/>
      <c r="I765" s="14" t="s">
        <v>1489</v>
      </c>
      <c r="J765" s="14" t="s">
        <v>3362</v>
      </c>
      <c r="K765" s="38"/>
      <c r="L765" s="14">
        <f>IFERROR(VLOOKUP(A765,[1]Sheet1!$A:$O,15,FALSE),"ok")</f>
        <v>19.899999999999999</v>
      </c>
      <c r="M765" s="15">
        <v>0</v>
      </c>
      <c r="N765" s="41">
        <v>93</v>
      </c>
      <c r="O765" s="13">
        <v>54</v>
      </c>
      <c r="P765" s="17">
        <v>2</v>
      </c>
      <c r="Q765" s="13">
        <v>7</v>
      </c>
      <c r="R765" s="16">
        <f t="shared" si="93"/>
        <v>325.5</v>
      </c>
      <c r="S765" s="17">
        <f t="shared" si="99"/>
        <v>3.8930000000000002</v>
      </c>
      <c r="T765" s="18">
        <v>6.5416564266054298</v>
      </c>
      <c r="U765" s="18">
        <v>6.6291304347826099</v>
      </c>
      <c r="V765" s="19">
        <f t="shared" si="94"/>
        <v>17.063786861388039</v>
      </c>
      <c r="W765" s="20">
        <f t="shared" si="95"/>
        <v>24.981383965072087</v>
      </c>
      <c r="X765" s="21">
        <f t="shared" si="96"/>
        <v>20.476544233665646</v>
      </c>
      <c r="Y765" s="22">
        <v>20.476544233665646</v>
      </c>
      <c r="Z765" s="23">
        <v>39.9</v>
      </c>
      <c r="AA765" s="22"/>
      <c r="AB765" s="22"/>
      <c r="AC765" s="24">
        <v>22.9</v>
      </c>
      <c r="AD765" s="25">
        <f t="shared" si="97"/>
        <v>0.11835277177044023</v>
      </c>
      <c r="AE765" s="22"/>
      <c r="AF765" s="26">
        <f t="shared" si="92"/>
        <v>20.476544233665646</v>
      </c>
      <c r="AG765" s="27"/>
      <c r="AH765" s="22"/>
      <c r="AI765" s="28"/>
      <c r="AJ765" s="29">
        <f t="shared" si="98"/>
        <v>-1</v>
      </c>
      <c r="AK765" s="30"/>
      <c r="AL765" s="30"/>
      <c r="AM765" s="30"/>
      <c r="AN765" s="31">
        <v>22.9</v>
      </c>
    </row>
    <row r="766" spans="1:42" s="11" customFormat="1" ht="37.5" customHeight="1" x14ac:dyDescent="0.25">
      <c r="A766" s="12" t="s">
        <v>1490</v>
      </c>
      <c r="B766" s="12" t="s">
        <v>1490</v>
      </c>
      <c r="C766" s="13" t="s">
        <v>1490</v>
      </c>
      <c r="D766" s="3" t="s">
        <v>46</v>
      </c>
      <c r="E766" s="3" t="s">
        <v>359</v>
      </c>
      <c r="F766" s="14" t="s">
        <v>107</v>
      </c>
      <c r="G766" s="14" t="s">
        <v>128</v>
      </c>
      <c r="H766" s="14" t="s">
        <v>129</v>
      </c>
      <c r="I766" s="14" t="s">
        <v>1491</v>
      </c>
      <c r="J766" s="14">
        <v>0</v>
      </c>
      <c r="K766" s="38"/>
      <c r="L766" s="14">
        <f>IFERROR(VLOOKUP(A766,[1]Sheet1!$A:$O,15,FALSE),"ok")</f>
        <v>34.9</v>
      </c>
      <c r="M766" s="15">
        <v>0</v>
      </c>
      <c r="N766" s="41">
        <v>36</v>
      </c>
      <c r="O766" s="13">
        <v>68</v>
      </c>
      <c r="P766" s="17">
        <v>0</v>
      </c>
      <c r="Q766" s="13">
        <v>0</v>
      </c>
      <c r="R766" s="16" t="str">
        <f t="shared" si="93"/>
        <v>nul</v>
      </c>
      <c r="S766" s="17">
        <f t="shared" si="99"/>
        <v>5.9329999999999998</v>
      </c>
      <c r="T766" s="18">
        <v>20.352051483784901</v>
      </c>
      <c r="U766" s="18">
        <v>7.1139613526570056</v>
      </c>
      <c r="V766" s="19">
        <f t="shared" si="94"/>
        <v>33.399012836441905</v>
      </c>
      <c r="W766" s="20">
        <f t="shared" si="95"/>
        <v>48.896154792550945</v>
      </c>
      <c r="X766" s="21">
        <f t="shared" si="96"/>
        <v>40.078815403730282</v>
      </c>
      <c r="Y766" s="22">
        <v>40.078815403730282</v>
      </c>
      <c r="Z766" s="23">
        <v>79.900000000000006</v>
      </c>
      <c r="AA766" s="22"/>
      <c r="AB766" s="22"/>
      <c r="AC766" s="24">
        <v>34.9</v>
      </c>
      <c r="AD766" s="25">
        <f t="shared" si="97"/>
        <v>-0.12921578024604674</v>
      </c>
      <c r="AE766" s="22"/>
      <c r="AF766" s="26">
        <f t="shared" si="92"/>
        <v>40.078815403730282</v>
      </c>
      <c r="AG766" s="27"/>
      <c r="AH766" s="22"/>
      <c r="AI766" s="28"/>
      <c r="AJ766" s="29">
        <f t="shared" si="98"/>
        <v>-1</v>
      </c>
      <c r="AK766" s="30"/>
      <c r="AL766" s="30"/>
      <c r="AM766" s="30"/>
      <c r="AN766" s="31">
        <v>34.9</v>
      </c>
    </row>
    <row r="767" spans="1:42" s="11" customFormat="1" ht="37.5" customHeight="1" x14ac:dyDescent="0.25">
      <c r="A767" s="12" t="s">
        <v>1492</v>
      </c>
      <c r="B767" s="12" t="s">
        <v>1492</v>
      </c>
      <c r="C767" s="13" t="s">
        <v>1492</v>
      </c>
      <c r="D767" s="3" t="s">
        <v>46</v>
      </c>
      <c r="E767" s="3" t="s">
        <v>359</v>
      </c>
      <c r="F767" s="14" t="s">
        <v>107</v>
      </c>
      <c r="G767" s="14" t="s">
        <v>128</v>
      </c>
      <c r="H767" s="14" t="s">
        <v>129</v>
      </c>
      <c r="I767" s="14" t="s">
        <v>1493</v>
      </c>
      <c r="J767" s="14">
        <v>0</v>
      </c>
      <c r="K767" s="38"/>
      <c r="L767" s="14">
        <f>IFERROR(VLOOKUP(A767,[1]Sheet1!$A:$O,15,FALSE),"ok")</f>
        <v>34.9</v>
      </c>
      <c r="M767" s="15">
        <v>0</v>
      </c>
      <c r="N767" s="41">
        <v>50</v>
      </c>
      <c r="O767" s="13">
        <v>182</v>
      </c>
      <c r="P767" s="17">
        <v>0</v>
      </c>
      <c r="Q767" s="13">
        <v>0</v>
      </c>
      <c r="R767" s="16" t="str">
        <f t="shared" si="93"/>
        <v>nul</v>
      </c>
      <c r="S767" s="17">
        <f t="shared" si="99"/>
        <v>5.9329999999999998</v>
      </c>
      <c r="T767" s="18">
        <v>20.352051483784901</v>
      </c>
      <c r="U767" s="18">
        <v>7.1139613526570056</v>
      </c>
      <c r="V767" s="19">
        <f t="shared" si="94"/>
        <v>33.399012836441905</v>
      </c>
      <c r="W767" s="20">
        <f t="shared" si="95"/>
        <v>48.896154792550945</v>
      </c>
      <c r="X767" s="21">
        <f t="shared" si="96"/>
        <v>40.078815403730282</v>
      </c>
      <c r="Y767" s="22">
        <v>40.078815403730282</v>
      </c>
      <c r="Z767" s="23">
        <v>79.900000000000006</v>
      </c>
      <c r="AA767" s="22"/>
      <c r="AB767" s="22"/>
      <c r="AC767" s="24">
        <v>34.9</v>
      </c>
      <c r="AD767" s="25">
        <f t="shared" si="97"/>
        <v>-0.12921578024604674</v>
      </c>
      <c r="AE767" s="22"/>
      <c r="AF767" s="26">
        <f t="shared" ref="AF767:AF830" si="100">X767*(1+AG767)</f>
        <v>40.078815403730282</v>
      </c>
      <c r="AG767" s="27"/>
      <c r="AH767" s="22"/>
      <c r="AI767" s="28"/>
      <c r="AJ767" s="29">
        <f t="shared" si="98"/>
        <v>-1</v>
      </c>
      <c r="AK767" s="30"/>
      <c r="AL767" s="30"/>
      <c r="AM767" s="30"/>
      <c r="AN767" s="31">
        <v>34.9</v>
      </c>
    </row>
    <row r="768" spans="1:42" s="11" customFormat="1" ht="37.5" customHeight="1" x14ac:dyDescent="0.25">
      <c r="A768" s="12" t="s">
        <v>1496</v>
      </c>
      <c r="B768" s="12" t="s">
        <v>1496</v>
      </c>
      <c r="C768" s="13" t="s">
        <v>1496</v>
      </c>
      <c r="D768" s="3" t="s">
        <v>46</v>
      </c>
      <c r="E768" s="3" t="s">
        <v>359</v>
      </c>
      <c r="F768" s="14" t="s">
        <v>107</v>
      </c>
      <c r="G768" s="14" t="s">
        <v>270</v>
      </c>
      <c r="H768" s="14" t="s">
        <v>271</v>
      </c>
      <c r="I768" s="14" t="s">
        <v>1497</v>
      </c>
      <c r="J768" s="14">
        <v>0</v>
      </c>
      <c r="K768" s="38"/>
      <c r="L768" s="14" t="str">
        <f>IFERROR(VLOOKUP(A768,[1]Sheet1!$A:$O,15,FALSE),"ok")</f>
        <v>ok</v>
      </c>
      <c r="M768" s="15">
        <v>0</v>
      </c>
      <c r="N768" s="41">
        <v>60</v>
      </c>
      <c r="O768" s="13">
        <v>229</v>
      </c>
      <c r="P768" s="17">
        <v>0</v>
      </c>
      <c r="Q768" s="13">
        <v>0</v>
      </c>
      <c r="R768" s="16" t="str">
        <f t="shared" si="93"/>
        <v>nul</v>
      </c>
      <c r="S768" s="17">
        <f t="shared" si="99"/>
        <v>7.2930000000000001</v>
      </c>
      <c r="T768" s="18">
        <v>15.3074301308737</v>
      </c>
      <c r="U768" s="18">
        <v>8.298067632850243</v>
      </c>
      <c r="V768" s="19">
        <f t="shared" si="94"/>
        <v>30.898497763723945</v>
      </c>
      <c r="W768" s="20">
        <f t="shared" si="95"/>
        <v>45.235400726091854</v>
      </c>
      <c r="X768" s="21">
        <f t="shared" si="96"/>
        <v>37.078197316468732</v>
      </c>
      <c r="Y768" s="22">
        <v>37.078197316468732</v>
      </c>
      <c r="Z768" s="23">
        <v>79.900000000000006</v>
      </c>
      <c r="AA768" s="22"/>
      <c r="AB768" s="22"/>
      <c r="AC768" s="24">
        <v>42.9</v>
      </c>
      <c r="AD768" s="25">
        <f t="shared" si="97"/>
        <v>0.15701417827412678</v>
      </c>
      <c r="AE768" s="22"/>
      <c r="AF768" s="26">
        <f t="shared" si="100"/>
        <v>37.078197316468732</v>
      </c>
      <c r="AG768" s="27"/>
      <c r="AH768" s="22"/>
      <c r="AI768" s="28"/>
      <c r="AJ768" s="29">
        <f t="shared" si="98"/>
        <v>-1</v>
      </c>
      <c r="AK768" s="30"/>
      <c r="AL768" s="30"/>
      <c r="AM768" s="30"/>
      <c r="AN768" s="31">
        <v>42.9</v>
      </c>
    </row>
    <row r="769" spans="1:40" s="11" customFormat="1" ht="37.5" customHeight="1" x14ac:dyDescent="0.25">
      <c r="A769" s="12" t="s">
        <v>1498</v>
      </c>
      <c r="B769" s="12" t="s">
        <v>1498</v>
      </c>
      <c r="C769" s="13" t="s">
        <v>1498</v>
      </c>
      <c r="D769" s="3" t="s">
        <v>46</v>
      </c>
      <c r="E769" s="3" t="s">
        <v>187</v>
      </c>
      <c r="F769" s="14" t="s">
        <v>81</v>
      </c>
      <c r="G769" s="14" t="s">
        <v>454</v>
      </c>
      <c r="H769" s="14" t="s">
        <v>455</v>
      </c>
      <c r="I769" s="14" t="s">
        <v>1499</v>
      </c>
      <c r="J769" s="14" t="s">
        <v>3362</v>
      </c>
      <c r="K769" s="38"/>
      <c r="L769" s="14" t="str">
        <f>IFERROR(VLOOKUP(A769,[1]Sheet1!$A:$O,15,FALSE),"ok")</f>
        <v>ok</v>
      </c>
      <c r="M769" s="15">
        <v>0</v>
      </c>
      <c r="N769" s="41">
        <v>339</v>
      </c>
      <c r="O769" s="13">
        <v>47</v>
      </c>
      <c r="P769" s="17">
        <v>0</v>
      </c>
      <c r="Q769" s="13">
        <v>1</v>
      </c>
      <c r="R769" s="16" t="str">
        <f t="shared" si="93"/>
        <v>nul</v>
      </c>
      <c r="S769" s="17">
        <f t="shared" si="99"/>
        <v>15.793000000000003</v>
      </c>
      <c r="T769" s="18">
        <v>45.6441232144644</v>
      </c>
      <c r="U769" s="18">
        <v>9.286376811594204</v>
      </c>
      <c r="V769" s="19">
        <f t="shared" si="94"/>
        <v>70.723500026058616</v>
      </c>
      <c r="W769" s="33">
        <f t="shared" si="95"/>
        <v>103.5392040381498</v>
      </c>
      <c r="X769" s="21">
        <f t="shared" si="96"/>
        <v>84.868200031270334</v>
      </c>
      <c r="Y769" s="22">
        <v>86.296200031270331</v>
      </c>
      <c r="Z769" s="23">
        <v>169.9</v>
      </c>
      <c r="AA769" s="22"/>
      <c r="AB769" s="22"/>
      <c r="AC769" s="24">
        <v>92.9</v>
      </c>
      <c r="AD769" s="25">
        <f t="shared" si="97"/>
        <v>9.4638509662869019E-2</v>
      </c>
      <c r="AE769" s="22"/>
      <c r="AF769" s="26">
        <f t="shared" si="100"/>
        <v>84.868200031270334</v>
      </c>
      <c r="AG769" s="27"/>
      <c r="AH769" s="22"/>
      <c r="AI769" s="28"/>
      <c r="AJ769" s="29">
        <f t="shared" si="98"/>
        <v>-1</v>
      </c>
      <c r="AK769" s="30"/>
      <c r="AL769" s="30"/>
      <c r="AM769" s="30"/>
      <c r="AN769" s="31">
        <v>99.9</v>
      </c>
    </row>
    <row r="770" spans="1:40" s="11" customFormat="1" ht="37.5" customHeight="1" x14ac:dyDescent="0.25">
      <c r="A770" s="12" t="s">
        <v>1500</v>
      </c>
      <c r="B770" s="12" t="s">
        <v>1500</v>
      </c>
      <c r="C770" s="13" t="s">
        <v>1500</v>
      </c>
      <c r="D770" s="3" t="s">
        <v>46</v>
      </c>
      <c r="E770" s="3" t="s">
        <v>39</v>
      </c>
      <c r="F770" s="14" t="s">
        <v>40</v>
      </c>
      <c r="G770" s="14" t="s">
        <v>788</v>
      </c>
      <c r="H770" s="14" t="s">
        <v>789</v>
      </c>
      <c r="I770" s="14" t="s">
        <v>1501</v>
      </c>
      <c r="J770" s="14">
        <v>0</v>
      </c>
      <c r="K770" s="38"/>
      <c r="L770" s="14">
        <f>IFERROR(VLOOKUP(A770,[1]Sheet1!$A:$O,15,FALSE),"ok")</f>
        <v>79.900000000000006</v>
      </c>
      <c r="M770" s="15">
        <v>0</v>
      </c>
      <c r="N770" s="41">
        <v>0</v>
      </c>
      <c r="O770" s="13">
        <v>37</v>
      </c>
      <c r="P770" s="17">
        <v>0</v>
      </c>
      <c r="Q770" s="13">
        <v>0</v>
      </c>
      <c r="R770" s="16" t="str">
        <f t="shared" ref="R770:R833" si="101">IFERROR((N770/(P770/7)),"nul")</f>
        <v>nul</v>
      </c>
      <c r="S770" s="17">
        <f t="shared" si="99"/>
        <v>13.583000000000002</v>
      </c>
      <c r="T770" s="18">
        <v>41.954188134379898</v>
      </c>
      <c r="U770" s="18">
        <v>10.218743961352658</v>
      </c>
      <c r="V770" s="19">
        <f t="shared" ref="V770:V833" si="102">SUM(S770:U770)</f>
        <v>65.755932095732561</v>
      </c>
      <c r="W770" s="20">
        <f t="shared" ref="W770:W833" si="103">V770*1.22*1.2</f>
        <v>96.266684588152472</v>
      </c>
      <c r="X770" s="21">
        <f t="shared" ref="X770:X833" si="104">V770*1.2</f>
        <v>78.907118514879073</v>
      </c>
      <c r="Y770" s="22">
        <v>78.907118514879073</v>
      </c>
      <c r="Z770" s="23">
        <v>139.9</v>
      </c>
      <c r="AA770" s="22"/>
      <c r="AB770" s="22"/>
      <c r="AC770" s="24">
        <v>79.900000000000006</v>
      </c>
      <c r="AD770" s="25">
        <f t="shared" ref="AD770:AD833" si="105">(AC770/X770)-1</f>
        <v>1.2582913985557775E-2</v>
      </c>
      <c r="AE770" s="22"/>
      <c r="AF770" s="26">
        <f t="shared" si="100"/>
        <v>78.907118514879073</v>
      </c>
      <c r="AG770" s="27"/>
      <c r="AH770" s="22"/>
      <c r="AI770" s="28"/>
      <c r="AJ770" s="29">
        <f t="shared" si="98"/>
        <v>-1</v>
      </c>
      <c r="AK770" s="30"/>
      <c r="AL770" s="30"/>
      <c r="AM770" s="30"/>
      <c r="AN770" s="31">
        <v>79.900000000000006</v>
      </c>
    </row>
    <row r="771" spans="1:40" s="11" customFormat="1" ht="37.5" customHeight="1" x14ac:dyDescent="0.25">
      <c r="A771" s="12" t="s">
        <v>1502</v>
      </c>
      <c r="B771" s="12" t="s">
        <v>1502</v>
      </c>
      <c r="C771" s="13" t="s">
        <v>1502</v>
      </c>
      <c r="D771" s="3" t="s">
        <v>3</v>
      </c>
      <c r="E771" s="3" t="s">
        <v>359</v>
      </c>
      <c r="F771" s="14" t="s">
        <v>114</v>
      </c>
      <c r="G771" s="14" t="s">
        <v>188</v>
      </c>
      <c r="H771" s="14" t="s">
        <v>189</v>
      </c>
      <c r="I771" s="14" t="s">
        <v>1503</v>
      </c>
      <c r="J771" s="14">
        <v>0</v>
      </c>
      <c r="K771" s="38"/>
      <c r="L771" s="14" t="str">
        <f>IFERROR(VLOOKUP(A771,[1]Sheet1!$A:$O,15,FALSE),"ok")</f>
        <v>ok</v>
      </c>
      <c r="M771" s="15">
        <v>0</v>
      </c>
      <c r="N771" s="41">
        <v>55</v>
      </c>
      <c r="O771" s="13">
        <v>68</v>
      </c>
      <c r="P771" s="17">
        <v>2</v>
      </c>
      <c r="Q771" s="13">
        <v>4</v>
      </c>
      <c r="R771" s="16">
        <f t="shared" si="101"/>
        <v>192.5</v>
      </c>
      <c r="S771" s="17">
        <f t="shared" si="99"/>
        <v>20.383000000000003</v>
      </c>
      <c r="T771" s="18">
        <v>53.192689102225899</v>
      </c>
      <c r="U771" s="18">
        <v>12.717487922705315</v>
      </c>
      <c r="V771" s="19">
        <f t="shared" si="102"/>
        <v>86.293177024931225</v>
      </c>
      <c r="W771" s="33">
        <f t="shared" si="103"/>
        <v>126.33321116449932</v>
      </c>
      <c r="X771" s="21">
        <f t="shared" si="104"/>
        <v>103.55181242991746</v>
      </c>
      <c r="Y771" s="22">
        <v>103.55181242991746</v>
      </c>
      <c r="Z771" s="23">
        <v>179.9</v>
      </c>
      <c r="AA771" s="22"/>
      <c r="AB771" s="22"/>
      <c r="AC771" s="24">
        <v>119.9</v>
      </c>
      <c r="AD771" s="25">
        <f t="shared" si="105"/>
        <v>0.15787447062934601</v>
      </c>
      <c r="AE771" s="22"/>
      <c r="AF771" s="26">
        <f t="shared" si="100"/>
        <v>103.55181242991746</v>
      </c>
      <c r="AG771" s="27"/>
      <c r="AH771" s="22"/>
      <c r="AI771" s="28"/>
      <c r="AJ771" s="29">
        <f t="shared" si="98"/>
        <v>-1</v>
      </c>
      <c r="AK771" s="30"/>
      <c r="AL771" s="30"/>
      <c r="AM771" s="30"/>
      <c r="AN771" s="31">
        <v>119.9</v>
      </c>
    </row>
    <row r="772" spans="1:40" s="11" customFormat="1" ht="37.5" customHeight="1" x14ac:dyDescent="0.25">
      <c r="A772" s="12" t="s">
        <v>1504</v>
      </c>
      <c r="B772" s="12" t="s">
        <v>1504</v>
      </c>
      <c r="C772" s="13" t="s">
        <v>1504</v>
      </c>
      <c r="D772" s="3" t="s">
        <v>46</v>
      </c>
      <c r="E772" s="3" t="s">
        <v>39</v>
      </c>
      <c r="F772" s="14" t="s">
        <v>81</v>
      </c>
      <c r="G772" s="14" t="s">
        <v>82</v>
      </c>
      <c r="H772" s="14" t="s">
        <v>83</v>
      </c>
      <c r="I772" s="14" t="s">
        <v>1505</v>
      </c>
      <c r="J772" s="14">
        <v>0</v>
      </c>
      <c r="K772" s="38"/>
      <c r="L772" s="14">
        <f>IFERROR(VLOOKUP(A772,[1]Sheet1!$A:$O,15,FALSE),"ok")</f>
        <v>99.9</v>
      </c>
      <c r="M772" s="15">
        <v>0</v>
      </c>
      <c r="N772" s="41">
        <v>0</v>
      </c>
      <c r="O772" s="13">
        <v>58</v>
      </c>
      <c r="P772" s="17">
        <v>0</v>
      </c>
      <c r="Q772" s="13">
        <v>0</v>
      </c>
      <c r="R772" s="16" t="str">
        <f t="shared" si="101"/>
        <v>nul</v>
      </c>
      <c r="S772" s="17" t="e">
        <f t="shared" si="99"/>
        <v>#N/A</v>
      </c>
      <c r="T772" s="18">
        <v>54.990342414896503</v>
      </c>
      <c r="U772" s="18">
        <v>14.768695652173912</v>
      </c>
      <c r="V772" s="19" t="e">
        <f t="shared" si="102"/>
        <v>#N/A</v>
      </c>
      <c r="W772" s="20" t="e">
        <f t="shared" si="103"/>
        <v>#N/A</v>
      </c>
      <c r="X772" s="21" t="e">
        <f t="shared" si="104"/>
        <v>#N/A</v>
      </c>
      <c r="Y772" s="22">
        <v>104.09044568048451</v>
      </c>
      <c r="Z772" s="23">
        <v>0</v>
      </c>
      <c r="AA772" s="22"/>
      <c r="AB772" s="22"/>
      <c r="AC772" s="24" t="e">
        <v>#N/A</v>
      </c>
      <c r="AD772" s="25" t="e">
        <f t="shared" si="105"/>
        <v>#N/A</v>
      </c>
      <c r="AE772" s="22"/>
      <c r="AF772" s="26" t="e">
        <f t="shared" si="100"/>
        <v>#N/A</v>
      </c>
      <c r="AG772" s="27"/>
      <c r="AH772" s="22"/>
      <c r="AI772" s="28"/>
      <c r="AJ772" s="29" t="e">
        <f t="shared" si="98"/>
        <v>#N/A</v>
      </c>
      <c r="AK772" s="30"/>
      <c r="AL772" s="30"/>
      <c r="AM772" s="30"/>
      <c r="AN772" s="31" t="s">
        <v>896</v>
      </c>
    </row>
    <row r="773" spans="1:40" s="11" customFormat="1" ht="37.5" customHeight="1" x14ac:dyDescent="0.25">
      <c r="A773" s="12" t="s">
        <v>1506</v>
      </c>
      <c r="B773" s="12" t="s">
        <v>1506</v>
      </c>
      <c r="C773" s="13" t="s">
        <v>1506</v>
      </c>
      <c r="D773" s="3" t="s">
        <v>46</v>
      </c>
      <c r="E773" s="3" t="s">
        <v>187</v>
      </c>
      <c r="F773" s="14" t="s">
        <v>1467</v>
      </c>
      <c r="G773" s="14" t="s">
        <v>1507</v>
      </c>
      <c r="H773" s="14" t="s">
        <v>1508</v>
      </c>
      <c r="I773" s="14" t="s">
        <v>1509</v>
      </c>
      <c r="J773" s="14">
        <v>0</v>
      </c>
      <c r="K773" s="38"/>
      <c r="L773" s="14" t="str">
        <f>IFERROR(VLOOKUP(A773,[1]Sheet1!$A:$O,15,FALSE),"ok")</f>
        <v>ok</v>
      </c>
      <c r="M773" s="15">
        <v>0</v>
      </c>
      <c r="N773" s="41">
        <v>59</v>
      </c>
      <c r="O773" s="13">
        <v>58</v>
      </c>
      <c r="P773" s="17">
        <v>3</v>
      </c>
      <c r="Q773" s="13">
        <v>7</v>
      </c>
      <c r="R773" s="16">
        <f t="shared" si="101"/>
        <v>137.66666666666669</v>
      </c>
      <c r="S773" s="17">
        <f t="shared" si="99"/>
        <v>9.673</v>
      </c>
      <c r="T773" s="18">
        <v>20.8765167387654</v>
      </c>
      <c r="U773" s="18">
        <v>9.286376811594204</v>
      </c>
      <c r="V773" s="19">
        <f t="shared" si="102"/>
        <v>39.8358935503596</v>
      </c>
      <c r="W773" s="33">
        <f t="shared" si="103"/>
        <v>58.319748157726451</v>
      </c>
      <c r="X773" s="21">
        <f t="shared" si="104"/>
        <v>47.80307226043152</v>
      </c>
      <c r="Y773" s="22">
        <v>47.80307226043152</v>
      </c>
      <c r="Z773" s="23">
        <v>79.900000000000006</v>
      </c>
      <c r="AA773" s="22"/>
      <c r="AB773" s="22"/>
      <c r="AC773" s="24">
        <v>56.9</v>
      </c>
      <c r="AD773" s="25">
        <f t="shared" si="105"/>
        <v>0.19030006460690108</v>
      </c>
      <c r="AE773" s="22"/>
      <c r="AF773" s="26">
        <f t="shared" si="100"/>
        <v>47.80307226043152</v>
      </c>
      <c r="AG773" s="27"/>
      <c r="AH773" s="22"/>
      <c r="AI773" s="28"/>
      <c r="AJ773" s="29">
        <f t="shared" si="98"/>
        <v>-1</v>
      </c>
      <c r="AK773" s="30"/>
      <c r="AL773" s="30"/>
      <c r="AM773" s="30"/>
      <c r="AN773" s="31">
        <v>56.9</v>
      </c>
    </row>
    <row r="774" spans="1:40" s="11" customFormat="1" ht="37.5" customHeight="1" x14ac:dyDescent="0.25">
      <c r="A774" s="12" t="s">
        <v>1510</v>
      </c>
      <c r="B774" s="12" t="s">
        <v>1510</v>
      </c>
      <c r="C774" s="13" t="s">
        <v>1510</v>
      </c>
      <c r="D774" s="3"/>
      <c r="E774" s="3" t="s">
        <v>359</v>
      </c>
      <c r="F774" s="14" t="s">
        <v>114</v>
      </c>
      <c r="G774" s="14" t="s">
        <v>163</v>
      </c>
      <c r="H774" s="14" t="s">
        <v>1034</v>
      </c>
      <c r="I774" s="14" t="s">
        <v>1511</v>
      </c>
      <c r="J774" s="14">
        <v>0</v>
      </c>
      <c r="K774" s="38"/>
      <c r="L774" s="14" t="str">
        <f>IFERROR(VLOOKUP(A774,[1]Sheet1!$A:$O,15,FALSE),"ok")</f>
        <v>ok</v>
      </c>
      <c r="M774" s="15">
        <v>0</v>
      </c>
      <c r="N774" s="41">
        <v>16</v>
      </c>
      <c r="O774" s="13">
        <v>35</v>
      </c>
      <c r="P774" s="17">
        <v>2</v>
      </c>
      <c r="Q774" s="13">
        <v>4</v>
      </c>
      <c r="R774" s="16">
        <f t="shared" si="101"/>
        <v>56</v>
      </c>
      <c r="S774" s="17">
        <f t="shared" si="99"/>
        <v>13.583000000000002</v>
      </c>
      <c r="T774" s="18">
        <v>32.946040358831603</v>
      </c>
      <c r="U774" s="18">
        <v>9.286376811594204</v>
      </c>
      <c r="V774" s="19">
        <f t="shared" si="102"/>
        <v>55.81541717042581</v>
      </c>
      <c r="W774" s="33">
        <f t="shared" si="103"/>
        <v>81.713770737503381</v>
      </c>
      <c r="X774" s="21">
        <f t="shared" si="104"/>
        <v>66.97850060451097</v>
      </c>
      <c r="Y774" s="22">
        <v>66.366500604510961</v>
      </c>
      <c r="Z774" s="23">
        <v>119.9</v>
      </c>
      <c r="AA774" s="22"/>
      <c r="AB774" s="22"/>
      <c r="AC774" s="24">
        <v>79.900000000000006</v>
      </c>
      <c r="AD774" s="25">
        <f t="shared" si="105"/>
        <v>0.1929201053900389</v>
      </c>
      <c r="AE774" s="22"/>
      <c r="AF774" s="26">
        <f t="shared" si="100"/>
        <v>66.97850060451097</v>
      </c>
      <c r="AG774" s="27"/>
      <c r="AH774" s="22"/>
      <c r="AI774" s="28"/>
      <c r="AJ774" s="29">
        <f t="shared" si="98"/>
        <v>-1</v>
      </c>
      <c r="AK774" s="30"/>
      <c r="AL774" s="30"/>
      <c r="AM774" s="30"/>
      <c r="AN774" s="31">
        <v>76.900000000000006</v>
      </c>
    </row>
    <row r="775" spans="1:40" s="11" customFormat="1" ht="37.5" customHeight="1" x14ac:dyDescent="0.25">
      <c r="A775" s="12" t="s">
        <v>1512</v>
      </c>
      <c r="B775" s="12" t="s">
        <v>1512</v>
      </c>
      <c r="C775" s="13" t="s">
        <v>1512</v>
      </c>
      <c r="D775" s="3" t="s">
        <v>46</v>
      </c>
      <c r="E775" s="3" t="s">
        <v>187</v>
      </c>
      <c r="F775" s="14" t="s">
        <v>149</v>
      </c>
      <c r="G775" s="14" t="s">
        <v>173</v>
      </c>
      <c r="H775" s="14" t="s">
        <v>174</v>
      </c>
      <c r="I775" s="14" t="s">
        <v>1513</v>
      </c>
      <c r="J775" s="14">
        <v>0</v>
      </c>
      <c r="K775" s="38"/>
      <c r="L775" s="14" t="str">
        <f>IFERROR(VLOOKUP(A775,[1]Sheet1!$A:$O,15,FALSE),"ok")</f>
        <v>ok</v>
      </c>
      <c r="M775" s="15">
        <v>0</v>
      </c>
      <c r="N775" s="41">
        <v>2</v>
      </c>
      <c r="O775" s="13">
        <v>58</v>
      </c>
      <c r="P775" s="17">
        <v>0</v>
      </c>
      <c r="Q775" s="13">
        <v>8</v>
      </c>
      <c r="R775" s="16" t="str">
        <f t="shared" si="101"/>
        <v>nul</v>
      </c>
      <c r="S775" s="17">
        <f t="shared" si="99"/>
        <v>10.183</v>
      </c>
      <c r="T775" s="18">
        <v>19.845628013511</v>
      </c>
      <c r="U775" s="18">
        <v>9.7525603864734318</v>
      </c>
      <c r="V775" s="19">
        <f t="shared" si="102"/>
        <v>39.78118839998443</v>
      </c>
      <c r="W775" s="20">
        <f t="shared" si="103"/>
        <v>58.239659817577206</v>
      </c>
      <c r="X775" s="21">
        <f t="shared" si="104"/>
        <v>47.737426079981311</v>
      </c>
      <c r="Y775" s="22">
        <v>47.737426079981311</v>
      </c>
      <c r="Z775" s="23">
        <v>79.900000000000006</v>
      </c>
      <c r="AA775" s="22"/>
      <c r="AB775" s="22"/>
      <c r="AC775" s="24">
        <v>59.9</v>
      </c>
      <c r="AD775" s="25">
        <f t="shared" si="105"/>
        <v>0.25478068087795513</v>
      </c>
      <c r="AE775" s="22"/>
      <c r="AF775" s="26">
        <f t="shared" si="100"/>
        <v>47.737426079981311</v>
      </c>
      <c r="AG775" s="27"/>
      <c r="AH775" s="22"/>
      <c r="AI775" s="28"/>
      <c r="AJ775" s="29">
        <f t="shared" si="98"/>
        <v>-1</v>
      </c>
      <c r="AK775" s="30"/>
      <c r="AL775" s="30"/>
      <c r="AM775" s="30"/>
      <c r="AN775" s="31">
        <v>59.9</v>
      </c>
    </row>
    <row r="776" spans="1:40" s="11" customFormat="1" ht="37.5" customHeight="1" x14ac:dyDescent="0.25">
      <c r="A776" s="12" t="s">
        <v>1514</v>
      </c>
      <c r="B776" s="12" t="s">
        <v>1514</v>
      </c>
      <c r="C776" s="13" t="s">
        <v>1514</v>
      </c>
      <c r="D776" s="3"/>
      <c r="E776" s="3" t="s">
        <v>359</v>
      </c>
      <c r="F776" s="14" t="s">
        <v>62</v>
      </c>
      <c r="G776" s="14" t="s">
        <v>1515</v>
      </c>
      <c r="H776" s="14" t="s">
        <v>1516</v>
      </c>
      <c r="I776" s="14" t="s">
        <v>1517</v>
      </c>
      <c r="J776" s="14" t="s">
        <v>3362</v>
      </c>
      <c r="K776" s="38"/>
      <c r="L776" s="14" t="str">
        <f>IFERROR(VLOOKUP(A776,[1]Sheet1!$A:$O,15,FALSE),"ok")</f>
        <v>ok</v>
      </c>
      <c r="M776" s="15">
        <v>0</v>
      </c>
      <c r="N776" s="41">
        <v>28</v>
      </c>
      <c r="O776" s="13">
        <v>63</v>
      </c>
      <c r="P776" s="17">
        <v>0</v>
      </c>
      <c r="Q776" s="13">
        <v>0</v>
      </c>
      <c r="R776" s="16" t="str">
        <f t="shared" si="101"/>
        <v>nul</v>
      </c>
      <c r="S776" s="17">
        <f t="shared" si="99"/>
        <v>6.1029999999999998</v>
      </c>
      <c r="T776" s="18">
        <v>12.5972058398133</v>
      </c>
      <c r="U776" s="18">
        <v>7.1139613526570056</v>
      </c>
      <c r="V776" s="19">
        <f t="shared" si="102"/>
        <v>25.814167192470308</v>
      </c>
      <c r="W776" s="20">
        <f t="shared" si="103"/>
        <v>37.791940769776531</v>
      </c>
      <c r="X776" s="21">
        <f t="shared" si="104"/>
        <v>30.977000630964369</v>
      </c>
      <c r="Y776" s="22">
        <v>30.977000630964369</v>
      </c>
      <c r="Z776" s="23">
        <v>52.9</v>
      </c>
      <c r="AA776" s="22"/>
      <c r="AB776" s="22"/>
      <c r="AC776" s="24">
        <v>35.9</v>
      </c>
      <c r="AD776" s="25">
        <f t="shared" si="105"/>
        <v>0.15892433963134045</v>
      </c>
      <c r="AE776" s="22"/>
      <c r="AF776" s="26">
        <f t="shared" si="100"/>
        <v>30.977000630964369</v>
      </c>
      <c r="AG776" s="27"/>
      <c r="AH776" s="22"/>
      <c r="AI776" s="28"/>
      <c r="AJ776" s="29">
        <f t="shared" si="98"/>
        <v>-1</v>
      </c>
      <c r="AK776" s="30"/>
      <c r="AL776" s="30"/>
      <c r="AM776" s="30"/>
      <c r="AN776" s="31">
        <v>35.9</v>
      </c>
    </row>
    <row r="777" spans="1:40" s="11" customFormat="1" ht="37.5" customHeight="1" x14ac:dyDescent="0.25">
      <c r="A777" s="12" t="s">
        <v>1514</v>
      </c>
      <c r="B777" s="12" t="s">
        <v>1514</v>
      </c>
      <c r="C777" s="13" t="s">
        <v>1514</v>
      </c>
      <c r="D777" s="3"/>
      <c r="E777" s="3" t="s">
        <v>359</v>
      </c>
      <c r="F777" s="14" t="s">
        <v>62</v>
      </c>
      <c r="G777" s="14" t="s">
        <v>1515</v>
      </c>
      <c r="H777" s="14" t="s">
        <v>1516</v>
      </c>
      <c r="I777" s="14" t="s">
        <v>1517</v>
      </c>
      <c r="J777" s="14" t="s">
        <v>3362</v>
      </c>
      <c r="K777" s="38"/>
      <c r="L777" s="14" t="str">
        <f>IFERROR(VLOOKUP(A777,[1]Sheet1!$A:$O,15,FALSE),"ok")</f>
        <v>ok</v>
      </c>
      <c r="M777" s="15">
        <v>0</v>
      </c>
      <c r="N777" s="41">
        <v>28</v>
      </c>
      <c r="O777" s="13">
        <v>63</v>
      </c>
      <c r="P777" s="17">
        <v>0</v>
      </c>
      <c r="Q777" s="13">
        <v>0</v>
      </c>
      <c r="R777" s="16" t="str">
        <f t="shared" si="101"/>
        <v>nul</v>
      </c>
      <c r="S777" s="17">
        <f t="shared" si="99"/>
        <v>6.1029999999999998</v>
      </c>
      <c r="T777" s="18">
        <v>12.5972058398133</v>
      </c>
      <c r="U777" s="18">
        <v>7.1139613526570056</v>
      </c>
      <c r="V777" s="19">
        <f t="shared" si="102"/>
        <v>25.814167192470308</v>
      </c>
      <c r="W777" s="20">
        <f t="shared" si="103"/>
        <v>37.791940769776531</v>
      </c>
      <c r="X777" s="21">
        <f t="shared" si="104"/>
        <v>30.977000630964369</v>
      </c>
      <c r="Y777" s="22">
        <v>30.977000630964369</v>
      </c>
      <c r="Z777" s="23">
        <v>52.9</v>
      </c>
      <c r="AA777" s="22"/>
      <c r="AB777" s="22"/>
      <c r="AC777" s="24">
        <v>35.9</v>
      </c>
      <c r="AD777" s="25">
        <f t="shared" si="105"/>
        <v>0.15892433963134045</v>
      </c>
      <c r="AE777" s="22"/>
      <c r="AF777" s="26">
        <f t="shared" si="100"/>
        <v>30.977000630964369</v>
      </c>
      <c r="AG777" s="27"/>
      <c r="AH777" s="22"/>
      <c r="AI777" s="28"/>
      <c r="AJ777" s="29">
        <f t="shared" si="98"/>
        <v>-1</v>
      </c>
      <c r="AK777" s="30"/>
      <c r="AL777" s="30"/>
      <c r="AM777" s="30"/>
      <c r="AN777" s="31">
        <v>35.9</v>
      </c>
    </row>
    <row r="778" spans="1:40" s="11" customFormat="1" ht="37.5" customHeight="1" x14ac:dyDescent="0.25">
      <c r="A778" s="12" t="s">
        <v>1518</v>
      </c>
      <c r="B778" s="12" t="s">
        <v>1518</v>
      </c>
      <c r="C778" s="13" t="s">
        <v>1518</v>
      </c>
      <c r="D778" s="3" t="s">
        <v>46</v>
      </c>
      <c r="E778" s="3" t="s">
        <v>359</v>
      </c>
      <c r="F778" s="14" t="s">
        <v>1519</v>
      </c>
      <c r="G778" s="14" t="s">
        <v>1520</v>
      </c>
      <c r="H778" s="14" t="s">
        <v>1521</v>
      </c>
      <c r="I778" s="14" t="s">
        <v>1522</v>
      </c>
      <c r="J778" s="14">
        <v>0</v>
      </c>
      <c r="K778" s="38"/>
      <c r="L778" s="14" t="str">
        <f>IFERROR(VLOOKUP(A778,[1]Sheet1!$A:$O,15,FALSE),"ok")</f>
        <v>ok</v>
      </c>
      <c r="M778" s="15">
        <v>0</v>
      </c>
      <c r="N778" s="41">
        <v>0</v>
      </c>
      <c r="O778" s="13">
        <v>62</v>
      </c>
      <c r="P778" s="17">
        <v>0</v>
      </c>
      <c r="Q778" s="13">
        <v>0</v>
      </c>
      <c r="R778" s="16" t="str">
        <f t="shared" si="101"/>
        <v>nul</v>
      </c>
      <c r="S778" s="17">
        <f t="shared" si="99"/>
        <v>6.4430000000000005</v>
      </c>
      <c r="T778" s="18">
        <v>13.1583402955767</v>
      </c>
      <c r="U778" s="18">
        <v>7.6360869565217397</v>
      </c>
      <c r="V778" s="19">
        <f t="shared" si="102"/>
        <v>27.237427252098442</v>
      </c>
      <c r="W778" s="20">
        <f t="shared" si="103"/>
        <v>39.87559349707211</v>
      </c>
      <c r="X778" s="21">
        <f t="shared" si="104"/>
        <v>32.684912702518126</v>
      </c>
      <c r="Y778" s="22">
        <v>32.684912702518126</v>
      </c>
      <c r="Z778" s="23">
        <v>59.9</v>
      </c>
      <c r="AA778" s="22"/>
      <c r="AB778" s="22"/>
      <c r="AC778" s="24">
        <v>37.9</v>
      </c>
      <c r="AD778" s="25">
        <f t="shared" si="105"/>
        <v>0.15955640894461043</v>
      </c>
      <c r="AE778" s="22"/>
      <c r="AF778" s="26">
        <f t="shared" si="100"/>
        <v>32.684912702518126</v>
      </c>
      <c r="AG778" s="27"/>
      <c r="AH778" s="22"/>
      <c r="AI778" s="28"/>
      <c r="AJ778" s="29">
        <f t="shared" si="98"/>
        <v>-1</v>
      </c>
      <c r="AK778" s="30"/>
      <c r="AL778" s="30"/>
      <c r="AM778" s="30"/>
      <c r="AN778" s="31">
        <v>37.9</v>
      </c>
    </row>
    <row r="779" spans="1:40" s="11" customFormat="1" ht="37.5" customHeight="1" x14ac:dyDescent="0.25">
      <c r="A779" s="12" t="s">
        <v>1523</v>
      </c>
      <c r="B779" s="12" t="s">
        <v>1523</v>
      </c>
      <c r="C779" s="13" t="s">
        <v>1523</v>
      </c>
      <c r="D779" s="3" t="s">
        <v>46</v>
      </c>
      <c r="E779" s="3" t="s">
        <v>39</v>
      </c>
      <c r="F779" s="14" t="s">
        <v>40</v>
      </c>
      <c r="G779" s="14" t="s">
        <v>41</v>
      </c>
      <c r="H779" s="14" t="s">
        <v>91</v>
      </c>
      <c r="I779" s="14" t="s">
        <v>1524</v>
      </c>
      <c r="J779" s="14">
        <v>0</v>
      </c>
      <c r="K779" s="38"/>
      <c r="L779" s="14">
        <f>IFERROR(VLOOKUP(A779,[1]Sheet1!$A:$O,15,FALSE),"ok")</f>
        <v>69.900000000000006</v>
      </c>
      <c r="M779" s="15">
        <v>0</v>
      </c>
      <c r="N779" s="41">
        <v>0</v>
      </c>
      <c r="O779" s="13">
        <v>61</v>
      </c>
      <c r="P779" s="17">
        <v>0</v>
      </c>
      <c r="Q779" s="13">
        <v>0</v>
      </c>
      <c r="R779" s="16" t="str">
        <f t="shared" si="101"/>
        <v>nul</v>
      </c>
      <c r="S779" s="17">
        <f t="shared" si="99"/>
        <v>11.883000000000003</v>
      </c>
      <c r="T779" s="18">
        <v>32.169844734740003</v>
      </c>
      <c r="U779" s="18">
        <v>13.845652173913045</v>
      </c>
      <c r="V779" s="19">
        <f t="shared" si="102"/>
        <v>57.898496908653051</v>
      </c>
      <c r="W779" s="20">
        <f t="shared" si="103"/>
        <v>84.763399474268056</v>
      </c>
      <c r="X779" s="21">
        <f t="shared" si="104"/>
        <v>69.478196290383664</v>
      </c>
      <c r="Y779" s="22">
        <v>69.478196290383664</v>
      </c>
      <c r="Z779" s="23">
        <v>119.9</v>
      </c>
      <c r="AA779" s="22"/>
      <c r="AB779" s="22"/>
      <c r="AC779" s="24">
        <v>69.900000000000006</v>
      </c>
      <c r="AD779" s="25">
        <f t="shared" si="105"/>
        <v>6.0710227400466721E-3</v>
      </c>
      <c r="AE779" s="22"/>
      <c r="AF779" s="26">
        <f t="shared" si="100"/>
        <v>69.478196290383664</v>
      </c>
      <c r="AG779" s="27"/>
      <c r="AH779" s="22"/>
      <c r="AI779" s="28"/>
      <c r="AJ779" s="29">
        <f t="shared" ref="AJ779:AJ842" si="106">(AI779/X779)-1</f>
        <v>-1</v>
      </c>
      <c r="AK779" s="30"/>
      <c r="AL779" s="30"/>
      <c r="AM779" s="30"/>
      <c r="AN779" s="31">
        <v>69.900000000000006</v>
      </c>
    </row>
    <row r="780" spans="1:40" s="11" customFormat="1" ht="37.5" customHeight="1" x14ac:dyDescent="0.25">
      <c r="A780" s="12" t="s">
        <v>1525</v>
      </c>
      <c r="B780" s="12" t="s">
        <v>1525</v>
      </c>
      <c r="C780" s="13" t="s">
        <v>1525</v>
      </c>
      <c r="D780" s="3" t="s">
        <v>46</v>
      </c>
      <c r="E780" s="3" t="s">
        <v>39</v>
      </c>
      <c r="F780" s="14" t="s">
        <v>40</v>
      </c>
      <c r="G780" s="14" t="s">
        <v>47</v>
      </c>
      <c r="H780" s="14" t="s">
        <v>48</v>
      </c>
      <c r="I780" s="14" t="s">
        <v>1526</v>
      </c>
      <c r="J780" s="14">
        <v>0</v>
      </c>
      <c r="K780" s="38"/>
      <c r="L780" s="14" t="str">
        <f>IFERROR(VLOOKUP(A780,[1]Sheet1!$A:$O,15,FALSE),"ok")</f>
        <v>ok</v>
      </c>
      <c r="M780" s="15">
        <v>0</v>
      </c>
      <c r="N780" s="41">
        <v>0</v>
      </c>
      <c r="O780" s="13" t="s">
        <v>44</v>
      </c>
      <c r="P780" s="17">
        <v>0</v>
      </c>
      <c r="Q780" s="13">
        <v>0</v>
      </c>
      <c r="R780" s="16" t="str">
        <f t="shared" si="101"/>
        <v>nul</v>
      </c>
      <c r="S780" s="17" t="e">
        <f t="shared" si="99"/>
        <v>#N/A</v>
      </c>
      <c r="T780" s="18">
        <v>50.762917270092501</v>
      </c>
      <c r="U780" s="18">
        <v>8.9600483091787435</v>
      </c>
      <c r="V780" s="19" t="e">
        <f t="shared" si="102"/>
        <v>#N/A</v>
      </c>
      <c r="W780" s="20" t="e">
        <f t="shared" si="103"/>
        <v>#N/A</v>
      </c>
      <c r="X780" s="21" t="e">
        <f t="shared" si="104"/>
        <v>#N/A</v>
      </c>
      <c r="Y780" s="22">
        <v>93.883158695125502</v>
      </c>
      <c r="Z780" s="23">
        <v>0</v>
      </c>
      <c r="AA780" s="22"/>
      <c r="AB780" s="22"/>
      <c r="AC780" s="24" t="e">
        <v>#N/A</v>
      </c>
      <c r="AD780" s="25" t="e">
        <f t="shared" si="105"/>
        <v>#N/A</v>
      </c>
      <c r="AE780" s="22"/>
      <c r="AF780" s="26" t="e">
        <f t="shared" si="100"/>
        <v>#N/A</v>
      </c>
      <c r="AG780" s="27"/>
      <c r="AH780" s="22"/>
      <c r="AI780" s="28"/>
      <c r="AJ780" s="29" t="e">
        <f t="shared" si="106"/>
        <v>#N/A</v>
      </c>
      <c r="AK780" s="30"/>
      <c r="AL780" s="30"/>
      <c r="AM780" s="30"/>
      <c r="AN780" s="31" t="s">
        <v>896</v>
      </c>
    </row>
    <row r="781" spans="1:40" s="11" customFormat="1" ht="37.5" customHeight="1" x14ac:dyDescent="0.25">
      <c r="A781" s="12" t="s">
        <v>1527</v>
      </c>
      <c r="B781" s="12" t="s">
        <v>1527</v>
      </c>
      <c r="C781" s="13" t="s">
        <v>1527</v>
      </c>
      <c r="D781" s="3" t="s">
        <v>46</v>
      </c>
      <c r="E781" s="3" t="s">
        <v>39</v>
      </c>
      <c r="F781" s="14" t="s">
        <v>40</v>
      </c>
      <c r="G781" s="14" t="s">
        <v>145</v>
      </c>
      <c r="H781" s="14" t="s">
        <v>179</v>
      </c>
      <c r="I781" s="14" t="s">
        <v>1528</v>
      </c>
      <c r="J781" s="14">
        <v>0</v>
      </c>
      <c r="K781" s="38"/>
      <c r="L781" s="14" t="str">
        <f>IFERROR(VLOOKUP(A781,[1]Sheet1!$A:$O,15,FALSE),"ok")</f>
        <v>ok</v>
      </c>
      <c r="M781" s="15">
        <v>0</v>
      </c>
      <c r="N781" s="41">
        <v>28</v>
      </c>
      <c r="O781" s="13">
        <v>49</v>
      </c>
      <c r="P781" s="17">
        <v>0</v>
      </c>
      <c r="Q781" s="13">
        <v>1</v>
      </c>
      <c r="R781" s="16" t="str">
        <f t="shared" si="101"/>
        <v>nul</v>
      </c>
      <c r="S781" s="17">
        <f t="shared" si="99"/>
        <v>16.133000000000003</v>
      </c>
      <c r="T781" s="18">
        <v>33.490380537687201</v>
      </c>
      <c r="U781" s="18">
        <v>18.526135265700486</v>
      </c>
      <c r="V781" s="19">
        <f t="shared" si="102"/>
        <v>68.149515803387686</v>
      </c>
      <c r="W781" s="20">
        <f t="shared" si="103"/>
        <v>99.770891136159577</v>
      </c>
      <c r="X781" s="21">
        <f t="shared" si="104"/>
        <v>81.779418964065215</v>
      </c>
      <c r="Y781" s="22">
        <v>81.779418964065215</v>
      </c>
      <c r="Z781" s="23">
        <v>129.9</v>
      </c>
      <c r="AA781" s="22"/>
      <c r="AB781" s="22"/>
      <c r="AC781" s="24">
        <v>94.9</v>
      </c>
      <c r="AD781" s="25">
        <f t="shared" si="105"/>
        <v>0.16043866784747052</v>
      </c>
      <c r="AE781" s="22"/>
      <c r="AF781" s="26">
        <f t="shared" si="100"/>
        <v>81.779418964065215</v>
      </c>
      <c r="AG781" s="27"/>
      <c r="AH781" s="22"/>
      <c r="AI781" s="28"/>
      <c r="AJ781" s="29">
        <f t="shared" si="106"/>
        <v>-1</v>
      </c>
      <c r="AK781" s="30"/>
      <c r="AL781" s="30"/>
      <c r="AM781" s="30"/>
      <c r="AN781" s="31">
        <v>94.9</v>
      </c>
    </row>
    <row r="782" spans="1:40" s="11" customFormat="1" ht="37.5" customHeight="1" x14ac:dyDescent="0.25">
      <c r="A782" s="12" t="s">
        <v>1531</v>
      </c>
      <c r="B782" s="12" t="s">
        <v>1531</v>
      </c>
      <c r="C782" s="13" t="s">
        <v>1531</v>
      </c>
      <c r="D782" s="3" t="s">
        <v>46</v>
      </c>
      <c r="E782" s="3" t="s">
        <v>187</v>
      </c>
      <c r="F782" s="14" t="s">
        <v>40</v>
      </c>
      <c r="G782" s="14" t="s">
        <v>145</v>
      </c>
      <c r="H782" s="14" t="s">
        <v>179</v>
      </c>
      <c r="I782" s="14" t="s">
        <v>1532</v>
      </c>
      <c r="J782" s="14">
        <v>0</v>
      </c>
      <c r="K782" s="38"/>
      <c r="L782" s="14" t="str">
        <f>IFERROR(VLOOKUP(A782,[1]Sheet1!$A:$O,15,FALSE),"ok")</f>
        <v>ok</v>
      </c>
      <c r="M782" s="15">
        <v>0</v>
      </c>
      <c r="N782" s="41">
        <v>38</v>
      </c>
      <c r="O782" s="13">
        <v>41</v>
      </c>
      <c r="P782" s="17">
        <v>3</v>
      </c>
      <c r="Q782" s="13">
        <v>6</v>
      </c>
      <c r="R782" s="16">
        <f t="shared" si="101"/>
        <v>88.666666666666671</v>
      </c>
      <c r="S782" s="17">
        <f t="shared" si="99"/>
        <v>11.373000000000001</v>
      </c>
      <c r="T782" s="18">
        <v>24.400184066855701</v>
      </c>
      <c r="U782" s="18">
        <v>12.260628019323672</v>
      </c>
      <c r="V782" s="19">
        <f t="shared" si="102"/>
        <v>48.033812086179381</v>
      </c>
      <c r="W782" s="33">
        <f t="shared" si="103"/>
        <v>70.321500894166604</v>
      </c>
      <c r="X782" s="21">
        <f t="shared" si="104"/>
        <v>57.640574503415252</v>
      </c>
      <c r="Y782" s="22">
        <v>57.640574503415252</v>
      </c>
      <c r="Z782" s="23">
        <v>109.9</v>
      </c>
      <c r="AA782" s="22"/>
      <c r="AB782" s="22"/>
      <c r="AC782" s="24">
        <v>66.900000000000006</v>
      </c>
      <c r="AD782" s="25">
        <f t="shared" si="105"/>
        <v>0.16064075655658372</v>
      </c>
      <c r="AE782" s="22"/>
      <c r="AF782" s="26">
        <f t="shared" si="100"/>
        <v>57.640574503415252</v>
      </c>
      <c r="AG782" s="27"/>
      <c r="AH782" s="22"/>
      <c r="AI782" s="28"/>
      <c r="AJ782" s="29">
        <f t="shared" si="106"/>
        <v>-1</v>
      </c>
      <c r="AK782" s="30"/>
      <c r="AL782" s="30"/>
      <c r="AM782" s="30"/>
      <c r="AN782" s="31">
        <v>66.900000000000006</v>
      </c>
    </row>
    <row r="783" spans="1:40" s="11" customFormat="1" ht="37.5" customHeight="1" x14ac:dyDescent="0.25">
      <c r="A783" s="12" t="s">
        <v>1533</v>
      </c>
      <c r="B783" s="12" t="s">
        <v>1533</v>
      </c>
      <c r="C783" s="13" t="s">
        <v>1533</v>
      </c>
      <c r="D783" s="3" t="s">
        <v>46</v>
      </c>
      <c r="E783" s="3" t="s">
        <v>187</v>
      </c>
      <c r="F783" s="14" t="s">
        <v>81</v>
      </c>
      <c r="G783" s="14" t="s">
        <v>82</v>
      </c>
      <c r="H783" s="14" t="s">
        <v>156</v>
      </c>
      <c r="I783" s="14" t="s">
        <v>1534</v>
      </c>
      <c r="J783" s="14">
        <v>0</v>
      </c>
      <c r="K783" s="38"/>
      <c r="L783" s="14" t="str">
        <f>IFERROR(VLOOKUP(A783,[1]Sheet1!$A:$O,15,FALSE),"ok")</f>
        <v>ok</v>
      </c>
      <c r="M783" s="15">
        <v>0</v>
      </c>
      <c r="N783" s="41">
        <v>82</v>
      </c>
      <c r="O783" s="13">
        <v>58</v>
      </c>
      <c r="P783" s="17">
        <v>1</v>
      </c>
      <c r="Q783" s="13">
        <v>3</v>
      </c>
      <c r="R783" s="16">
        <f t="shared" si="101"/>
        <v>574</v>
      </c>
      <c r="S783" s="17">
        <f t="shared" si="99"/>
        <v>8.8230000000000004</v>
      </c>
      <c r="T783" s="18">
        <v>18.2184387712696</v>
      </c>
      <c r="U783" s="18">
        <v>9.286376811594204</v>
      </c>
      <c r="V783" s="19">
        <f t="shared" si="102"/>
        <v>36.327815582863806</v>
      </c>
      <c r="W783" s="33">
        <f t="shared" si="103"/>
        <v>53.183922013312603</v>
      </c>
      <c r="X783" s="21">
        <f t="shared" si="104"/>
        <v>43.593378699436563</v>
      </c>
      <c r="Y783" s="22">
        <v>43.593378699436563</v>
      </c>
      <c r="Z783" s="23">
        <v>79.900000000000006</v>
      </c>
      <c r="AA783" s="22"/>
      <c r="AB783" s="22"/>
      <c r="AC783" s="24">
        <v>51.9</v>
      </c>
      <c r="AD783" s="25">
        <f t="shared" si="105"/>
        <v>0.19054777464796047</v>
      </c>
      <c r="AE783" s="22"/>
      <c r="AF783" s="26">
        <f t="shared" si="100"/>
        <v>43.593378699436563</v>
      </c>
      <c r="AG783" s="27"/>
      <c r="AH783" s="22"/>
      <c r="AI783" s="28"/>
      <c r="AJ783" s="29">
        <f t="shared" si="106"/>
        <v>-1</v>
      </c>
      <c r="AK783" s="30"/>
      <c r="AL783" s="30"/>
      <c r="AM783" s="30"/>
      <c r="AN783" s="31">
        <v>51.9</v>
      </c>
    </row>
    <row r="784" spans="1:40" s="11" customFormat="1" ht="37.5" customHeight="1" x14ac:dyDescent="0.25">
      <c r="A784" s="12" t="s">
        <v>1535</v>
      </c>
      <c r="B784" s="12" t="s">
        <v>1535</v>
      </c>
      <c r="C784" s="13" t="s">
        <v>1535</v>
      </c>
      <c r="D784" s="3" t="s">
        <v>46</v>
      </c>
      <c r="E784" s="3" t="s">
        <v>187</v>
      </c>
      <c r="F784" s="14" t="s">
        <v>114</v>
      </c>
      <c r="G784" s="14" t="s">
        <v>163</v>
      </c>
      <c r="H784" s="14" t="s">
        <v>305</v>
      </c>
      <c r="I784" s="14" t="s">
        <v>1536</v>
      </c>
      <c r="J784" s="14">
        <v>0</v>
      </c>
      <c r="K784" s="38"/>
      <c r="L784" s="14" t="str">
        <f>IFERROR(VLOOKUP(A784,[1]Sheet1!$A:$O,15,FALSE),"ok")</f>
        <v>ok</v>
      </c>
      <c r="M784" s="15">
        <v>0</v>
      </c>
      <c r="N784" s="41">
        <v>0</v>
      </c>
      <c r="O784" s="13">
        <v>65</v>
      </c>
      <c r="P784" s="17">
        <v>0</v>
      </c>
      <c r="Q784" s="13">
        <v>3</v>
      </c>
      <c r="R784" s="16" t="str">
        <f t="shared" si="101"/>
        <v>nul</v>
      </c>
      <c r="S784" s="17">
        <f t="shared" si="99"/>
        <v>12.733000000000002</v>
      </c>
      <c r="T784" s="18">
        <v>22.346343134572201</v>
      </c>
      <c r="U784" s="18">
        <v>10.675603864734299</v>
      </c>
      <c r="V784" s="19">
        <f t="shared" si="102"/>
        <v>45.754946999306505</v>
      </c>
      <c r="W784" s="20">
        <f t="shared" si="103"/>
        <v>66.985242406984725</v>
      </c>
      <c r="X784" s="21">
        <f t="shared" si="104"/>
        <v>54.905936399167807</v>
      </c>
      <c r="Y784" s="22">
        <v>52.865936399167801</v>
      </c>
      <c r="Z784" s="23">
        <v>99.9</v>
      </c>
      <c r="AA784" s="22"/>
      <c r="AB784" s="22"/>
      <c r="AC784" s="24">
        <v>74.900000000000006</v>
      </c>
      <c r="AD784" s="25">
        <f t="shared" si="105"/>
        <v>0.36415121773854753</v>
      </c>
      <c r="AE784" s="22"/>
      <c r="AF784" s="26">
        <f t="shared" si="100"/>
        <v>54.905936399167807</v>
      </c>
      <c r="AG784" s="27"/>
      <c r="AH784" s="22"/>
      <c r="AI784" s="28"/>
      <c r="AJ784" s="29">
        <f t="shared" si="106"/>
        <v>-1</v>
      </c>
      <c r="AK784" s="30"/>
      <c r="AL784" s="30"/>
      <c r="AM784" s="30"/>
      <c r="AN784" s="31">
        <v>74.900000000000006</v>
      </c>
    </row>
    <row r="785" spans="1:40" s="11" customFormat="1" ht="37.5" customHeight="1" x14ac:dyDescent="0.25">
      <c r="A785" s="12" t="s">
        <v>1537</v>
      </c>
      <c r="B785" s="12" t="s">
        <v>1537</v>
      </c>
      <c r="C785" s="13" t="s">
        <v>1537</v>
      </c>
      <c r="D785" s="3" t="s">
        <v>46</v>
      </c>
      <c r="E785" s="3" t="s">
        <v>187</v>
      </c>
      <c r="F785" s="14" t="s">
        <v>81</v>
      </c>
      <c r="G785" s="14" t="s">
        <v>299</v>
      </c>
      <c r="H785" s="14" t="s">
        <v>1538</v>
      </c>
      <c r="I785" s="14" t="s">
        <v>1539</v>
      </c>
      <c r="J785" s="14">
        <v>0</v>
      </c>
      <c r="K785" s="38">
        <v>43237</v>
      </c>
      <c r="L785" s="14" t="str">
        <f>IFERROR(VLOOKUP(A785,[1]Sheet1!$A:$O,15,FALSE),"ok")</f>
        <v>ok</v>
      </c>
      <c r="M785" s="15">
        <v>0</v>
      </c>
      <c r="N785" s="41">
        <v>31</v>
      </c>
      <c r="O785" s="13">
        <v>42</v>
      </c>
      <c r="P785" s="17">
        <v>1</v>
      </c>
      <c r="Q785" s="13">
        <v>2</v>
      </c>
      <c r="R785" s="16">
        <f t="shared" si="101"/>
        <v>217</v>
      </c>
      <c r="S785" s="17">
        <f t="shared" si="99"/>
        <v>11.543000000000001</v>
      </c>
      <c r="T785" s="18">
        <v>28.2341267490478</v>
      </c>
      <c r="U785" s="18">
        <v>8.9600483091787435</v>
      </c>
      <c r="V785" s="19">
        <f t="shared" si="102"/>
        <v>48.737175058226548</v>
      </c>
      <c r="W785" s="20">
        <f t="shared" si="103"/>
        <v>71.35122428524366</v>
      </c>
      <c r="X785" s="21">
        <f t="shared" si="104"/>
        <v>58.484610069871856</v>
      </c>
      <c r="Y785" s="22">
        <v>58.484610069871856</v>
      </c>
      <c r="Z785" s="23">
        <v>89.9</v>
      </c>
      <c r="AA785" s="22"/>
      <c r="AB785" s="22"/>
      <c r="AC785" s="24">
        <v>67.900000000000006</v>
      </c>
      <c r="AD785" s="25">
        <f t="shared" si="105"/>
        <v>0.16098918876059076</v>
      </c>
      <c r="AE785" s="22"/>
      <c r="AF785" s="26">
        <f t="shared" si="100"/>
        <v>58.484610069871856</v>
      </c>
      <c r="AG785" s="27"/>
      <c r="AH785" s="22"/>
      <c r="AI785" s="28"/>
      <c r="AJ785" s="29">
        <f t="shared" si="106"/>
        <v>-1</v>
      </c>
      <c r="AK785" s="30"/>
      <c r="AL785" s="30"/>
      <c r="AM785" s="30"/>
      <c r="AN785" s="31">
        <v>67.900000000000006</v>
      </c>
    </row>
    <row r="786" spans="1:40" s="11" customFormat="1" ht="37.5" customHeight="1" x14ac:dyDescent="0.25">
      <c r="A786" s="12" t="s">
        <v>1542</v>
      </c>
      <c r="B786" s="12" t="s">
        <v>1542</v>
      </c>
      <c r="C786" s="13" t="s">
        <v>1542</v>
      </c>
      <c r="D786" s="3" t="s">
        <v>46</v>
      </c>
      <c r="E786" s="3" t="s">
        <v>187</v>
      </c>
      <c r="F786" s="14" t="s">
        <v>81</v>
      </c>
      <c r="G786" s="14" t="s">
        <v>82</v>
      </c>
      <c r="H786" s="14" t="s">
        <v>798</v>
      </c>
      <c r="I786" s="14" t="s">
        <v>1543</v>
      </c>
      <c r="J786" s="14">
        <v>0</v>
      </c>
      <c r="K786" s="38"/>
      <c r="L786" s="14" t="str">
        <f>IFERROR(VLOOKUP(A786,[1]Sheet1!$A:$O,15,FALSE),"ok")</f>
        <v>ok</v>
      </c>
      <c r="M786" s="15">
        <v>0</v>
      </c>
      <c r="N786" s="41">
        <v>118</v>
      </c>
      <c r="O786" s="13">
        <v>314</v>
      </c>
      <c r="P786" s="17">
        <v>0</v>
      </c>
      <c r="Q786" s="13">
        <v>1</v>
      </c>
      <c r="R786" s="16" t="str">
        <f t="shared" si="101"/>
        <v>nul</v>
      </c>
      <c r="S786" s="17">
        <f t="shared" si="99"/>
        <v>21.573000000000004</v>
      </c>
      <c r="T786" s="18">
        <v>47.7808891983818</v>
      </c>
      <c r="U786" s="18">
        <v>21.174057971014495</v>
      </c>
      <c r="V786" s="19">
        <f t="shared" si="102"/>
        <v>90.527947169396299</v>
      </c>
      <c r="W786" s="33">
        <f t="shared" si="103"/>
        <v>132.53291465599617</v>
      </c>
      <c r="X786" s="21">
        <f t="shared" si="104"/>
        <v>108.63353660327556</v>
      </c>
      <c r="Y786" s="22">
        <v>108.63353660327556</v>
      </c>
      <c r="Z786" s="23">
        <v>159.9</v>
      </c>
      <c r="AA786" s="22"/>
      <c r="AB786" s="22"/>
      <c r="AC786" s="24">
        <v>126.9</v>
      </c>
      <c r="AD786" s="25">
        <f t="shared" si="105"/>
        <v>0.16814755339718612</v>
      </c>
      <c r="AE786" s="22"/>
      <c r="AF786" s="26">
        <f t="shared" si="100"/>
        <v>108.63353660327556</v>
      </c>
      <c r="AG786" s="27"/>
      <c r="AH786" s="22"/>
      <c r="AI786" s="28"/>
      <c r="AJ786" s="29">
        <f t="shared" si="106"/>
        <v>-1</v>
      </c>
      <c r="AK786" s="30"/>
      <c r="AL786" s="30"/>
      <c r="AM786" s="30"/>
      <c r="AN786" s="31">
        <v>126.9</v>
      </c>
    </row>
    <row r="787" spans="1:40" s="11" customFormat="1" ht="37.5" customHeight="1" x14ac:dyDescent="0.25">
      <c r="A787" s="12" t="s">
        <v>1544</v>
      </c>
      <c r="B787" s="12" t="s">
        <v>1544</v>
      </c>
      <c r="C787" s="13" t="s">
        <v>1544</v>
      </c>
      <c r="D787" s="3" t="s">
        <v>46</v>
      </c>
      <c r="E787" s="3" t="s">
        <v>39</v>
      </c>
      <c r="F787" s="14" t="s">
        <v>107</v>
      </c>
      <c r="G787" s="14" t="s">
        <v>128</v>
      </c>
      <c r="H787" s="14" t="s">
        <v>129</v>
      </c>
      <c r="I787" s="14" t="s">
        <v>1545</v>
      </c>
      <c r="J787" s="14">
        <v>0</v>
      </c>
      <c r="K787" s="38"/>
      <c r="L787" s="14" t="str">
        <f>IFERROR(VLOOKUP(A787,[1]Sheet1!$A:$O,15,FALSE),"ok")</f>
        <v>ok</v>
      </c>
      <c r="M787" s="15">
        <v>0</v>
      </c>
      <c r="N787" s="41">
        <v>0</v>
      </c>
      <c r="O787" s="13">
        <v>119</v>
      </c>
      <c r="P787" s="17">
        <v>0</v>
      </c>
      <c r="Q787" s="13">
        <v>0</v>
      </c>
      <c r="R787" s="16" t="str">
        <f t="shared" si="101"/>
        <v>nul</v>
      </c>
      <c r="S787" s="17">
        <f t="shared" si="99"/>
        <v>9.843</v>
      </c>
      <c r="T787" s="18">
        <v>24.599258664097299</v>
      </c>
      <c r="U787" s="18">
        <v>7.1139613526570056</v>
      </c>
      <c r="V787" s="19">
        <f t="shared" si="102"/>
        <v>41.556220016754303</v>
      </c>
      <c r="W787" s="20">
        <f t="shared" si="103"/>
        <v>60.838306104528293</v>
      </c>
      <c r="X787" s="21">
        <f t="shared" si="104"/>
        <v>49.86746402010516</v>
      </c>
      <c r="Y787" s="22">
        <v>49.86746402010516</v>
      </c>
      <c r="Z787" s="23">
        <v>79.900000000000006</v>
      </c>
      <c r="AA787" s="22"/>
      <c r="AB787" s="22"/>
      <c r="AC787" s="24">
        <v>57.9</v>
      </c>
      <c r="AD787" s="25">
        <f t="shared" si="105"/>
        <v>0.1610776913912515</v>
      </c>
      <c r="AE787" s="22"/>
      <c r="AF787" s="26">
        <f t="shared" si="100"/>
        <v>49.86746402010516</v>
      </c>
      <c r="AG787" s="27"/>
      <c r="AH787" s="22"/>
      <c r="AI787" s="28"/>
      <c r="AJ787" s="29">
        <f t="shared" si="106"/>
        <v>-1</v>
      </c>
      <c r="AK787" s="30"/>
      <c r="AL787" s="30"/>
      <c r="AM787" s="30"/>
      <c r="AN787" s="31">
        <v>57.9</v>
      </c>
    </row>
    <row r="788" spans="1:40" s="11" customFormat="1" ht="37.5" customHeight="1" x14ac:dyDescent="0.25">
      <c r="A788" s="12" t="s">
        <v>1546</v>
      </c>
      <c r="B788" s="12" t="s">
        <v>1546</v>
      </c>
      <c r="C788" s="13" t="s">
        <v>1546</v>
      </c>
      <c r="D788" s="3" t="s">
        <v>46</v>
      </c>
      <c r="E788" s="3" t="s">
        <v>39</v>
      </c>
      <c r="F788" s="14" t="s">
        <v>114</v>
      </c>
      <c r="G788" s="14" t="s">
        <v>163</v>
      </c>
      <c r="H788" s="14" t="s">
        <v>198</v>
      </c>
      <c r="I788" s="14" t="s">
        <v>1547</v>
      </c>
      <c r="J788" s="14">
        <v>0</v>
      </c>
      <c r="K788" s="38"/>
      <c r="L788" s="14" t="str">
        <f>IFERROR(VLOOKUP(A788,[1]Sheet1!$A:$O,15,FALSE),"ok")</f>
        <v>ok</v>
      </c>
      <c r="M788" s="15">
        <v>0</v>
      </c>
      <c r="N788" s="41">
        <v>0</v>
      </c>
      <c r="O788" s="13">
        <v>90</v>
      </c>
      <c r="P788" s="17">
        <v>0</v>
      </c>
      <c r="Q788" s="13">
        <v>0</v>
      </c>
      <c r="R788" s="16" t="str">
        <f t="shared" si="101"/>
        <v>nul</v>
      </c>
      <c r="S788" s="17" t="e">
        <f t="shared" si="99"/>
        <v>#N/A</v>
      </c>
      <c r="T788" s="18">
        <v>69.966899541963997</v>
      </c>
      <c r="U788" s="18">
        <v>20.306956521739131</v>
      </c>
      <c r="V788" s="19" t="e">
        <f t="shared" si="102"/>
        <v>#N/A</v>
      </c>
      <c r="W788" s="20" t="e">
        <f t="shared" si="103"/>
        <v>#N/A</v>
      </c>
      <c r="X788" s="21" t="e">
        <f t="shared" si="104"/>
        <v>#N/A</v>
      </c>
      <c r="Y788" s="22">
        <v>141.95802727644374</v>
      </c>
      <c r="Z788" s="23">
        <v>0</v>
      </c>
      <c r="AA788" s="22"/>
      <c r="AB788" s="22">
        <v>149.99</v>
      </c>
      <c r="AC788" s="24" t="e">
        <v>#N/A</v>
      </c>
      <c r="AD788" s="25" t="e">
        <f t="shared" si="105"/>
        <v>#N/A</v>
      </c>
      <c r="AE788" s="22"/>
      <c r="AF788" s="26" t="e">
        <f t="shared" si="100"/>
        <v>#N/A</v>
      </c>
      <c r="AG788" s="27"/>
      <c r="AH788" s="22"/>
      <c r="AI788" s="28"/>
      <c r="AJ788" s="29" t="e">
        <f t="shared" si="106"/>
        <v>#N/A</v>
      </c>
      <c r="AK788" s="30"/>
      <c r="AL788" s="30"/>
      <c r="AM788" s="30"/>
      <c r="AN788" s="31" t="s">
        <v>896</v>
      </c>
    </row>
    <row r="789" spans="1:40" s="11" customFormat="1" ht="37.5" customHeight="1" x14ac:dyDescent="0.25">
      <c r="A789" s="12" t="s">
        <v>1548</v>
      </c>
      <c r="B789" s="12" t="s">
        <v>1548</v>
      </c>
      <c r="C789" s="13" t="s">
        <v>1548</v>
      </c>
      <c r="D789" s="3" t="s">
        <v>46</v>
      </c>
      <c r="E789" s="3" t="s">
        <v>187</v>
      </c>
      <c r="F789" s="14" t="s">
        <v>40</v>
      </c>
      <c r="G789" s="14" t="s">
        <v>311</v>
      </c>
      <c r="H789" s="14" t="s">
        <v>312</v>
      </c>
      <c r="I789" s="14" t="s">
        <v>1549</v>
      </c>
      <c r="J789" s="14">
        <v>0</v>
      </c>
      <c r="K789" s="38"/>
      <c r="L789" s="14" t="str">
        <f>IFERROR(VLOOKUP(A789,[1]Sheet1!$A:$O,15,FALSE),"ok")</f>
        <v>ok</v>
      </c>
      <c r="M789" s="15">
        <v>0</v>
      </c>
      <c r="N789" s="41">
        <v>0</v>
      </c>
      <c r="O789" s="13" t="s">
        <v>44</v>
      </c>
      <c r="P789" s="17">
        <v>0</v>
      </c>
      <c r="Q789" s="13">
        <v>0</v>
      </c>
      <c r="R789" s="16" t="str">
        <f t="shared" si="101"/>
        <v>nul</v>
      </c>
      <c r="S789" s="17">
        <f t="shared" si="99"/>
        <v>12.733000000000002</v>
      </c>
      <c r="T789" s="18">
        <v>32.387168908666197</v>
      </c>
      <c r="U789" s="18">
        <v>8.6337198067632848</v>
      </c>
      <c r="V789" s="19">
        <f t="shared" si="102"/>
        <v>53.753888715429483</v>
      </c>
      <c r="W789" s="20">
        <f t="shared" si="103"/>
        <v>78.695693079388761</v>
      </c>
      <c r="X789" s="21">
        <f t="shared" si="104"/>
        <v>64.504666458515374</v>
      </c>
      <c r="Y789" s="22">
        <v>64.504666458515374</v>
      </c>
      <c r="Z789" s="23">
        <v>99.9</v>
      </c>
      <c r="AA789" s="22"/>
      <c r="AB789" s="22"/>
      <c r="AC789" s="24">
        <v>74.900000000000006</v>
      </c>
      <c r="AD789" s="25">
        <f t="shared" si="105"/>
        <v>0.16115630251603807</v>
      </c>
      <c r="AE789" s="22"/>
      <c r="AF789" s="26">
        <f t="shared" si="100"/>
        <v>64.504666458515374</v>
      </c>
      <c r="AG789" s="27"/>
      <c r="AH789" s="22"/>
      <c r="AI789" s="28"/>
      <c r="AJ789" s="29">
        <f t="shared" si="106"/>
        <v>-1</v>
      </c>
      <c r="AK789" s="30"/>
      <c r="AL789" s="30"/>
      <c r="AM789" s="30"/>
      <c r="AN789" s="31">
        <v>74.900000000000006</v>
      </c>
    </row>
    <row r="790" spans="1:40" s="11" customFormat="1" ht="37.5" customHeight="1" x14ac:dyDescent="0.25">
      <c r="A790" s="12" t="s">
        <v>1550</v>
      </c>
      <c r="B790" s="12" t="s">
        <v>1550</v>
      </c>
      <c r="C790" s="13" t="s">
        <v>1550</v>
      </c>
      <c r="D790" s="3" t="s">
        <v>46</v>
      </c>
      <c r="E790" s="3" t="s">
        <v>39</v>
      </c>
      <c r="F790" s="14" t="s">
        <v>114</v>
      </c>
      <c r="G790" s="14" t="s">
        <v>816</v>
      </c>
      <c r="H790" s="14" t="s">
        <v>817</v>
      </c>
      <c r="I790" s="14" t="s">
        <v>1551</v>
      </c>
      <c r="J790" s="14">
        <v>0</v>
      </c>
      <c r="K790" s="38"/>
      <c r="L790" s="14">
        <f>IFERROR(VLOOKUP(A790,[1]Sheet1!$A:$O,15,FALSE),"ok")</f>
        <v>79.900000000000006</v>
      </c>
      <c r="M790" s="15">
        <v>0</v>
      </c>
      <c r="N790" s="41">
        <v>0</v>
      </c>
      <c r="O790" s="13">
        <v>27</v>
      </c>
      <c r="P790" s="17">
        <v>0</v>
      </c>
      <c r="Q790" s="13">
        <v>0</v>
      </c>
      <c r="R790" s="16" t="str">
        <f t="shared" si="101"/>
        <v>nul</v>
      </c>
      <c r="S790" s="17">
        <f t="shared" si="99"/>
        <v>13.583000000000002</v>
      </c>
      <c r="T790" s="18">
        <v>37.8781308199367</v>
      </c>
      <c r="U790" s="18">
        <v>11.337584541062801</v>
      </c>
      <c r="V790" s="19">
        <f t="shared" si="102"/>
        <v>62.798715360999502</v>
      </c>
      <c r="W790" s="20">
        <f t="shared" si="103"/>
        <v>91.937319288503261</v>
      </c>
      <c r="X790" s="21">
        <f t="shared" si="104"/>
        <v>75.358458433199402</v>
      </c>
      <c r="Y790" s="22">
        <v>75.358458433199402</v>
      </c>
      <c r="Z790" s="23">
        <v>149.9</v>
      </c>
      <c r="AA790" s="22"/>
      <c r="AB790" s="22"/>
      <c r="AC790" s="24">
        <v>79.900000000000006</v>
      </c>
      <c r="AD790" s="25">
        <f t="shared" si="105"/>
        <v>6.026585019419417E-2</v>
      </c>
      <c r="AE790" s="22"/>
      <c r="AF790" s="26">
        <f t="shared" si="100"/>
        <v>75.358458433199402</v>
      </c>
      <c r="AG790" s="27"/>
      <c r="AH790" s="22"/>
      <c r="AI790" s="28"/>
      <c r="AJ790" s="29">
        <f t="shared" si="106"/>
        <v>-1</v>
      </c>
      <c r="AK790" s="30"/>
      <c r="AL790" s="30"/>
      <c r="AM790" s="30"/>
      <c r="AN790" s="31">
        <v>79.900000000000006</v>
      </c>
    </row>
    <row r="791" spans="1:40" s="11" customFormat="1" ht="37.5" customHeight="1" x14ac:dyDescent="0.25">
      <c r="A791" s="12" t="s">
        <v>1552</v>
      </c>
      <c r="B791" s="12" t="s">
        <v>1552</v>
      </c>
      <c r="C791" s="13" t="s">
        <v>1552</v>
      </c>
      <c r="D791" s="3" t="s">
        <v>46</v>
      </c>
      <c r="E791" s="3" t="s">
        <v>39</v>
      </c>
      <c r="F791" s="14" t="s">
        <v>62</v>
      </c>
      <c r="G791" s="14" t="s">
        <v>444</v>
      </c>
      <c r="H791" s="14" t="s">
        <v>445</v>
      </c>
      <c r="I791" s="14" t="s">
        <v>1553</v>
      </c>
      <c r="J791" s="14">
        <v>0</v>
      </c>
      <c r="K791" s="38"/>
      <c r="L791" s="14" t="str">
        <f>IFERROR(VLOOKUP(A791,[1]Sheet1!$A:$O,15,FALSE),"ok")</f>
        <v>ok</v>
      </c>
      <c r="M791" s="15">
        <v>0</v>
      </c>
      <c r="N791" s="41">
        <v>0</v>
      </c>
      <c r="O791" s="13">
        <v>169</v>
      </c>
      <c r="P791" s="17">
        <v>0</v>
      </c>
      <c r="Q791" s="13">
        <v>0</v>
      </c>
      <c r="R791" s="16" t="str">
        <f t="shared" si="101"/>
        <v>nul</v>
      </c>
      <c r="S791" s="17">
        <f t="shared" si="99"/>
        <v>20.383000000000003</v>
      </c>
      <c r="T791" s="18">
        <v>52.903504128872299</v>
      </c>
      <c r="U791" s="18">
        <v>12.717487922705315</v>
      </c>
      <c r="V791" s="19">
        <f t="shared" si="102"/>
        <v>86.003992051577626</v>
      </c>
      <c r="W791" s="20">
        <f t="shared" si="103"/>
        <v>125.90984436350963</v>
      </c>
      <c r="X791" s="21">
        <f t="shared" si="104"/>
        <v>103.20479046189315</v>
      </c>
      <c r="Y791" s="22">
        <v>103.20479046189315</v>
      </c>
      <c r="Z791" s="23">
        <v>199.9</v>
      </c>
      <c r="AA791" s="22"/>
      <c r="AB791" s="22"/>
      <c r="AC791" s="24">
        <v>119.9</v>
      </c>
      <c r="AD791" s="25">
        <f t="shared" si="105"/>
        <v>0.16176777709045687</v>
      </c>
      <c r="AE791" s="22"/>
      <c r="AF791" s="26">
        <f t="shared" si="100"/>
        <v>103.20479046189315</v>
      </c>
      <c r="AG791" s="27"/>
      <c r="AH791" s="22"/>
      <c r="AI791" s="28"/>
      <c r="AJ791" s="29">
        <f t="shared" si="106"/>
        <v>-1</v>
      </c>
      <c r="AK791" s="30"/>
      <c r="AL791" s="30"/>
      <c r="AM791" s="30"/>
      <c r="AN791" s="31">
        <v>119.9</v>
      </c>
    </row>
    <row r="792" spans="1:40" s="11" customFormat="1" ht="37.5" customHeight="1" x14ac:dyDescent="0.25">
      <c r="A792" s="12" t="s">
        <v>1554</v>
      </c>
      <c r="B792" s="12" t="s">
        <v>1554</v>
      </c>
      <c r="C792" s="13" t="s">
        <v>1554</v>
      </c>
      <c r="D792" s="3" t="s">
        <v>46</v>
      </c>
      <c r="E792" s="3" t="s">
        <v>39</v>
      </c>
      <c r="F792" s="14" t="s">
        <v>136</v>
      </c>
      <c r="G792" s="14" t="s">
        <v>317</v>
      </c>
      <c r="H792" s="14" t="s">
        <v>1555</v>
      </c>
      <c r="I792" s="14" t="s">
        <v>1556</v>
      </c>
      <c r="J792" s="14">
        <v>0</v>
      </c>
      <c r="K792" s="38"/>
      <c r="L792" s="14">
        <f>IFERROR(VLOOKUP(A792,[1]Sheet1!$A:$O,15,FALSE),"ok")</f>
        <v>49.9</v>
      </c>
      <c r="M792" s="15">
        <v>0</v>
      </c>
      <c r="N792" s="41">
        <v>0</v>
      </c>
      <c r="O792" s="13">
        <v>222</v>
      </c>
      <c r="P792" s="17">
        <v>0</v>
      </c>
      <c r="Q792" s="13">
        <v>0</v>
      </c>
      <c r="R792" s="16" t="str">
        <f t="shared" si="101"/>
        <v>nul</v>
      </c>
      <c r="S792" s="17" t="e">
        <f t="shared" si="99"/>
        <v>#N/A</v>
      </c>
      <c r="T792" s="18">
        <v>28.207830097302502</v>
      </c>
      <c r="U792" s="18">
        <v>7.3004347826086962</v>
      </c>
      <c r="V792" s="19" t="e">
        <f t="shared" si="102"/>
        <v>#N/A</v>
      </c>
      <c r="W792" s="20" t="e">
        <f t="shared" si="103"/>
        <v>#N/A</v>
      </c>
      <c r="X792" s="21" t="e">
        <f t="shared" si="104"/>
        <v>#N/A</v>
      </c>
      <c r="Y792" s="22">
        <v>52.789517855893436</v>
      </c>
      <c r="Z792" s="23">
        <v>0</v>
      </c>
      <c r="AA792" s="22"/>
      <c r="AB792" s="22"/>
      <c r="AC792" s="24" t="e">
        <v>#N/A</v>
      </c>
      <c r="AD792" s="25" t="e">
        <f t="shared" si="105"/>
        <v>#N/A</v>
      </c>
      <c r="AE792" s="22"/>
      <c r="AF792" s="26" t="e">
        <f t="shared" si="100"/>
        <v>#N/A</v>
      </c>
      <c r="AG792" s="27"/>
      <c r="AH792" s="22"/>
      <c r="AI792" s="28"/>
      <c r="AJ792" s="29" t="e">
        <f t="shared" si="106"/>
        <v>#N/A</v>
      </c>
      <c r="AK792" s="30"/>
      <c r="AL792" s="30"/>
      <c r="AM792" s="30"/>
      <c r="AN792" s="31" t="s">
        <v>896</v>
      </c>
    </row>
    <row r="793" spans="1:40" s="11" customFormat="1" ht="37.5" customHeight="1" x14ac:dyDescent="0.25">
      <c r="A793" s="12" t="s">
        <v>1559</v>
      </c>
      <c r="B793" s="12" t="s">
        <v>1559</v>
      </c>
      <c r="C793" s="13" t="s">
        <v>1559</v>
      </c>
      <c r="D793" s="3"/>
      <c r="E793" s="3" t="s">
        <v>187</v>
      </c>
      <c r="F793" s="14" t="s">
        <v>107</v>
      </c>
      <c r="G793" s="14" t="s">
        <v>270</v>
      </c>
      <c r="H793" s="14" t="s">
        <v>681</v>
      </c>
      <c r="I793" s="14" t="s">
        <v>1560</v>
      </c>
      <c r="J793" s="14">
        <v>0</v>
      </c>
      <c r="K793" s="38"/>
      <c r="L793" s="14" t="str">
        <f>IFERROR(VLOOKUP(A793,[1]Sheet1!$A:$O,15,FALSE),"ok")</f>
        <v>ok</v>
      </c>
      <c r="M793" s="15">
        <v>0</v>
      </c>
      <c r="N793" s="41">
        <v>1</v>
      </c>
      <c r="O793" s="13">
        <v>79</v>
      </c>
      <c r="P793" s="17">
        <v>1</v>
      </c>
      <c r="Q793" s="13">
        <v>2</v>
      </c>
      <c r="R793" s="16">
        <f t="shared" si="101"/>
        <v>7</v>
      </c>
      <c r="S793" s="17">
        <f t="shared" si="99"/>
        <v>8.1430000000000007</v>
      </c>
      <c r="T793" s="18">
        <v>17.701067489165698</v>
      </c>
      <c r="U793" s="18">
        <v>6.852898550724638</v>
      </c>
      <c r="V793" s="19">
        <f t="shared" si="102"/>
        <v>32.696966039890334</v>
      </c>
      <c r="W793" s="33">
        <f t="shared" si="103"/>
        <v>47.868358282399441</v>
      </c>
      <c r="X793" s="21">
        <f t="shared" si="104"/>
        <v>39.2363592478684</v>
      </c>
      <c r="Y793" s="22">
        <v>39.2363592478684</v>
      </c>
      <c r="Z793" s="23">
        <v>69.900000000000006</v>
      </c>
      <c r="AA793" s="22"/>
      <c r="AB793" s="22"/>
      <c r="AC793" s="24">
        <v>47.9</v>
      </c>
      <c r="AD793" s="25">
        <f t="shared" si="105"/>
        <v>0.22080643867593985</v>
      </c>
      <c r="AE793" s="22"/>
      <c r="AF793" s="26">
        <f t="shared" si="100"/>
        <v>39.2363592478684</v>
      </c>
      <c r="AG793" s="27"/>
      <c r="AH793" s="22"/>
      <c r="AI793" s="28"/>
      <c r="AJ793" s="29">
        <f t="shared" si="106"/>
        <v>-1</v>
      </c>
      <c r="AK793" s="30"/>
      <c r="AL793" s="30"/>
      <c r="AM793" s="30"/>
      <c r="AN793" s="31">
        <v>47.9</v>
      </c>
    </row>
    <row r="794" spans="1:40" s="11" customFormat="1" ht="37.5" customHeight="1" x14ac:dyDescent="0.25">
      <c r="A794" s="12" t="s">
        <v>1561</v>
      </c>
      <c r="B794" s="12" t="s">
        <v>1562</v>
      </c>
      <c r="C794" s="13" t="s">
        <v>1563</v>
      </c>
      <c r="D794" s="3" t="s">
        <v>46</v>
      </c>
      <c r="E794" s="3" t="s">
        <v>187</v>
      </c>
      <c r="F794" s="14" t="s">
        <v>114</v>
      </c>
      <c r="G794" s="14" t="s">
        <v>188</v>
      </c>
      <c r="H794" s="14" t="s">
        <v>562</v>
      </c>
      <c r="I794" s="14" t="s">
        <v>1564</v>
      </c>
      <c r="J794" s="14">
        <v>0</v>
      </c>
      <c r="K794" s="38"/>
      <c r="L794" s="14" t="str">
        <f>IFERROR(VLOOKUP(A794,[1]Sheet1!$A:$O,15,FALSE),"ok")</f>
        <v>ok</v>
      </c>
      <c r="M794" s="15">
        <v>0</v>
      </c>
      <c r="N794" s="41">
        <v>4</v>
      </c>
      <c r="O794" s="13" t="s">
        <v>44</v>
      </c>
      <c r="P794" s="17">
        <v>0</v>
      </c>
      <c r="Q794" s="13">
        <v>0</v>
      </c>
      <c r="R794" s="16" t="str">
        <f t="shared" si="101"/>
        <v>nul</v>
      </c>
      <c r="S794" s="17">
        <f t="shared" si="99"/>
        <v>40.443000000000005</v>
      </c>
      <c r="T794" s="18">
        <v>86.604411292339094</v>
      </c>
      <c r="U794" s="18">
        <v>28.157487922705315</v>
      </c>
      <c r="V794" s="19">
        <f t="shared" si="102"/>
        <v>155.20489921504441</v>
      </c>
      <c r="W794" s="33">
        <f t="shared" si="103"/>
        <v>227.219972450825</v>
      </c>
      <c r="X794" s="21">
        <f t="shared" si="104"/>
        <v>186.24587905805328</v>
      </c>
      <c r="Y794" s="22">
        <v>182.57387905805328</v>
      </c>
      <c r="Z794" s="23">
        <v>289.89999999999998</v>
      </c>
      <c r="AA794" s="22"/>
      <c r="AB794" s="22"/>
      <c r="AC794" s="24">
        <v>237.9</v>
      </c>
      <c r="AD794" s="25">
        <f t="shared" si="105"/>
        <v>0.27734369857303531</v>
      </c>
      <c r="AE794" s="22"/>
      <c r="AF794" s="26">
        <f t="shared" si="100"/>
        <v>186.24587905805328</v>
      </c>
      <c r="AG794" s="27"/>
      <c r="AH794" s="22"/>
      <c r="AI794" s="28"/>
      <c r="AJ794" s="29">
        <f t="shared" si="106"/>
        <v>-1</v>
      </c>
      <c r="AK794" s="30"/>
      <c r="AL794" s="30"/>
      <c r="AM794" s="30"/>
      <c r="AN794" s="31">
        <v>229.9</v>
      </c>
    </row>
    <row r="795" spans="1:40" s="11" customFormat="1" ht="37.5" customHeight="1" x14ac:dyDescent="0.25">
      <c r="A795" s="12" t="s">
        <v>1565</v>
      </c>
      <c r="B795" s="12" t="s">
        <v>1565</v>
      </c>
      <c r="C795" s="13" t="s">
        <v>1565</v>
      </c>
      <c r="D795" s="3" t="s">
        <v>46</v>
      </c>
      <c r="E795" s="3" t="s">
        <v>187</v>
      </c>
      <c r="F795" s="14" t="s">
        <v>40</v>
      </c>
      <c r="G795" s="14" t="s">
        <v>47</v>
      </c>
      <c r="H795" s="14" t="s">
        <v>690</v>
      </c>
      <c r="I795" s="14" t="s">
        <v>1566</v>
      </c>
      <c r="J795" s="14">
        <v>0</v>
      </c>
      <c r="K795" s="38"/>
      <c r="L795" s="14" t="str">
        <f>IFERROR(VLOOKUP(A795,[1]Sheet1!$A:$O,15,FALSE),"ok")</f>
        <v>ok</v>
      </c>
      <c r="M795" s="15">
        <v>0</v>
      </c>
      <c r="N795" s="41">
        <v>30</v>
      </c>
      <c r="O795" s="13">
        <v>261</v>
      </c>
      <c r="P795" s="17">
        <v>8</v>
      </c>
      <c r="Q795" s="13">
        <v>11</v>
      </c>
      <c r="R795" s="16">
        <f t="shared" si="101"/>
        <v>26.25</v>
      </c>
      <c r="S795" s="17">
        <f t="shared" si="99"/>
        <v>11.543000000000001</v>
      </c>
      <c r="T795" s="18">
        <v>27.063712849406901</v>
      </c>
      <c r="U795" s="18">
        <v>8.9600483091787435</v>
      </c>
      <c r="V795" s="19">
        <f t="shared" si="102"/>
        <v>47.566761158585649</v>
      </c>
      <c r="W795" s="33">
        <f t="shared" si="103"/>
        <v>69.637738336169377</v>
      </c>
      <c r="X795" s="21">
        <f t="shared" si="104"/>
        <v>57.080113390302778</v>
      </c>
      <c r="Y795" s="22">
        <v>57.080113390302778</v>
      </c>
      <c r="Z795" s="23">
        <v>119.9</v>
      </c>
      <c r="AA795" s="22"/>
      <c r="AB795" s="22"/>
      <c r="AC795" s="24">
        <v>67.900000000000006</v>
      </c>
      <c r="AD795" s="25">
        <f t="shared" si="105"/>
        <v>0.18955615129411063</v>
      </c>
      <c r="AE795" s="22"/>
      <c r="AF795" s="26">
        <f t="shared" si="100"/>
        <v>57.080113390302778</v>
      </c>
      <c r="AG795" s="27"/>
      <c r="AH795" s="22"/>
      <c r="AI795" s="28"/>
      <c r="AJ795" s="29">
        <f t="shared" si="106"/>
        <v>-1</v>
      </c>
      <c r="AK795" s="30"/>
      <c r="AL795" s="30"/>
      <c r="AM795" s="30"/>
      <c r="AN795" s="31">
        <v>67.900000000000006</v>
      </c>
    </row>
    <row r="796" spans="1:40" s="11" customFormat="1" ht="37.5" customHeight="1" x14ac:dyDescent="0.25">
      <c r="A796" s="12" t="s">
        <v>1567</v>
      </c>
      <c r="B796" s="12" t="s">
        <v>1567</v>
      </c>
      <c r="C796" s="13" t="s">
        <v>1567</v>
      </c>
      <c r="D796" s="3" t="s">
        <v>46</v>
      </c>
      <c r="E796" s="3" t="s">
        <v>187</v>
      </c>
      <c r="F796" s="14" t="s">
        <v>114</v>
      </c>
      <c r="G796" s="14" t="s">
        <v>163</v>
      </c>
      <c r="H796" s="14" t="s">
        <v>241</v>
      </c>
      <c r="I796" s="14" t="s">
        <v>1568</v>
      </c>
      <c r="J796" s="14" t="s">
        <v>3362</v>
      </c>
      <c r="K796" s="38"/>
      <c r="L796" s="14">
        <f>IFERROR(VLOOKUP(A796,[1]Sheet1!$A:$O,15,FALSE),"ok")</f>
        <v>34.9</v>
      </c>
      <c r="M796" s="15">
        <v>0</v>
      </c>
      <c r="N796" s="41">
        <v>1</v>
      </c>
      <c r="O796" s="13">
        <v>83</v>
      </c>
      <c r="P796" s="17">
        <v>0</v>
      </c>
      <c r="Q796" s="13">
        <v>1</v>
      </c>
      <c r="R796" s="16" t="str">
        <f t="shared" si="101"/>
        <v>nul</v>
      </c>
      <c r="S796" s="17">
        <f t="shared" si="99"/>
        <v>5.9329999999999998</v>
      </c>
      <c r="T796" s="18">
        <v>14.5073340912585</v>
      </c>
      <c r="U796" s="18">
        <v>7.3004347826086962</v>
      </c>
      <c r="V796" s="19">
        <f t="shared" si="102"/>
        <v>27.740768873867196</v>
      </c>
      <c r="W796" s="20">
        <f t="shared" si="103"/>
        <v>40.612485631341571</v>
      </c>
      <c r="X796" s="21">
        <f t="shared" si="104"/>
        <v>33.288922648640636</v>
      </c>
      <c r="Y796" s="22">
        <v>33.288922648640636</v>
      </c>
      <c r="Z796" s="23">
        <v>89.9</v>
      </c>
      <c r="AA796" s="22"/>
      <c r="AB796" s="22">
        <v>34.9</v>
      </c>
      <c r="AC796" s="24">
        <v>34.9</v>
      </c>
      <c r="AD796" s="25">
        <f t="shared" si="105"/>
        <v>4.8396800592318101E-2</v>
      </c>
      <c r="AE796" s="22"/>
      <c r="AF796" s="26">
        <f t="shared" si="100"/>
        <v>33.288922648640636</v>
      </c>
      <c r="AG796" s="27"/>
      <c r="AH796" s="22"/>
      <c r="AI796" s="28"/>
      <c r="AJ796" s="29">
        <f t="shared" si="106"/>
        <v>-1</v>
      </c>
      <c r="AK796" s="30"/>
      <c r="AL796" s="30"/>
      <c r="AM796" s="30"/>
      <c r="AN796" s="31">
        <v>34.9</v>
      </c>
    </row>
    <row r="797" spans="1:40" s="11" customFormat="1" ht="37.5" customHeight="1" x14ac:dyDescent="0.25">
      <c r="A797" s="12" t="s">
        <v>1569</v>
      </c>
      <c r="B797" s="12" t="s">
        <v>1569</v>
      </c>
      <c r="C797" s="13" t="s">
        <v>1569</v>
      </c>
      <c r="D797" s="3" t="s">
        <v>46</v>
      </c>
      <c r="E797" s="3" t="s">
        <v>187</v>
      </c>
      <c r="F797" s="14" t="s">
        <v>40</v>
      </c>
      <c r="G797" s="14" t="s">
        <v>159</v>
      </c>
      <c r="H797" s="14" t="s">
        <v>208</v>
      </c>
      <c r="I797" s="14" t="s">
        <v>1570</v>
      </c>
      <c r="J797" s="14">
        <v>0</v>
      </c>
      <c r="K797" s="38"/>
      <c r="L797" s="14" t="str">
        <f>IFERROR(VLOOKUP(A797,[1]Sheet1!$A:$O,15,FALSE),"ok")</f>
        <v>ok</v>
      </c>
      <c r="M797" s="15">
        <v>0</v>
      </c>
      <c r="N797" s="41">
        <v>19</v>
      </c>
      <c r="O797" s="13">
        <v>111</v>
      </c>
      <c r="P797" s="17">
        <v>3</v>
      </c>
      <c r="Q797" s="13">
        <v>4</v>
      </c>
      <c r="R797" s="16">
        <f t="shared" si="101"/>
        <v>44.333333333333336</v>
      </c>
      <c r="S797" s="17">
        <f t="shared" si="99"/>
        <v>62.033000000000001</v>
      </c>
      <c r="T797" s="18">
        <v>122.17057093534601</v>
      </c>
      <c r="U797" s="18">
        <v>77.255942028985515</v>
      </c>
      <c r="V797" s="19">
        <f t="shared" si="102"/>
        <v>261.45951296433157</v>
      </c>
      <c r="W797" s="33">
        <f t="shared" si="103"/>
        <v>382.77672697978142</v>
      </c>
      <c r="X797" s="21">
        <f t="shared" si="104"/>
        <v>313.75141555719784</v>
      </c>
      <c r="Y797" s="22">
        <v>313.75141555719784</v>
      </c>
      <c r="Z797" s="23">
        <v>679.9</v>
      </c>
      <c r="AA797" s="22"/>
      <c r="AB797" s="22"/>
      <c r="AC797" s="24">
        <v>364.9</v>
      </c>
      <c r="AD797" s="25">
        <f t="shared" si="105"/>
        <v>0.16302264119499266</v>
      </c>
      <c r="AE797" s="22"/>
      <c r="AF797" s="26">
        <f t="shared" si="100"/>
        <v>313.75141555719784</v>
      </c>
      <c r="AG797" s="27"/>
      <c r="AH797" s="22"/>
      <c r="AI797" s="28"/>
      <c r="AJ797" s="29">
        <f t="shared" si="106"/>
        <v>-1</v>
      </c>
      <c r="AK797" s="30"/>
      <c r="AL797" s="30"/>
      <c r="AM797" s="30"/>
      <c r="AN797" s="31">
        <v>364.9</v>
      </c>
    </row>
    <row r="798" spans="1:40" s="11" customFormat="1" ht="37.5" customHeight="1" x14ac:dyDescent="0.25">
      <c r="A798" s="12" t="s">
        <v>1571</v>
      </c>
      <c r="B798" s="12" t="s">
        <v>1571</v>
      </c>
      <c r="C798" s="13" t="s">
        <v>1571</v>
      </c>
      <c r="D798" s="3" t="s">
        <v>46</v>
      </c>
      <c r="E798" s="3" t="s">
        <v>359</v>
      </c>
      <c r="F798" s="14" t="s">
        <v>81</v>
      </c>
      <c r="G798" s="14" t="s">
        <v>82</v>
      </c>
      <c r="H798" s="14" t="s">
        <v>1572</v>
      </c>
      <c r="I798" s="14" t="s">
        <v>1573</v>
      </c>
      <c r="J798" s="14">
        <v>0</v>
      </c>
      <c r="K798" s="38"/>
      <c r="L798" s="14" t="str">
        <f>IFERROR(VLOOKUP(A798,[1]Sheet1!$A:$O,15,FALSE),"ok")</f>
        <v>ok</v>
      </c>
      <c r="M798" s="15">
        <v>0</v>
      </c>
      <c r="N798" s="41">
        <v>23</v>
      </c>
      <c r="O798" s="13">
        <v>92</v>
      </c>
      <c r="P798" s="17">
        <v>2</v>
      </c>
      <c r="Q798" s="13">
        <v>3</v>
      </c>
      <c r="R798" s="16">
        <f t="shared" si="101"/>
        <v>80.5</v>
      </c>
      <c r="S798" s="17">
        <f t="shared" si="99"/>
        <v>7.9730000000000008</v>
      </c>
      <c r="T798" s="18">
        <v>16.338540588387499</v>
      </c>
      <c r="U798" s="18">
        <v>9.286376811594204</v>
      </c>
      <c r="V798" s="19">
        <f t="shared" si="102"/>
        <v>33.597917399981704</v>
      </c>
      <c r="W798" s="20">
        <f t="shared" si="103"/>
        <v>49.187351073573211</v>
      </c>
      <c r="X798" s="21">
        <f t="shared" si="104"/>
        <v>40.317500879978041</v>
      </c>
      <c r="Y798" s="22">
        <v>40.317500879978041</v>
      </c>
      <c r="Z798" s="23">
        <v>79.900000000000006</v>
      </c>
      <c r="AA798" s="22"/>
      <c r="AB798" s="22"/>
      <c r="AC798" s="24">
        <v>46.9</v>
      </c>
      <c r="AD798" s="25">
        <f t="shared" si="105"/>
        <v>0.16326654619832537</v>
      </c>
      <c r="AE798" s="22"/>
      <c r="AF798" s="26">
        <f t="shared" si="100"/>
        <v>40.317500879978041</v>
      </c>
      <c r="AG798" s="27"/>
      <c r="AH798" s="22"/>
      <c r="AI798" s="28"/>
      <c r="AJ798" s="29">
        <f t="shared" si="106"/>
        <v>-1</v>
      </c>
      <c r="AK798" s="30"/>
      <c r="AL798" s="30"/>
      <c r="AM798" s="30"/>
      <c r="AN798" s="31">
        <v>46.9</v>
      </c>
    </row>
    <row r="799" spans="1:40" s="11" customFormat="1" ht="37.5" customHeight="1" x14ac:dyDescent="0.25">
      <c r="A799" s="12" t="s">
        <v>1571</v>
      </c>
      <c r="B799" s="12" t="s">
        <v>1571</v>
      </c>
      <c r="C799" s="13" t="s">
        <v>1571</v>
      </c>
      <c r="D799" s="3" t="s">
        <v>3</v>
      </c>
      <c r="E799" s="3" t="s">
        <v>359</v>
      </c>
      <c r="F799" s="14" t="s">
        <v>81</v>
      </c>
      <c r="G799" s="14" t="s">
        <v>82</v>
      </c>
      <c r="H799" s="14" t="s">
        <v>1572</v>
      </c>
      <c r="I799" s="14" t="s">
        <v>1573</v>
      </c>
      <c r="J799" s="14">
        <v>0</v>
      </c>
      <c r="K799" s="38"/>
      <c r="L799" s="14" t="str">
        <f>IFERROR(VLOOKUP(A799,[1]Sheet1!$A:$O,15,FALSE),"ok")</f>
        <v>ok</v>
      </c>
      <c r="M799" s="15">
        <v>0</v>
      </c>
      <c r="N799" s="41">
        <v>23</v>
      </c>
      <c r="O799" s="13">
        <v>92</v>
      </c>
      <c r="P799" s="17">
        <v>2</v>
      </c>
      <c r="Q799" s="13">
        <v>3</v>
      </c>
      <c r="R799" s="16">
        <f t="shared" si="101"/>
        <v>80.5</v>
      </c>
      <c r="S799" s="17">
        <f t="shared" si="99"/>
        <v>7.9730000000000008</v>
      </c>
      <c r="T799" s="18">
        <v>16.338540588387499</v>
      </c>
      <c r="U799" s="18">
        <v>9.286376811594204</v>
      </c>
      <c r="V799" s="19">
        <f t="shared" si="102"/>
        <v>33.597917399981704</v>
      </c>
      <c r="W799" s="20">
        <f t="shared" si="103"/>
        <v>49.187351073573211</v>
      </c>
      <c r="X799" s="21">
        <f t="shared" si="104"/>
        <v>40.317500879978041</v>
      </c>
      <c r="Y799" s="22">
        <v>40.317500879978041</v>
      </c>
      <c r="Z799" s="23">
        <v>79.900000000000006</v>
      </c>
      <c r="AA799" s="22"/>
      <c r="AB799" s="22"/>
      <c r="AC799" s="24">
        <v>46.9</v>
      </c>
      <c r="AD799" s="25">
        <f t="shared" si="105"/>
        <v>0.16326654619832537</v>
      </c>
      <c r="AE799" s="22"/>
      <c r="AF799" s="26">
        <f t="shared" si="100"/>
        <v>40.317500879978041</v>
      </c>
      <c r="AG799" s="27"/>
      <c r="AH799" s="22"/>
      <c r="AI799" s="28"/>
      <c r="AJ799" s="29">
        <f t="shared" si="106"/>
        <v>-1</v>
      </c>
      <c r="AK799" s="30"/>
      <c r="AL799" s="30"/>
      <c r="AM799" s="30"/>
      <c r="AN799" s="31">
        <v>46.9</v>
      </c>
    </row>
    <row r="800" spans="1:40" s="11" customFormat="1" ht="37.5" customHeight="1" x14ac:dyDescent="0.25">
      <c r="A800" s="12" t="s">
        <v>1574</v>
      </c>
      <c r="B800" s="12" t="s">
        <v>1574</v>
      </c>
      <c r="C800" s="13" t="s">
        <v>1574</v>
      </c>
      <c r="D800" s="3" t="s">
        <v>46</v>
      </c>
      <c r="E800" s="3" t="s">
        <v>187</v>
      </c>
      <c r="F800" s="14" t="s">
        <v>81</v>
      </c>
      <c r="G800" s="14" t="s">
        <v>82</v>
      </c>
      <c r="H800" s="14" t="s">
        <v>1233</v>
      </c>
      <c r="I800" s="14" t="s">
        <v>1575</v>
      </c>
      <c r="J800" s="14">
        <v>0</v>
      </c>
      <c r="K800" s="38"/>
      <c r="L800" s="14" t="str">
        <f>IFERROR(VLOOKUP(A800,[1]Sheet1!$A:$O,15,FALSE),"ok")</f>
        <v>ok</v>
      </c>
      <c r="M800" s="15">
        <v>0</v>
      </c>
      <c r="N800" s="41">
        <v>39</v>
      </c>
      <c r="O800" s="13">
        <v>92</v>
      </c>
      <c r="P800" s="17">
        <v>2</v>
      </c>
      <c r="Q800" s="13">
        <v>3</v>
      </c>
      <c r="R800" s="16">
        <f t="shared" si="101"/>
        <v>136.5</v>
      </c>
      <c r="S800" s="17">
        <f t="shared" si="99"/>
        <v>8.9930000000000003</v>
      </c>
      <c r="T800" s="18">
        <v>20.248881970161399</v>
      </c>
      <c r="U800" s="18">
        <v>9.7525603864734318</v>
      </c>
      <c r="V800" s="19">
        <f t="shared" si="102"/>
        <v>38.994442356634835</v>
      </c>
      <c r="W800" s="20">
        <f t="shared" si="103"/>
        <v>57.087863610113395</v>
      </c>
      <c r="X800" s="21">
        <f t="shared" si="104"/>
        <v>46.793330827961803</v>
      </c>
      <c r="Y800" s="22">
        <v>46.793330827961803</v>
      </c>
      <c r="Z800" s="23">
        <v>99.9</v>
      </c>
      <c r="AA800" s="22"/>
      <c r="AB800" s="22"/>
      <c r="AC800" s="24">
        <v>52.9</v>
      </c>
      <c r="AD800" s="25">
        <f t="shared" si="105"/>
        <v>0.13050298117246006</v>
      </c>
      <c r="AE800" s="22"/>
      <c r="AF800" s="26">
        <f t="shared" si="100"/>
        <v>46.793330827961803</v>
      </c>
      <c r="AG800" s="27"/>
      <c r="AH800" s="22"/>
      <c r="AI800" s="28"/>
      <c r="AJ800" s="29">
        <f t="shared" si="106"/>
        <v>-1</v>
      </c>
      <c r="AK800" s="30"/>
      <c r="AL800" s="30"/>
      <c r="AM800" s="30"/>
      <c r="AN800" s="31">
        <v>52.9</v>
      </c>
    </row>
    <row r="801" spans="1:42" s="11" customFormat="1" ht="37.5" customHeight="1" x14ac:dyDescent="0.25">
      <c r="A801" s="12" t="s">
        <v>1576</v>
      </c>
      <c r="B801" s="12" t="s">
        <v>1576</v>
      </c>
      <c r="C801" s="13" t="s">
        <v>1576</v>
      </c>
      <c r="D801" s="3" t="s">
        <v>46</v>
      </c>
      <c r="E801" s="3" t="s">
        <v>187</v>
      </c>
      <c r="F801" s="14" t="s">
        <v>107</v>
      </c>
      <c r="G801" s="14" t="s">
        <v>108</v>
      </c>
      <c r="H801" s="14" t="s">
        <v>581</v>
      </c>
      <c r="I801" s="14" t="s">
        <v>1577</v>
      </c>
      <c r="J801" s="14">
        <v>0</v>
      </c>
      <c r="K801" s="38"/>
      <c r="L801" s="14" t="str">
        <f>IFERROR(VLOOKUP(A801,[1]Sheet1!$A:$O,15,FALSE),"ok")</f>
        <v>ok</v>
      </c>
      <c r="M801" s="15">
        <v>0</v>
      </c>
      <c r="N801" s="41">
        <v>12</v>
      </c>
      <c r="O801" s="13">
        <v>119</v>
      </c>
      <c r="P801" s="17">
        <v>7</v>
      </c>
      <c r="Q801" s="13">
        <v>17</v>
      </c>
      <c r="R801" s="16">
        <f t="shared" si="101"/>
        <v>12</v>
      </c>
      <c r="S801" s="17">
        <f t="shared" si="99"/>
        <v>11.543000000000001</v>
      </c>
      <c r="T801" s="18">
        <v>24.427366773328401</v>
      </c>
      <c r="U801" s="18">
        <v>8.298067632850243</v>
      </c>
      <c r="V801" s="19">
        <f t="shared" si="102"/>
        <v>44.268434406178642</v>
      </c>
      <c r="W801" s="33">
        <f t="shared" si="103"/>
        <v>64.808987970645532</v>
      </c>
      <c r="X801" s="21">
        <f t="shared" si="104"/>
        <v>53.122121287414366</v>
      </c>
      <c r="Y801" s="22">
        <v>52.10212128741437</v>
      </c>
      <c r="Z801" s="23">
        <v>149.9</v>
      </c>
      <c r="AA801" s="22"/>
      <c r="AB801" s="22"/>
      <c r="AC801" s="24">
        <v>67.900000000000006</v>
      </c>
      <c r="AD801" s="25">
        <f t="shared" si="105"/>
        <v>0.27818690885160113</v>
      </c>
      <c r="AE801" s="22"/>
      <c r="AF801" s="26">
        <f t="shared" si="100"/>
        <v>53.122121287414366</v>
      </c>
      <c r="AG801" s="32"/>
      <c r="AH801" s="22"/>
      <c r="AI801" s="28"/>
      <c r="AJ801" s="29">
        <f t="shared" si="106"/>
        <v>-1</v>
      </c>
      <c r="AK801" s="30"/>
      <c r="AL801" s="30"/>
      <c r="AM801" s="30"/>
      <c r="AN801" s="31">
        <v>62.9</v>
      </c>
    </row>
    <row r="802" spans="1:42" s="11" customFormat="1" ht="37.5" customHeight="1" x14ac:dyDescent="0.25">
      <c r="A802" s="12" t="s">
        <v>1578</v>
      </c>
      <c r="B802" s="12" t="s">
        <v>1578</v>
      </c>
      <c r="C802" s="13" t="s">
        <v>1578</v>
      </c>
      <c r="D802" s="3" t="s">
        <v>46</v>
      </c>
      <c r="E802" s="3" t="s">
        <v>187</v>
      </c>
      <c r="F802" s="14" t="s">
        <v>1467</v>
      </c>
      <c r="G802" s="14" t="s">
        <v>1507</v>
      </c>
      <c r="H802" s="14" t="s">
        <v>1508</v>
      </c>
      <c r="I802" s="14" t="s">
        <v>1579</v>
      </c>
      <c r="J802" s="14">
        <v>0</v>
      </c>
      <c r="K802" s="38"/>
      <c r="L802" s="14" t="str">
        <f>IFERROR(VLOOKUP(A802,[1]Sheet1!$A:$O,15,FALSE),"ok")</f>
        <v>ok</v>
      </c>
      <c r="M802" s="15">
        <v>0</v>
      </c>
      <c r="N802" s="41">
        <v>101</v>
      </c>
      <c r="O802" s="13">
        <v>58</v>
      </c>
      <c r="P802" s="17">
        <v>6</v>
      </c>
      <c r="Q802" s="13">
        <v>12</v>
      </c>
      <c r="R802" s="16">
        <f t="shared" si="101"/>
        <v>117.83333333333334</v>
      </c>
      <c r="S802" s="17">
        <f t="shared" si="99"/>
        <v>16.983000000000001</v>
      </c>
      <c r="T802" s="18">
        <v>42.321357280957102</v>
      </c>
      <c r="U802" s="18">
        <v>12.260628019323672</v>
      </c>
      <c r="V802" s="19">
        <f t="shared" si="102"/>
        <v>71.564985300280782</v>
      </c>
      <c r="W802" s="20">
        <f t="shared" si="103"/>
        <v>104.77113847961105</v>
      </c>
      <c r="X802" s="21">
        <f t="shared" si="104"/>
        <v>85.877982360336929</v>
      </c>
      <c r="Y802" s="22">
        <v>85.877982360336929</v>
      </c>
      <c r="Z802" s="23">
        <v>139.9</v>
      </c>
      <c r="AA802" s="22"/>
      <c r="AB802" s="22"/>
      <c r="AC802" s="24">
        <v>99.9</v>
      </c>
      <c r="AD802" s="25">
        <f t="shared" si="105"/>
        <v>0.16327837769671683</v>
      </c>
      <c r="AE802" s="22"/>
      <c r="AF802" s="26">
        <f t="shared" si="100"/>
        <v>85.877982360336929</v>
      </c>
      <c r="AG802" s="27"/>
      <c r="AH802" s="22"/>
      <c r="AI802" s="28"/>
      <c r="AJ802" s="29">
        <f t="shared" si="106"/>
        <v>-1</v>
      </c>
      <c r="AK802" s="30"/>
      <c r="AL802" s="30"/>
      <c r="AM802" s="30"/>
      <c r="AN802" s="31">
        <v>99.9</v>
      </c>
    </row>
    <row r="803" spans="1:42" s="11" customFormat="1" ht="37.5" customHeight="1" x14ac:dyDescent="0.25">
      <c r="A803" s="12" t="s">
        <v>1582</v>
      </c>
      <c r="B803" s="12" t="s">
        <v>1582</v>
      </c>
      <c r="C803" s="13" t="s">
        <v>1582</v>
      </c>
      <c r="D803" s="3" t="s">
        <v>46</v>
      </c>
      <c r="E803" s="3" t="s">
        <v>187</v>
      </c>
      <c r="F803" s="14" t="s">
        <v>114</v>
      </c>
      <c r="G803" s="14" t="s">
        <v>163</v>
      </c>
      <c r="H803" s="14" t="s">
        <v>645</v>
      </c>
      <c r="I803" s="14" t="s">
        <v>1583</v>
      </c>
      <c r="J803" s="14">
        <v>0</v>
      </c>
      <c r="K803" s="38"/>
      <c r="L803" s="14" t="str">
        <f>IFERROR(VLOOKUP(A803,[1]Sheet1!$A:$O,15,FALSE),"ok")</f>
        <v>ok</v>
      </c>
      <c r="M803" s="15">
        <v>0</v>
      </c>
      <c r="N803" s="41">
        <v>0</v>
      </c>
      <c r="O803" s="13">
        <v>42</v>
      </c>
      <c r="P803" s="17">
        <v>0</v>
      </c>
      <c r="Q803" s="13">
        <v>0</v>
      </c>
      <c r="R803" s="16" t="str">
        <f t="shared" si="101"/>
        <v>nul</v>
      </c>
      <c r="S803" s="17">
        <f t="shared" si="99"/>
        <v>15.283000000000001</v>
      </c>
      <c r="T803" s="18">
        <v>38.424326613393802</v>
      </c>
      <c r="U803" s="18">
        <v>10.675603864734299</v>
      </c>
      <c r="V803" s="19">
        <f t="shared" si="102"/>
        <v>64.382930478128102</v>
      </c>
      <c r="W803" s="20">
        <f t="shared" si="103"/>
        <v>94.256610219979535</v>
      </c>
      <c r="X803" s="21">
        <f t="shared" si="104"/>
        <v>77.259516573753714</v>
      </c>
      <c r="Y803" s="22">
        <v>77.259516573753714</v>
      </c>
      <c r="Z803" s="23">
        <v>179.9</v>
      </c>
      <c r="AA803" s="22"/>
      <c r="AB803" s="22"/>
      <c r="AC803" s="24">
        <v>89.9</v>
      </c>
      <c r="AD803" s="25">
        <f t="shared" si="105"/>
        <v>0.16361069790256066</v>
      </c>
      <c r="AE803" s="22"/>
      <c r="AF803" s="26">
        <f t="shared" si="100"/>
        <v>77.259516573753714</v>
      </c>
      <c r="AG803" s="27"/>
      <c r="AH803" s="22"/>
      <c r="AI803" s="28"/>
      <c r="AJ803" s="29">
        <f t="shared" si="106"/>
        <v>-1</v>
      </c>
      <c r="AK803" s="30"/>
      <c r="AL803" s="30"/>
      <c r="AM803" s="30"/>
      <c r="AN803" s="31">
        <v>89.9</v>
      </c>
    </row>
    <row r="804" spans="1:42" s="11" customFormat="1" ht="37.5" customHeight="1" x14ac:dyDescent="0.25">
      <c r="A804" s="12" t="s">
        <v>1584</v>
      </c>
      <c r="B804" s="12" t="s">
        <v>1584</v>
      </c>
      <c r="C804" s="13" t="s">
        <v>1584</v>
      </c>
      <c r="D804" s="3" t="s">
        <v>46</v>
      </c>
      <c r="E804" s="3" t="s">
        <v>187</v>
      </c>
      <c r="F804" s="14" t="s">
        <v>114</v>
      </c>
      <c r="G804" s="14" t="s">
        <v>163</v>
      </c>
      <c r="H804" s="14" t="s">
        <v>241</v>
      </c>
      <c r="I804" s="14" t="s">
        <v>1585</v>
      </c>
      <c r="J804" s="14">
        <v>0</v>
      </c>
      <c r="K804" s="38"/>
      <c r="L804" s="14">
        <f>IFERROR(VLOOKUP(A804,[1]Sheet1!$A:$O,15,FALSE),"ok")</f>
        <v>49.9</v>
      </c>
      <c r="M804" s="15">
        <v>0</v>
      </c>
      <c r="N804" s="41">
        <v>0</v>
      </c>
      <c r="O804" s="13">
        <v>54</v>
      </c>
      <c r="P804" s="17">
        <v>0</v>
      </c>
      <c r="Q804" s="13">
        <v>0</v>
      </c>
      <c r="R804" s="16" t="str">
        <f t="shared" si="101"/>
        <v>nul</v>
      </c>
      <c r="S804" s="17">
        <f t="shared" si="99"/>
        <v>8.4830000000000005</v>
      </c>
      <c r="T804" s="18">
        <v>20.2638655669932</v>
      </c>
      <c r="U804" s="18">
        <v>8.6337198067632848</v>
      </c>
      <c r="V804" s="19">
        <f t="shared" si="102"/>
        <v>37.380585373756489</v>
      </c>
      <c r="W804" s="33">
        <f t="shared" si="103"/>
        <v>54.725176987179495</v>
      </c>
      <c r="X804" s="21">
        <f t="shared" si="104"/>
        <v>44.856702448507782</v>
      </c>
      <c r="Y804" s="22">
        <v>44.856702448507782</v>
      </c>
      <c r="Z804" s="23">
        <v>89.9</v>
      </c>
      <c r="AA804" s="22"/>
      <c r="AB804" s="22">
        <v>35.9</v>
      </c>
      <c r="AC804" s="24">
        <v>49.9</v>
      </c>
      <c r="AD804" s="25">
        <f t="shared" si="105"/>
        <v>0.11243130404606871</v>
      </c>
      <c r="AE804" s="22"/>
      <c r="AF804" s="26">
        <f t="shared" si="100"/>
        <v>44.856702448507782</v>
      </c>
      <c r="AG804" s="27"/>
      <c r="AH804" s="22"/>
      <c r="AI804" s="28"/>
      <c r="AJ804" s="29">
        <f t="shared" si="106"/>
        <v>-1</v>
      </c>
      <c r="AK804" s="30"/>
      <c r="AL804" s="30"/>
      <c r="AM804" s="30"/>
      <c r="AN804" s="31">
        <v>49.9</v>
      </c>
    </row>
    <row r="805" spans="1:42" s="11" customFormat="1" ht="37.5" customHeight="1" x14ac:dyDescent="0.25">
      <c r="A805" s="12" t="s">
        <v>1586</v>
      </c>
      <c r="B805" s="12" t="s">
        <v>1586</v>
      </c>
      <c r="C805" s="13" t="s">
        <v>1586</v>
      </c>
      <c r="D805" s="3"/>
      <c r="E805" s="3" t="s">
        <v>359</v>
      </c>
      <c r="F805" s="14" t="s">
        <v>114</v>
      </c>
      <c r="G805" s="14" t="s">
        <v>163</v>
      </c>
      <c r="H805" s="14" t="s">
        <v>1034</v>
      </c>
      <c r="I805" s="14" t="s">
        <v>1587</v>
      </c>
      <c r="J805" s="14">
        <v>0</v>
      </c>
      <c r="K805" s="38"/>
      <c r="L805" s="14" t="str">
        <f>IFERROR(VLOOKUP(A805,[1]Sheet1!$A:$O,15,FALSE),"ok")</f>
        <v>ok</v>
      </c>
      <c r="M805" s="15">
        <v>0</v>
      </c>
      <c r="N805" s="41">
        <v>21</v>
      </c>
      <c r="O805" s="13">
        <v>61</v>
      </c>
      <c r="P805" s="17">
        <v>2</v>
      </c>
      <c r="Q805" s="13">
        <v>3</v>
      </c>
      <c r="R805" s="16">
        <f t="shared" si="101"/>
        <v>73.5</v>
      </c>
      <c r="S805" s="17">
        <f t="shared" si="99"/>
        <v>16.133000000000003</v>
      </c>
      <c r="T805" s="18">
        <v>41.695851980461597</v>
      </c>
      <c r="U805" s="18">
        <v>10.675603864734299</v>
      </c>
      <c r="V805" s="19">
        <f t="shared" si="102"/>
        <v>68.504455845195906</v>
      </c>
      <c r="W805" s="33">
        <f t="shared" si="103"/>
        <v>100.29052335736679</v>
      </c>
      <c r="X805" s="21">
        <f t="shared" si="104"/>
        <v>82.205347014235087</v>
      </c>
      <c r="Y805" s="22">
        <v>82.205347014235087</v>
      </c>
      <c r="Z805" s="23">
        <v>139.9</v>
      </c>
      <c r="AA805" s="22"/>
      <c r="AB805" s="22"/>
      <c r="AC805" s="24">
        <v>94.9</v>
      </c>
      <c r="AD805" s="25">
        <f t="shared" si="105"/>
        <v>0.15442612247067888</v>
      </c>
      <c r="AE805" s="22"/>
      <c r="AF805" s="26">
        <f t="shared" si="100"/>
        <v>82.205347014235087</v>
      </c>
      <c r="AG805" s="32"/>
      <c r="AH805" s="22"/>
      <c r="AI805" s="28"/>
      <c r="AJ805" s="29">
        <f t="shared" si="106"/>
        <v>-1</v>
      </c>
      <c r="AK805" s="30"/>
      <c r="AL805" s="30"/>
      <c r="AM805" s="30"/>
      <c r="AN805" s="31">
        <v>94.9</v>
      </c>
    </row>
    <row r="806" spans="1:42" s="11" customFormat="1" ht="37.5" customHeight="1" x14ac:dyDescent="0.25">
      <c r="A806" s="12" t="s">
        <v>1588</v>
      </c>
      <c r="B806" s="12" t="s">
        <v>1588</v>
      </c>
      <c r="C806" s="13" t="s">
        <v>1588</v>
      </c>
      <c r="D806" s="3" t="s">
        <v>46</v>
      </c>
      <c r="E806" s="3" t="s">
        <v>187</v>
      </c>
      <c r="F806" s="14" t="s">
        <v>114</v>
      </c>
      <c r="G806" s="14" t="s">
        <v>163</v>
      </c>
      <c r="H806" s="14" t="s">
        <v>164</v>
      </c>
      <c r="I806" s="14" t="s">
        <v>1589</v>
      </c>
      <c r="J806" s="14">
        <v>0</v>
      </c>
      <c r="K806" s="38"/>
      <c r="L806" s="14" t="str">
        <f>IFERROR(VLOOKUP(A806,[1]Sheet1!$A:$O,15,FALSE),"ok")</f>
        <v>ok</v>
      </c>
      <c r="M806" s="15">
        <v>0</v>
      </c>
      <c r="N806" s="41">
        <v>46</v>
      </c>
      <c r="O806" s="13">
        <v>76</v>
      </c>
      <c r="P806" s="17">
        <v>3</v>
      </c>
      <c r="Q806" s="13">
        <v>12</v>
      </c>
      <c r="R806" s="16">
        <f t="shared" si="101"/>
        <v>107.33333333333334</v>
      </c>
      <c r="S806" s="17">
        <f t="shared" si="99"/>
        <v>7.4630000000000001</v>
      </c>
      <c r="T806" s="18">
        <v>15.228180228711</v>
      </c>
      <c r="U806" s="18">
        <v>6.852898550724638</v>
      </c>
      <c r="V806" s="19">
        <f t="shared" si="102"/>
        <v>29.54407877943564</v>
      </c>
      <c r="W806" s="20">
        <f t="shared" si="103"/>
        <v>43.252531333093778</v>
      </c>
      <c r="X806" s="21">
        <f t="shared" si="104"/>
        <v>35.45289453532277</v>
      </c>
      <c r="Y806" s="22">
        <v>35.248894535322762</v>
      </c>
      <c r="Z806" s="23">
        <v>89.9</v>
      </c>
      <c r="AA806" s="22"/>
      <c r="AB806" s="22"/>
      <c r="AC806" s="24">
        <v>43.9</v>
      </c>
      <c r="AD806" s="25">
        <f t="shared" si="105"/>
        <v>0.23826278715440652</v>
      </c>
      <c r="AE806" s="22"/>
      <c r="AF806" s="26">
        <f t="shared" si="100"/>
        <v>35.45289453532277</v>
      </c>
      <c r="AG806" s="27"/>
      <c r="AH806" s="22"/>
      <c r="AI806" s="28"/>
      <c r="AJ806" s="29">
        <f t="shared" si="106"/>
        <v>-1</v>
      </c>
      <c r="AK806" s="30"/>
      <c r="AL806" s="30"/>
      <c r="AM806" s="30"/>
      <c r="AN806" s="31">
        <v>42.9</v>
      </c>
    </row>
    <row r="807" spans="1:42" s="11" customFormat="1" ht="37.5" customHeight="1" x14ac:dyDescent="0.25">
      <c r="A807" s="12" t="s">
        <v>1590</v>
      </c>
      <c r="B807" s="12" t="s">
        <v>1590</v>
      </c>
      <c r="C807" s="13" t="s">
        <v>1590</v>
      </c>
      <c r="D807" s="3" t="s">
        <v>46</v>
      </c>
      <c r="E807" s="3" t="s">
        <v>359</v>
      </c>
      <c r="F807" s="14" t="s">
        <v>107</v>
      </c>
      <c r="G807" s="14" t="s">
        <v>128</v>
      </c>
      <c r="H807" s="14" t="s">
        <v>129</v>
      </c>
      <c r="I807" s="14" t="s">
        <v>1591</v>
      </c>
      <c r="J807" s="14">
        <v>0</v>
      </c>
      <c r="K807" s="38"/>
      <c r="L807" s="14" t="str">
        <f>IFERROR(VLOOKUP(A807,[1]Sheet1!$A:$O,15,FALSE),"ok")</f>
        <v>ok</v>
      </c>
      <c r="M807" s="15">
        <v>0</v>
      </c>
      <c r="N807" s="41">
        <v>20</v>
      </c>
      <c r="O807" s="13">
        <v>187</v>
      </c>
      <c r="P807" s="17">
        <v>4</v>
      </c>
      <c r="Q807" s="13">
        <v>5</v>
      </c>
      <c r="R807" s="16">
        <f t="shared" si="101"/>
        <v>35</v>
      </c>
      <c r="S807" s="17">
        <f t="shared" si="99"/>
        <v>8.1430000000000007</v>
      </c>
      <c r="T807" s="18">
        <v>19.038887730316802</v>
      </c>
      <c r="U807" s="18">
        <v>7.1139613526570056</v>
      </c>
      <c r="V807" s="19">
        <f t="shared" si="102"/>
        <v>34.29584908297381</v>
      </c>
      <c r="W807" s="33">
        <f t="shared" si="103"/>
        <v>50.209123057473654</v>
      </c>
      <c r="X807" s="21">
        <f t="shared" si="104"/>
        <v>41.155018899568567</v>
      </c>
      <c r="Y807" s="22">
        <v>41.155018899568567</v>
      </c>
      <c r="Z807" s="23">
        <v>79.900000000000006</v>
      </c>
      <c r="AA807" s="22"/>
      <c r="AB807" s="22"/>
      <c r="AC807" s="24">
        <v>47.9</v>
      </c>
      <c r="AD807" s="25">
        <f t="shared" si="105"/>
        <v>0.16389206664906042</v>
      </c>
      <c r="AE807" s="22"/>
      <c r="AF807" s="26">
        <f t="shared" si="100"/>
        <v>41.155018899568567</v>
      </c>
      <c r="AG807" s="27"/>
      <c r="AH807" s="22"/>
      <c r="AI807" s="28"/>
      <c r="AJ807" s="29">
        <f t="shared" si="106"/>
        <v>-1</v>
      </c>
      <c r="AK807" s="30"/>
      <c r="AL807" s="30"/>
      <c r="AM807" s="30"/>
      <c r="AN807" s="31">
        <v>47.9</v>
      </c>
    </row>
    <row r="808" spans="1:42" s="11" customFormat="1" ht="37.5" customHeight="1" x14ac:dyDescent="0.25">
      <c r="A808" s="12" t="s">
        <v>1592</v>
      </c>
      <c r="B808" s="12" t="s">
        <v>1592</v>
      </c>
      <c r="C808" s="13" t="s">
        <v>1592</v>
      </c>
      <c r="D808" s="3" t="s">
        <v>46</v>
      </c>
      <c r="E808" s="3" t="s">
        <v>39</v>
      </c>
      <c r="F808" s="14" t="s">
        <v>149</v>
      </c>
      <c r="G808" s="14" t="s">
        <v>169</v>
      </c>
      <c r="H808" s="14" t="s">
        <v>308</v>
      </c>
      <c r="I808" s="14" t="s">
        <v>1593</v>
      </c>
      <c r="J808" s="14">
        <v>0</v>
      </c>
      <c r="K808" s="38"/>
      <c r="L808" s="14">
        <f>IFERROR(VLOOKUP(A808,[1]Sheet1!$A:$O,15,FALSE),"ok")</f>
        <v>134.9</v>
      </c>
      <c r="M808" s="15">
        <v>0</v>
      </c>
      <c r="N808" s="41">
        <v>0</v>
      </c>
      <c r="O808" s="13">
        <v>51</v>
      </c>
      <c r="P808" s="17">
        <v>0</v>
      </c>
      <c r="Q808" s="13">
        <v>0</v>
      </c>
      <c r="R808" s="16" t="str">
        <f t="shared" si="101"/>
        <v>nul</v>
      </c>
      <c r="S808" s="17" t="e">
        <f t="shared" si="99"/>
        <v>#N/A</v>
      </c>
      <c r="T808" s="18">
        <v>60.451519955157003</v>
      </c>
      <c r="U808" s="18">
        <v>13.192995169082128</v>
      </c>
      <c r="V808" s="19" t="e">
        <f t="shared" si="102"/>
        <v>#N/A</v>
      </c>
      <c r="W808" s="20" t="e">
        <f t="shared" si="103"/>
        <v>#N/A</v>
      </c>
      <c r="X808" s="21" t="e">
        <f t="shared" si="104"/>
        <v>#N/A</v>
      </c>
      <c r="Y808" s="22">
        <v>115.89301814908694</v>
      </c>
      <c r="Z808" s="23">
        <v>0</v>
      </c>
      <c r="AA808" s="22"/>
      <c r="AB808" s="22"/>
      <c r="AC808" s="24" t="e">
        <v>#N/A</v>
      </c>
      <c r="AD808" s="25" t="e">
        <f t="shared" si="105"/>
        <v>#N/A</v>
      </c>
      <c r="AE808" s="22"/>
      <c r="AF808" s="26" t="e">
        <f t="shared" si="100"/>
        <v>#N/A</v>
      </c>
      <c r="AG808" s="27"/>
      <c r="AH808" s="22"/>
      <c r="AI808" s="28"/>
      <c r="AJ808" s="29" t="e">
        <f t="shared" si="106"/>
        <v>#N/A</v>
      </c>
      <c r="AK808" s="30"/>
      <c r="AL808" s="30"/>
      <c r="AM808" s="30"/>
      <c r="AN808" s="31" t="s">
        <v>896</v>
      </c>
    </row>
    <row r="809" spans="1:42" s="11" customFormat="1" ht="37.5" customHeight="1" x14ac:dyDescent="0.25">
      <c r="A809" s="12" t="s">
        <v>1598</v>
      </c>
      <c r="B809" s="12" t="s">
        <v>1598</v>
      </c>
      <c r="C809" s="13" t="s">
        <v>1598</v>
      </c>
      <c r="D809" s="3" t="s">
        <v>46</v>
      </c>
      <c r="E809" s="3" t="s">
        <v>187</v>
      </c>
      <c r="F809" s="14" t="s">
        <v>40</v>
      </c>
      <c r="G809" s="14" t="s">
        <v>41</v>
      </c>
      <c r="H809" s="14" t="s">
        <v>52</v>
      </c>
      <c r="I809" s="14" t="s">
        <v>1599</v>
      </c>
      <c r="J809" s="14" t="s">
        <v>3362</v>
      </c>
      <c r="K809" s="38"/>
      <c r="L809" s="14" t="str">
        <f>IFERROR(VLOOKUP(A809,[1]Sheet1!$A:$O,15,FALSE),"ok")</f>
        <v>ok</v>
      </c>
      <c r="M809" s="15">
        <v>0</v>
      </c>
      <c r="N809" s="41">
        <v>190</v>
      </c>
      <c r="O809" s="13">
        <v>363</v>
      </c>
      <c r="P809" s="17">
        <v>2</v>
      </c>
      <c r="Q809" s="13">
        <v>8</v>
      </c>
      <c r="R809" s="16">
        <f t="shared" si="101"/>
        <v>665</v>
      </c>
      <c r="S809" s="17">
        <f t="shared" si="99"/>
        <v>7.2930000000000001</v>
      </c>
      <c r="T809" s="18">
        <v>14.9747794685612</v>
      </c>
      <c r="U809" s="18">
        <v>12.260628019323672</v>
      </c>
      <c r="V809" s="19">
        <f t="shared" si="102"/>
        <v>34.528407487884877</v>
      </c>
      <c r="W809" s="20">
        <f t="shared" si="103"/>
        <v>50.549588562263459</v>
      </c>
      <c r="X809" s="21">
        <f t="shared" si="104"/>
        <v>41.434088985461848</v>
      </c>
      <c r="Y809" s="22">
        <v>42.862088985461845</v>
      </c>
      <c r="Z809" s="23">
        <v>89.9</v>
      </c>
      <c r="AA809" s="22"/>
      <c r="AB809" s="22"/>
      <c r="AC809" s="24">
        <v>42.9</v>
      </c>
      <c r="AD809" s="25">
        <f t="shared" si="105"/>
        <v>3.5379347064985467E-2</v>
      </c>
      <c r="AE809" s="22"/>
      <c r="AF809" s="26">
        <f t="shared" si="100"/>
        <v>41.434088985461848</v>
      </c>
      <c r="AG809" s="27"/>
      <c r="AH809" s="22"/>
      <c r="AI809" s="28"/>
      <c r="AJ809" s="29">
        <f t="shared" si="106"/>
        <v>-1</v>
      </c>
      <c r="AK809" s="30"/>
      <c r="AL809" s="30"/>
      <c r="AM809" s="30"/>
      <c r="AN809" s="31">
        <v>49.9</v>
      </c>
    </row>
    <row r="810" spans="1:42" s="11" customFormat="1" ht="37.5" customHeight="1" x14ac:dyDescent="0.25">
      <c r="A810" s="12" t="s">
        <v>1600</v>
      </c>
      <c r="B810" s="12" t="s">
        <v>1600</v>
      </c>
      <c r="C810" s="13" t="s">
        <v>1600</v>
      </c>
      <c r="D810" s="3" t="s">
        <v>46</v>
      </c>
      <c r="E810" s="3" t="s">
        <v>187</v>
      </c>
      <c r="F810" s="14" t="s">
        <v>40</v>
      </c>
      <c r="G810" s="14" t="s">
        <v>41</v>
      </c>
      <c r="H810" s="14" t="s">
        <v>52</v>
      </c>
      <c r="I810" s="14" t="s">
        <v>1601</v>
      </c>
      <c r="J810" s="14" t="s">
        <v>3362</v>
      </c>
      <c r="K810" s="38"/>
      <c r="L810" s="14">
        <f>IFERROR(VLOOKUP(A810,[1]Sheet1!$A:$O,15,FALSE),"ok")</f>
        <v>39.9</v>
      </c>
      <c r="M810" s="15">
        <v>0</v>
      </c>
      <c r="N810" s="41">
        <v>33</v>
      </c>
      <c r="O810" s="13">
        <v>363</v>
      </c>
      <c r="P810" s="17">
        <v>2</v>
      </c>
      <c r="Q810" s="13">
        <v>6</v>
      </c>
      <c r="R810" s="16">
        <f t="shared" si="101"/>
        <v>115.5</v>
      </c>
      <c r="S810" s="17">
        <f t="shared" si="99"/>
        <v>8.1430000000000007</v>
      </c>
      <c r="T810" s="18">
        <v>14.964867219468999</v>
      </c>
      <c r="U810" s="18">
        <v>12.260628019323672</v>
      </c>
      <c r="V810" s="19">
        <f t="shared" si="102"/>
        <v>35.368495238792676</v>
      </c>
      <c r="W810" s="33">
        <f t="shared" si="103"/>
        <v>51.779477029592478</v>
      </c>
      <c r="X810" s="21">
        <f t="shared" si="104"/>
        <v>42.442194286551207</v>
      </c>
      <c r="Y810" s="22">
        <v>40.810194286551209</v>
      </c>
      <c r="Z810" s="23">
        <v>89.9</v>
      </c>
      <c r="AA810" s="22"/>
      <c r="AB810" s="22"/>
      <c r="AC810" s="24">
        <v>47.9</v>
      </c>
      <c r="AD810" s="25">
        <f t="shared" si="105"/>
        <v>0.12859386290444985</v>
      </c>
      <c r="AE810" s="22"/>
      <c r="AF810" s="26">
        <f t="shared" si="100"/>
        <v>42.442194286551207</v>
      </c>
      <c r="AG810" s="27"/>
      <c r="AH810" s="22"/>
      <c r="AI810" s="28"/>
      <c r="AJ810" s="29">
        <f t="shared" si="106"/>
        <v>-1</v>
      </c>
      <c r="AK810" s="30"/>
      <c r="AL810" s="30"/>
      <c r="AM810" s="30"/>
      <c r="AN810" s="31">
        <v>39.9</v>
      </c>
    </row>
    <row r="811" spans="1:42" s="11" customFormat="1" ht="37.5" customHeight="1" x14ac:dyDescent="0.25">
      <c r="A811" s="12" t="s">
        <v>1602</v>
      </c>
      <c r="B811" s="12" t="s">
        <v>1602</v>
      </c>
      <c r="C811" s="13" t="s">
        <v>1602</v>
      </c>
      <c r="D811" s="3" t="s">
        <v>46</v>
      </c>
      <c r="E811" s="3" t="s">
        <v>187</v>
      </c>
      <c r="F811" s="14" t="s">
        <v>114</v>
      </c>
      <c r="G811" s="14" t="s">
        <v>163</v>
      </c>
      <c r="H811" s="14" t="s">
        <v>241</v>
      </c>
      <c r="I811" s="14" t="s">
        <v>1603</v>
      </c>
      <c r="J811" s="14" t="s">
        <v>3362</v>
      </c>
      <c r="K811" s="38"/>
      <c r="L811" s="14">
        <f>IFERROR(VLOOKUP(A811,[1]Sheet1!$A:$O,15,FALSE),"ok")</f>
        <v>54.9</v>
      </c>
      <c r="M811" s="15">
        <v>0</v>
      </c>
      <c r="N811" s="41">
        <v>0</v>
      </c>
      <c r="O811" s="13">
        <v>153</v>
      </c>
      <c r="P811" s="17">
        <v>0</v>
      </c>
      <c r="Q811" s="13">
        <v>0</v>
      </c>
      <c r="R811" s="16" t="str">
        <f t="shared" si="101"/>
        <v>nul</v>
      </c>
      <c r="S811" s="17">
        <f t="shared" si="99"/>
        <v>9.3330000000000002</v>
      </c>
      <c r="T811" s="18">
        <v>23.6055869024114</v>
      </c>
      <c r="U811" s="18">
        <v>7.9717391304347833</v>
      </c>
      <c r="V811" s="19">
        <f t="shared" si="102"/>
        <v>40.910326032846186</v>
      </c>
      <c r="W811" s="20">
        <f t="shared" si="103"/>
        <v>59.892717312086809</v>
      </c>
      <c r="X811" s="21">
        <f t="shared" si="104"/>
        <v>49.09239123941542</v>
      </c>
      <c r="Y811" s="22">
        <v>49.09239123941542</v>
      </c>
      <c r="Z811" s="23">
        <v>99.9</v>
      </c>
      <c r="AA811" s="22"/>
      <c r="AB811" s="22">
        <v>39.9</v>
      </c>
      <c r="AC811" s="24">
        <v>54.9</v>
      </c>
      <c r="AD811" s="25">
        <f t="shared" si="105"/>
        <v>0.11829956972887778</v>
      </c>
      <c r="AE811" s="22"/>
      <c r="AF811" s="26">
        <f t="shared" si="100"/>
        <v>49.09239123941542</v>
      </c>
      <c r="AG811" s="27"/>
      <c r="AH811" s="22"/>
      <c r="AI811" s="28"/>
      <c r="AJ811" s="29">
        <f t="shared" si="106"/>
        <v>-1</v>
      </c>
      <c r="AK811" s="30"/>
      <c r="AL811" s="30"/>
      <c r="AM811" s="30"/>
      <c r="AN811" s="31">
        <v>54.9</v>
      </c>
    </row>
    <row r="812" spans="1:42" s="11" customFormat="1" ht="37.5" customHeight="1" x14ac:dyDescent="0.25">
      <c r="A812" s="12" t="s">
        <v>1607</v>
      </c>
      <c r="B812" s="12" t="s">
        <v>1607</v>
      </c>
      <c r="C812" s="13" t="s">
        <v>1607</v>
      </c>
      <c r="D812" s="3" t="s">
        <v>46</v>
      </c>
      <c r="E812" s="3" t="s">
        <v>39</v>
      </c>
      <c r="F812" s="14" t="s">
        <v>331</v>
      </c>
      <c r="G812" s="14" t="s">
        <v>332</v>
      </c>
      <c r="H812" s="14" t="s">
        <v>333</v>
      </c>
      <c r="I812" s="14" t="s">
        <v>1608</v>
      </c>
      <c r="J812" s="14">
        <v>0</v>
      </c>
      <c r="K812" s="38"/>
      <c r="L812" s="14" t="str">
        <f>IFERROR(VLOOKUP(A812,[1]Sheet1!$A:$O,15,FALSE),"ok")</f>
        <v>ok</v>
      </c>
      <c r="M812" s="15">
        <v>0</v>
      </c>
      <c r="N812" s="41">
        <v>0</v>
      </c>
      <c r="O812" s="13" t="s">
        <v>44</v>
      </c>
      <c r="P812" s="17">
        <v>0</v>
      </c>
      <c r="Q812" s="13">
        <v>0</v>
      </c>
      <c r="R812" s="16" t="str">
        <f t="shared" si="101"/>
        <v>nul</v>
      </c>
      <c r="S812" s="17">
        <f t="shared" si="99"/>
        <v>5.9329999999999998</v>
      </c>
      <c r="T812" s="18">
        <v>11.9112223445459</v>
      </c>
      <c r="U812" s="18">
        <v>7.1139613526570056</v>
      </c>
      <c r="V812" s="19">
        <f t="shared" si="102"/>
        <v>24.958183697202905</v>
      </c>
      <c r="W812" s="20">
        <f t="shared" si="103"/>
        <v>36.538780932705052</v>
      </c>
      <c r="X812" s="21">
        <f t="shared" si="104"/>
        <v>29.949820436643485</v>
      </c>
      <c r="Y812" s="22">
        <v>29.949820436643485</v>
      </c>
      <c r="Z812" s="23">
        <v>59.9</v>
      </c>
      <c r="AA812" s="22"/>
      <c r="AB812" s="22"/>
      <c r="AC812" s="24">
        <v>34.9</v>
      </c>
      <c r="AD812" s="25">
        <f t="shared" si="105"/>
        <v>0.16528244547670101</v>
      </c>
      <c r="AE812" s="22"/>
      <c r="AF812" s="26">
        <f t="shared" si="100"/>
        <v>29.949820436643485</v>
      </c>
      <c r="AG812" s="27"/>
      <c r="AH812" s="22"/>
      <c r="AI812" s="28"/>
      <c r="AJ812" s="29">
        <f t="shared" si="106"/>
        <v>-1</v>
      </c>
      <c r="AK812" s="30"/>
      <c r="AL812" s="30"/>
      <c r="AM812" s="30"/>
      <c r="AN812" s="31">
        <v>34.9</v>
      </c>
    </row>
    <row r="813" spans="1:42" s="11" customFormat="1" ht="37.5" customHeight="1" x14ac:dyDescent="0.25">
      <c r="A813" s="12" t="s">
        <v>1612</v>
      </c>
      <c r="B813" s="12" t="s">
        <v>1612</v>
      </c>
      <c r="C813" s="13" t="s">
        <v>1612</v>
      </c>
      <c r="D813" s="3" t="s">
        <v>46</v>
      </c>
      <c r="E813" s="3" t="s">
        <v>39</v>
      </c>
      <c r="F813" s="14" t="s">
        <v>114</v>
      </c>
      <c r="G813" s="14" t="s">
        <v>115</v>
      </c>
      <c r="H813" s="14" t="s">
        <v>116</v>
      </c>
      <c r="I813" s="14" t="s">
        <v>1613</v>
      </c>
      <c r="J813" s="14">
        <v>0</v>
      </c>
      <c r="K813" s="38"/>
      <c r="L813" s="14" t="str">
        <f>IFERROR(VLOOKUP(A813,[1]Sheet1!$A:$O,15,FALSE),"ok")</f>
        <v>ok</v>
      </c>
      <c r="M813" s="15">
        <v>0</v>
      </c>
      <c r="N813" s="41">
        <v>0</v>
      </c>
      <c r="O813" s="13">
        <v>57</v>
      </c>
      <c r="P813" s="17">
        <v>0</v>
      </c>
      <c r="Q813" s="13">
        <v>0</v>
      </c>
      <c r="R813" s="16" t="str">
        <f t="shared" si="101"/>
        <v>nul</v>
      </c>
      <c r="S813" s="17" t="e">
        <f t="shared" si="99"/>
        <v>#N/A</v>
      </c>
      <c r="T813" s="18">
        <v>15.1099183307457</v>
      </c>
      <c r="U813" s="18">
        <v>6.6291304347826099</v>
      </c>
      <c r="V813" s="19" t="e">
        <f t="shared" si="102"/>
        <v>#N/A</v>
      </c>
      <c r="W813" s="20" t="e">
        <f t="shared" si="103"/>
        <v>#N/A</v>
      </c>
      <c r="X813" s="21" t="e">
        <f t="shared" si="104"/>
        <v>#N/A</v>
      </c>
      <c r="Y813" s="22">
        <v>34.226458518633969</v>
      </c>
      <c r="Z813" s="23">
        <v>0</v>
      </c>
      <c r="AA813" s="22"/>
      <c r="AB813" s="22"/>
      <c r="AC813" s="24" t="e">
        <v>#N/A</v>
      </c>
      <c r="AD813" s="25" t="e">
        <f t="shared" si="105"/>
        <v>#N/A</v>
      </c>
      <c r="AE813" s="22"/>
      <c r="AF813" s="26" t="e">
        <f t="shared" si="100"/>
        <v>#N/A</v>
      </c>
      <c r="AG813" s="27"/>
      <c r="AH813" s="22"/>
      <c r="AI813" s="28"/>
      <c r="AJ813" s="29" t="e">
        <f t="shared" si="106"/>
        <v>#N/A</v>
      </c>
      <c r="AK813" s="30"/>
      <c r="AL813" s="30"/>
      <c r="AM813" s="30"/>
      <c r="AN813" s="31" t="s">
        <v>896</v>
      </c>
    </row>
    <row r="814" spans="1:42" s="11" customFormat="1" ht="37.5" customHeight="1" x14ac:dyDescent="0.25">
      <c r="A814" s="12" t="s">
        <v>1614</v>
      </c>
      <c r="B814" s="12" t="s">
        <v>1614</v>
      </c>
      <c r="C814" s="13" t="s">
        <v>1614</v>
      </c>
      <c r="D814" s="3" t="s">
        <v>46</v>
      </c>
      <c r="E814" s="3" t="s">
        <v>359</v>
      </c>
      <c r="F814" s="14" t="s">
        <v>136</v>
      </c>
      <c r="G814" s="14" t="s">
        <v>317</v>
      </c>
      <c r="H814" s="14" t="s">
        <v>676</v>
      </c>
      <c r="I814" s="14" t="s">
        <v>1615</v>
      </c>
      <c r="J814" s="14" t="s">
        <v>3362</v>
      </c>
      <c r="K814" s="38"/>
      <c r="L814" s="14" t="str">
        <f>IFERROR(VLOOKUP(A814,[1]Sheet1!$A:$O,15,FALSE),"ok")</f>
        <v>ok</v>
      </c>
      <c r="M814" s="15">
        <v>0</v>
      </c>
      <c r="N814" s="41">
        <v>25</v>
      </c>
      <c r="O814" s="13">
        <v>48</v>
      </c>
      <c r="P814" s="17">
        <v>1</v>
      </c>
      <c r="Q814" s="13">
        <v>3</v>
      </c>
      <c r="R814" s="16">
        <f t="shared" si="101"/>
        <v>175</v>
      </c>
      <c r="S814" s="17">
        <f t="shared" si="99"/>
        <v>12.733000000000002</v>
      </c>
      <c r="T814" s="18">
        <v>35.107941767966999</v>
      </c>
      <c r="U814" s="18">
        <v>8.9600483091787435</v>
      </c>
      <c r="V814" s="19">
        <f t="shared" si="102"/>
        <v>56.800990077145748</v>
      </c>
      <c r="W814" s="20">
        <f t="shared" si="103"/>
        <v>83.156649472941382</v>
      </c>
      <c r="X814" s="21">
        <f t="shared" si="104"/>
        <v>68.161188092574889</v>
      </c>
      <c r="Y814" s="22">
        <v>69.181188092574899</v>
      </c>
      <c r="Z814" s="23">
        <v>139.9</v>
      </c>
      <c r="AA814" s="22"/>
      <c r="AB814" s="22"/>
      <c r="AC814" s="24">
        <v>74.900000000000006</v>
      </c>
      <c r="AD814" s="25">
        <f t="shared" si="105"/>
        <v>9.8865822266369863E-2</v>
      </c>
      <c r="AE814" s="22"/>
      <c r="AF814" s="26">
        <f t="shared" si="100"/>
        <v>68.161188092574889</v>
      </c>
      <c r="AG814" s="27"/>
      <c r="AH814" s="22"/>
      <c r="AI814" s="28"/>
      <c r="AJ814" s="29">
        <f t="shared" si="106"/>
        <v>-1</v>
      </c>
      <c r="AK814" s="30"/>
      <c r="AL814" s="30"/>
      <c r="AM814" s="30"/>
      <c r="AN814" s="31">
        <v>74.900000000000006</v>
      </c>
    </row>
    <row r="815" spans="1:42" s="11" customFormat="1" ht="37.5" customHeight="1" x14ac:dyDescent="0.25">
      <c r="A815" s="12" t="s">
        <v>1618</v>
      </c>
      <c r="B815" s="12" t="s">
        <v>1618</v>
      </c>
      <c r="C815" s="13" t="s">
        <v>1618</v>
      </c>
      <c r="D815" s="3" t="s">
        <v>46</v>
      </c>
      <c r="E815" s="3" t="s">
        <v>187</v>
      </c>
      <c r="F815" s="14" t="s">
        <v>149</v>
      </c>
      <c r="G815" s="14" t="s">
        <v>169</v>
      </c>
      <c r="H815" s="14" t="s">
        <v>813</v>
      </c>
      <c r="I815" s="14" t="s">
        <v>1619</v>
      </c>
      <c r="J815" s="14">
        <v>0</v>
      </c>
      <c r="K815" s="38"/>
      <c r="L815" s="14" t="str">
        <f>IFERROR(VLOOKUP(A815,[1]Sheet1!$A:$O,15,FALSE),"ok")</f>
        <v>ok</v>
      </c>
      <c r="M815" s="15">
        <v>0</v>
      </c>
      <c r="N815" s="41">
        <v>53</v>
      </c>
      <c r="O815" s="13">
        <v>89</v>
      </c>
      <c r="P815" s="17">
        <v>3</v>
      </c>
      <c r="Q815" s="13">
        <v>12</v>
      </c>
      <c r="R815" s="16">
        <f t="shared" si="101"/>
        <v>123.66666666666667</v>
      </c>
      <c r="S815" s="17">
        <f t="shared" si="99"/>
        <v>6.4430000000000005</v>
      </c>
      <c r="T815" s="18">
        <v>13.336897546968</v>
      </c>
      <c r="U815" s="18">
        <v>7.3004347826086962</v>
      </c>
      <c r="V815" s="19">
        <f t="shared" si="102"/>
        <v>27.080332329576699</v>
      </c>
      <c r="W815" s="20">
        <f t="shared" si="103"/>
        <v>39.645606530500288</v>
      </c>
      <c r="X815" s="21">
        <f t="shared" si="104"/>
        <v>32.496398795492034</v>
      </c>
      <c r="Y815" s="22">
        <v>32.496398795492034</v>
      </c>
      <c r="Z815" s="23">
        <v>69.900000000000006</v>
      </c>
      <c r="AA815" s="22"/>
      <c r="AB815" s="22"/>
      <c r="AC815" s="24">
        <v>37.9</v>
      </c>
      <c r="AD815" s="25">
        <f t="shared" si="105"/>
        <v>0.16628307765774841</v>
      </c>
      <c r="AE815" s="22"/>
      <c r="AF815" s="26">
        <f t="shared" si="100"/>
        <v>32.496398795492034</v>
      </c>
      <c r="AG815" s="27"/>
      <c r="AH815" s="22"/>
      <c r="AI815" s="28"/>
      <c r="AJ815" s="29">
        <f t="shared" si="106"/>
        <v>-1</v>
      </c>
      <c r="AK815" s="30"/>
      <c r="AL815" s="30"/>
      <c r="AM815" s="30"/>
      <c r="AN815" s="31">
        <v>37.9</v>
      </c>
    </row>
    <row r="816" spans="1:42" s="11" customFormat="1" ht="37.5" customHeight="1" x14ac:dyDescent="0.25">
      <c r="A816" s="12" t="s">
        <v>1620</v>
      </c>
      <c r="B816" s="12" t="s">
        <v>1621</v>
      </c>
      <c r="C816" s="13" t="s">
        <v>1622</v>
      </c>
      <c r="D816" s="3" t="s">
        <v>46</v>
      </c>
      <c r="E816" s="3" t="s">
        <v>187</v>
      </c>
      <c r="F816" s="14" t="s">
        <v>40</v>
      </c>
      <c r="G816" s="14" t="s">
        <v>145</v>
      </c>
      <c r="H816" s="14" t="s">
        <v>717</v>
      </c>
      <c r="I816" s="14" t="s">
        <v>1623</v>
      </c>
      <c r="J816" s="14">
        <v>0</v>
      </c>
      <c r="K816" s="38"/>
      <c r="L816" s="14" t="str">
        <f>IFERROR(VLOOKUP(A816,[1]Sheet1!$A:$O,15,FALSE),"ok")</f>
        <v>ok</v>
      </c>
      <c r="M816" s="15">
        <v>0</v>
      </c>
      <c r="N816" s="41">
        <v>91</v>
      </c>
      <c r="O816" s="13" t="s">
        <v>44</v>
      </c>
      <c r="P816" s="17">
        <v>0</v>
      </c>
      <c r="Q816" s="13">
        <v>0</v>
      </c>
      <c r="R816" s="16" t="str">
        <f t="shared" si="101"/>
        <v>nul</v>
      </c>
      <c r="S816" s="17">
        <f t="shared" si="99"/>
        <v>22.083000000000002</v>
      </c>
      <c r="T816" s="18">
        <v>40.043308024549098</v>
      </c>
      <c r="U816" s="18">
        <v>27.961690821256038</v>
      </c>
      <c r="V816" s="19">
        <f t="shared" si="102"/>
        <v>90.087998845805146</v>
      </c>
      <c r="W816" s="33">
        <f t="shared" si="103"/>
        <v>131.88883031025873</v>
      </c>
      <c r="X816" s="21">
        <f t="shared" si="104"/>
        <v>108.10559861496617</v>
      </c>
      <c r="Y816" s="22">
        <v>108.10559861496617</v>
      </c>
      <c r="Z816" s="23">
        <v>199.9</v>
      </c>
      <c r="AA816" s="22"/>
      <c r="AB816" s="22"/>
      <c r="AC816" s="24">
        <v>129.9</v>
      </c>
      <c r="AD816" s="25">
        <f t="shared" si="105"/>
        <v>0.20160289258151898</v>
      </c>
      <c r="AE816" s="22"/>
      <c r="AF816" s="26">
        <f t="shared" si="100"/>
        <v>108.10559861496617</v>
      </c>
      <c r="AG816" s="27"/>
      <c r="AH816" s="22"/>
      <c r="AI816" s="28"/>
      <c r="AJ816" s="29">
        <f t="shared" si="106"/>
        <v>-1</v>
      </c>
      <c r="AK816" s="46">
        <v>43231</v>
      </c>
      <c r="AL816" s="51">
        <v>43235</v>
      </c>
      <c r="AM816" s="46" t="s">
        <v>3444</v>
      </c>
      <c r="AN816" s="47">
        <v>129.9</v>
      </c>
      <c r="AO816" s="44"/>
      <c r="AP816" s="52"/>
    </row>
    <row r="817" spans="1:42" s="11" customFormat="1" ht="37.5" customHeight="1" x14ac:dyDescent="0.25">
      <c r="A817" s="12" t="s">
        <v>1624</v>
      </c>
      <c r="B817" s="12" t="s">
        <v>1624</v>
      </c>
      <c r="C817" s="13" t="s">
        <v>1624</v>
      </c>
      <c r="D817" s="3" t="s">
        <v>46</v>
      </c>
      <c r="E817" s="3" t="s">
        <v>187</v>
      </c>
      <c r="F817" s="14" t="s">
        <v>114</v>
      </c>
      <c r="G817" s="14" t="s">
        <v>163</v>
      </c>
      <c r="H817" s="14" t="s">
        <v>1034</v>
      </c>
      <c r="I817" s="14" t="s">
        <v>1625</v>
      </c>
      <c r="J817" s="14">
        <v>0</v>
      </c>
      <c r="K817" s="38"/>
      <c r="L817" s="14" t="str">
        <f>IFERROR(VLOOKUP(A817,[1]Sheet1!$A:$O,15,FALSE),"ok")</f>
        <v>ok</v>
      </c>
      <c r="M817" s="15">
        <v>0</v>
      </c>
      <c r="N817" s="41">
        <v>26</v>
      </c>
      <c r="O817" s="13">
        <v>293</v>
      </c>
      <c r="P817" s="17">
        <v>0</v>
      </c>
      <c r="Q817" s="13">
        <v>0</v>
      </c>
      <c r="R817" s="16" t="str">
        <f t="shared" si="101"/>
        <v>nul</v>
      </c>
      <c r="S817" s="17">
        <f t="shared" si="99"/>
        <v>20.723000000000003</v>
      </c>
      <c r="T817" s="18">
        <v>47.836459398217599</v>
      </c>
      <c r="U817" s="18">
        <v>18.526135265700486</v>
      </c>
      <c r="V817" s="19">
        <f t="shared" si="102"/>
        <v>87.085594663918087</v>
      </c>
      <c r="W817" s="20">
        <f t="shared" si="103"/>
        <v>127.49331058797607</v>
      </c>
      <c r="X817" s="21">
        <f t="shared" si="104"/>
        <v>104.5027135967017</v>
      </c>
      <c r="Y817" s="22">
        <v>104.5027135967017</v>
      </c>
      <c r="Z817" s="23">
        <v>179.9</v>
      </c>
      <c r="AA817" s="22"/>
      <c r="AB817" s="22"/>
      <c r="AC817" s="24">
        <v>121.9</v>
      </c>
      <c r="AD817" s="25">
        <f t="shared" si="105"/>
        <v>0.16647688662361593</v>
      </c>
      <c r="AE817" s="22"/>
      <c r="AF817" s="26">
        <f t="shared" si="100"/>
        <v>104.5027135967017</v>
      </c>
      <c r="AG817" s="27"/>
      <c r="AH817" s="22"/>
      <c r="AI817" s="28"/>
      <c r="AJ817" s="29">
        <f t="shared" si="106"/>
        <v>-1</v>
      </c>
      <c r="AK817" s="30"/>
      <c r="AL817" s="30"/>
      <c r="AM817" s="30"/>
      <c r="AN817" s="31">
        <v>121.9</v>
      </c>
    </row>
    <row r="818" spans="1:42" s="11" customFormat="1" ht="37.5" customHeight="1" x14ac:dyDescent="0.25">
      <c r="A818" s="12" t="s">
        <v>1626</v>
      </c>
      <c r="B818" s="12" t="s">
        <v>1626</v>
      </c>
      <c r="C818" s="13" t="s">
        <v>1626</v>
      </c>
      <c r="D818" s="3" t="s">
        <v>46</v>
      </c>
      <c r="E818" s="3" t="s">
        <v>39</v>
      </c>
      <c r="F818" s="14" t="s">
        <v>149</v>
      </c>
      <c r="G818" s="14" t="s">
        <v>1101</v>
      </c>
      <c r="H818" s="14" t="s">
        <v>493</v>
      </c>
      <c r="I818" s="14" t="s">
        <v>1627</v>
      </c>
      <c r="J818" s="14">
        <v>0</v>
      </c>
      <c r="K818" s="38"/>
      <c r="L818" s="14" t="str">
        <f>IFERROR(VLOOKUP(A818,[1]Sheet1!$A:$O,15,FALSE),"ok")</f>
        <v>ok</v>
      </c>
      <c r="M818" s="15">
        <v>0</v>
      </c>
      <c r="N818" s="41">
        <v>0</v>
      </c>
      <c r="O818" s="13">
        <v>58</v>
      </c>
      <c r="P818" s="17">
        <v>0</v>
      </c>
      <c r="Q818" s="13">
        <v>0</v>
      </c>
      <c r="R818" s="16" t="str">
        <f t="shared" si="101"/>
        <v>nul</v>
      </c>
      <c r="S818" s="17" t="e">
        <f t="shared" si="99"/>
        <v>#N/A</v>
      </c>
      <c r="T818" s="18">
        <v>6.9256012386368297</v>
      </c>
      <c r="U818" s="18">
        <v>6.6291304347826099</v>
      </c>
      <c r="V818" s="19" t="e">
        <f t="shared" si="102"/>
        <v>#N/A</v>
      </c>
      <c r="W818" s="20" t="e">
        <f t="shared" si="103"/>
        <v>#N/A</v>
      </c>
      <c r="X818" s="21" t="e">
        <f t="shared" si="104"/>
        <v>#N/A</v>
      </c>
      <c r="Y818" s="22">
        <v>21.345278008103328</v>
      </c>
      <c r="Z818" s="23">
        <v>0</v>
      </c>
      <c r="AA818" s="22"/>
      <c r="AB818" s="22"/>
      <c r="AC818" s="24" t="e">
        <v>#N/A</v>
      </c>
      <c r="AD818" s="25" t="e">
        <f t="shared" si="105"/>
        <v>#N/A</v>
      </c>
      <c r="AE818" s="22"/>
      <c r="AF818" s="26" t="e">
        <f t="shared" si="100"/>
        <v>#N/A</v>
      </c>
      <c r="AG818" s="27"/>
      <c r="AH818" s="22"/>
      <c r="AI818" s="28"/>
      <c r="AJ818" s="29" t="e">
        <f t="shared" si="106"/>
        <v>#N/A</v>
      </c>
      <c r="AK818" s="30"/>
      <c r="AL818" s="30"/>
      <c r="AM818" s="30"/>
      <c r="AN818" s="31" t="s">
        <v>896</v>
      </c>
    </row>
    <row r="819" spans="1:42" s="11" customFormat="1" ht="37.5" customHeight="1" x14ac:dyDescent="0.25">
      <c r="A819" s="12" t="s">
        <v>1628</v>
      </c>
      <c r="B819" s="12" t="s">
        <v>1628</v>
      </c>
      <c r="C819" s="13" t="s">
        <v>1628</v>
      </c>
      <c r="D819" s="3" t="s">
        <v>46</v>
      </c>
      <c r="E819" s="3" t="s">
        <v>359</v>
      </c>
      <c r="F819" s="14" t="s">
        <v>136</v>
      </c>
      <c r="G819" s="14" t="s">
        <v>317</v>
      </c>
      <c r="H819" s="14" t="s">
        <v>676</v>
      </c>
      <c r="I819" s="14" t="s">
        <v>1629</v>
      </c>
      <c r="J819" s="14" t="s">
        <v>3362</v>
      </c>
      <c r="K819" s="38"/>
      <c r="L819" s="14" t="str">
        <f>IFERROR(VLOOKUP(A819,[1]Sheet1!$A:$O,15,FALSE),"ok")</f>
        <v>ok</v>
      </c>
      <c r="M819" s="15">
        <v>0</v>
      </c>
      <c r="N819" s="41">
        <v>24</v>
      </c>
      <c r="O819" s="13">
        <v>63</v>
      </c>
      <c r="P819" s="17">
        <v>1</v>
      </c>
      <c r="Q819" s="13">
        <v>1</v>
      </c>
      <c r="R819" s="16">
        <f t="shared" si="101"/>
        <v>168</v>
      </c>
      <c r="S819" s="17">
        <f t="shared" si="99"/>
        <v>8.9930000000000003</v>
      </c>
      <c r="T819" s="18">
        <v>23.000312879855102</v>
      </c>
      <c r="U819" s="18">
        <v>7.9717391304347833</v>
      </c>
      <c r="V819" s="19">
        <f t="shared" si="102"/>
        <v>39.965052010289888</v>
      </c>
      <c r="W819" s="20">
        <f t="shared" si="103"/>
        <v>58.508836143064393</v>
      </c>
      <c r="X819" s="21">
        <f t="shared" si="104"/>
        <v>47.958062412347864</v>
      </c>
      <c r="Y819" s="22">
        <v>48.366062412347858</v>
      </c>
      <c r="Z819" s="23">
        <v>99.9</v>
      </c>
      <c r="AA819" s="22"/>
      <c r="AB819" s="22"/>
      <c r="AC819" s="24">
        <v>52.9</v>
      </c>
      <c r="AD819" s="25">
        <f t="shared" si="105"/>
        <v>0.10304706527050445</v>
      </c>
      <c r="AE819" s="22"/>
      <c r="AF819" s="26">
        <f t="shared" si="100"/>
        <v>47.958062412347864</v>
      </c>
      <c r="AG819" s="27"/>
      <c r="AH819" s="22"/>
      <c r="AI819" s="28"/>
      <c r="AJ819" s="29">
        <f t="shared" si="106"/>
        <v>-1</v>
      </c>
      <c r="AK819" s="30"/>
      <c r="AL819" s="30"/>
      <c r="AM819" s="30"/>
      <c r="AN819" s="31">
        <v>52.9</v>
      </c>
    </row>
    <row r="820" spans="1:42" s="11" customFormat="1" ht="37.5" customHeight="1" x14ac:dyDescent="0.25">
      <c r="A820" s="12" t="s">
        <v>1630</v>
      </c>
      <c r="B820" s="12" t="s">
        <v>1630</v>
      </c>
      <c r="C820" s="13" t="s">
        <v>1630</v>
      </c>
      <c r="D820" s="3" t="s">
        <v>46</v>
      </c>
      <c r="E820" s="3" t="s">
        <v>187</v>
      </c>
      <c r="F820" s="14" t="s">
        <v>107</v>
      </c>
      <c r="G820" s="14" t="s">
        <v>593</v>
      </c>
      <c r="H820" s="14" t="s">
        <v>594</v>
      </c>
      <c r="I820" s="14" t="s">
        <v>1631</v>
      </c>
      <c r="J820" s="14">
        <v>0</v>
      </c>
      <c r="K820" s="38"/>
      <c r="L820" s="14" t="str">
        <f>IFERROR(VLOOKUP(A820,[1]Sheet1!$A:$O,15,FALSE),"ok")</f>
        <v>ok</v>
      </c>
      <c r="M820" s="15">
        <v>0</v>
      </c>
      <c r="N820" s="41">
        <v>34</v>
      </c>
      <c r="O820" s="13">
        <v>90</v>
      </c>
      <c r="P820" s="17">
        <v>0</v>
      </c>
      <c r="Q820" s="13">
        <v>0</v>
      </c>
      <c r="R820" s="16" t="str">
        <f t="shared" si="101"/>
        <v>nul</v>
      </c>
      <c r="S820" s="17">
        <f t="shared" si="99"/>
        <v>20.383000000000003</v>
      </c>
      <c r="T820" s="18">
        <v>54.117806400900498</v>
      </c>
      <c r="U820" s="18">
        <v>11.141787439613527</v>
      </c>
      <c r="V820" s="19">
        <f t="shared" si="102"/>
        <v>85.642593840514024</v>
      </c>
      <c r="W820" s="33">
        <f t="shared" si="103"/>
        <v>125.38075738251253</v>
      </c>
      <c r="X820" s="21">
        <f t="shared" si="104"/>
        <v>102.77111260861683</v>
      </c>
      <c r="Y820" s="22">
        <v>102.77111260861683</v>
      </c>
      <c r="Z820" s="23">
        <v>169.9</v>
      </c>
      <c r="AA820" s="22"/>
      <c r="AB820" s="22"/>
      <c r="AC820" s="24">
        <v>119.9</v>
      </c>
      <c r="AD820" s="25">
        <f t="shared" si="105"/>
        <v>0.1666702535041642</v>
      </c>
      <c r="AE820" s="22"/>
      <c r="AF820" s="26">
        <f t="shared" si="100"/>
        <v>102.77111260861683</v>
      </c>
      <c r="AG820" s="27"/>
      <c r="AH820" s="22"/>
      <c r="AI820" s="28"/>
      <c r="AJ820" s="29">
        <f t="shared" si="106"/>
        <v>-1</v>
      </c>
      <c r="AK820" s="30"/>
      <c r="AL820" s="30"/>
      <c r="AM820" s="30"/>
      <c r="AN820" s="31">
        <v>119.9</v>
      </c>
    </row>
    <row r="821" spans="1:42" s="11" customFormat="1" ht="37.5" customHeight="1" x14ac:dyDescent="0.25">
      <c r="A821" s="12" t="s">
        <v>1632</v>
      </c>
      <c r="B821" s="12" t="s">
        <v>1633</v>
      </c>
      <c r="C821" s="13" t="s">
        <v>1634</v>
      </c>
      <c r="D821" s="3" t="s">
        <v>46</v>
      </c>
      <c r="E821" s="3" t="s">
        <v>187</v>
      </c>
      <c r="F821" s="14" t="s">
        <v>114</v>
      </c>
      <c r="G821" s="14" t="s">
        <v>163</v>
      </c>
      <c r="H821" s="14" t="s">
        <v>214</v>
      </c>
      <c r="I821" s="14" t="s">
        <v>1635</v>
      </c>
      <c r="J821" s="14">
        <v>0</v>
      </c>
      <c r="K821" s="38"/>
      <c r="L821" s="14" t="str">
        <f>IFERROR(VLOOKUP(A821,[1]Sheet1!$A:$O,15,FALSE),"ok")</f>
        <v>ok</v>
      </c>
      <c r="M821" s="15">
        <v>0</v>
      </c>
      <c r="N821" s="41">
        <v>24</v>
      </c>
      <c r="O821" s="13" t="s">
        <v>44</v>
      </c>
      <c r="P821" s="17">
        <v>0</v>
      </c>
      <c r="Q821" s="13">
        <v>0</v>
      </c>
      <c r="R821" s="16" t="str">
        <f t="shared" si="101"/>
        <v>nul</v>
      </c>
      <c r="S821" s="17">
        <f t="shared" si="99"/>
        <v>67.983000000000004</v>
      </c>
      <c r="T821" s="18">
        <v>137.57453391749399</v>
      </c>
      <c r="U821" s="18">
        <v>90.933768115942044</v>
      </c>
      <c r="V821" s="19">
        <f t="shared" si="102"/>
        <v>296.49130203343606</v>
      </c>
      <c r="W821" s="20">
        <f t="shared" si="103"/>
        <v>434.06326617695032</v>
      </c>
      <c r="X821" s="21">
        <f t="shared" si="104"/>
        <v>355.78956244012323</v>
      </c>
      <c r="Y821" s="22">
        <v>359.86956244012322</v>
      </c>
      <c r="Z821" s="23">
        <v>649.9</v>
      </c>
      <c r="AA821" s="22"/>
      <c r="AB821" s="22"/>
      <c r="AC821" s="24">
        <v>399.9</v>
      </c>
      <c r="AD821" s="25">
        <f t="shared" si="105"/>
        <v>0.12397900955090613</v>
      </c>
      <c r="AE821" s="22"/>
      <c r="AF821" s="26">
        <f t="shared" si="100"/>
        <v>355.78956244012323</v>
      </c>
      <c r="AG821" s="27"/>
      <c r="AH821" s="22"/>
      <c r="AI821" s="28"/>
      <c r="AJ821" s="29">
        <f t="shared" si="106"/>
        <v>-1</v>
      </c>
      <c r="AK821" s="30"/>
      <c r="AL821" s="30"/>
      <c r="AM821" s="30"/>
      <c r="AN821" s="31">
        <v>419.9</v>
      </c>
    </row>
    <row r="822" spans="1:42" s="11" customFormat="1" ht="37.5" customHeight="1" x14ac:dyDescent="0.25">
      <c r="A822" s="12" t="s">
        <v>1636</v>
      </c>
      <c r="B822" s="12" t="s">
        <v>1636</v>
      </c>
      <c r="C822" s="13" t="s">
        <v>1636</v>
      </c>
      <c r="D822" s="3"/>
      <c r="E822" s="3" t="s">
        <v>359</v>
      </c>
      <c r="F822" s="14" t="s">
        <v>62</v>
      </c>
      <c r="G822" s="14" t="s">
        <v>1515</v>
      </c>
      <c r="H822" s="14" t="s">
        <v>1516</v>
      </c>
      <c r="I822" s="14" t="s">
        <v>1637</v>
      </c>
      <c r="J822" s="14" t="s">
        <v>3362</v>
      </c>
      <c r="K822" s="38"/>
      <c r="L822" s="14" t="str">
        <f>IFERROR(VLOOKUP(A822,[1]Sheet1!$A:$O,15,FALSE),"ok")</f>
        <v>ok</v>
      </c>
      <c r="M822" s="15">
        <v>0</v>
      </c>
      <c r="N822" s="41">
        <v>20</v>
      </c>
      <c r="O822" s="13">
        <v>65</v>
      </c>
      <c r="P822" s="17">
        <v>1</v>
      </c>
      <c r="Q822" s="13">
        <v>2</v>
      </c>
      <c r="R822" s="16">
        <f t="shared" si="101"/>
        <v>140</v>
      </c>
      <c r="S822" s="17">
        <f t="shared" si="99"/>
        <v>5.7629999999999999</v>
      </c>
      <c r="T822" s="18">
        <v>11.335151879508601</v>
      </c>
      <c r="U822" s="18">
        <v>7.1139613526570056</v>
      </c>
      <c r="V822" s="19">
        <f t="shared" si="102"/>
        <v>24.212113232165606</v>
      </c>
      <c r="W822" s="20">
        <f t="shared" si="103"/>
        <v>35.446533771890444</v>
      </c>
      <c r="X822" s="21">
        <f t="shared" si="104"/>
        <v>29.054535878598728</v>
      </c>
      <c r="Y822" s="22">
        <v>29.054535878598728</v>
      </c>
      <c r="Z822" s="23">
        <v>49.9</v>
      </c>
      <c r="AA822" s="22"/>
      <c r="AB822" s="22"/>
      <c r="AC822" s="24">
        <v>33.9</v>
      </c>
      <c r="AD822" s="25">
        <f t="shared" si="105"/>
        <v>0.16677134825514073</v>
      </c>
      <c r="AE822" s="22"/>
      <c r="AF822" s="26">
        <f t="shared" si="100"/>
        <v>29.054535878598728</v>
      </c>
      <c r="AG822" s="27"/>
      <c r="AH822" s="22"/>
      <c r="AI822" s="28"/>
      <c r="AJ822" s="29">
        <f t="shared" si="106"/>
        <v>-1</v>
      </c>
      <c r="AK822" s="30"/>
      <c r="AL822" s="30"/>
      <c r="AM822" s="30"/>
      <c r="AN822" s="31">
        <v>33.9</v>
      </c>
    </row>
    <row r="823" spans="1:42" s="11" customFormat="1" ht="37.5" customHeight="1" x14ac:dyDescent="0.25">
      <c r="A823" s="12" t="s">
        <v>1636</v>
      </c>
      <c r="B823" s="12" t="s">
        <v>1636</v>
      </c>
      <c r="C823" s="13" t="s">
        <v>1636</v>
      </c>
      <c r="D823" s="3"/>
      <c r="E823" s="3" t="s">
        <v>359</v>
      </c>
      <c r="F823" s="14" t="s">
        <v>62</v>
      </c>
      <c r="G823" s="14" t="s">
        <v>1515</v>
      </c>
      <c r="H823" s="14" t="s">
        <v>1516</v>
      </c>
      <c r="I823" s="14" t="s">
        <v>1637</v>
      </c>
      <c r="J823" s="14" t="s">
        <v>3362</v>
      </c>
      <c r="K823" s="38"/>
      <c r="L823" s="14" t="str">
        <f>IFERROR(VLOOKUP(A823,[1]Sheet1!$A:$O,15,FALSE),"ok")</f>
        <v>ok</v>
      </c>
      <c r="M823" s="15">
        <v>0</v>
      </c>
      <c r="N823" s="41">
        <v>20</v>
      </c>
      <c r="O823" s="13">
        <v>65</v>
      </c>
      <c r="P823" s="17">
        <v>1</v>
      </c>
      <c r="Q823" s="13">
        <v>2</v>
      </c>
      <c r="R823" s="16">
        <f t="shared" si="101"/>
        <v>140</v>
      </c>
      <c r="S823" s="17">
        <f t="shared" si="99"/>
        <v>5.7629999999999999</v>
      </c>
      <c r="T823" s="18">
        <v>11.335151879508601</v>
      </c>
      <c r="U823" s="18">
        <v>7.1139613526570056</v>
      </c>
      <c r="V823" s="19">
        <f t="shared" si="102"/>
        <v>24.212113232165606</v>
      </c>
      <c r="W823" s="20">
        <f t="shared" si="103"/>
        <v>35.446533771890444</v>
      </c>
      <c r="X823" s="21">
        <f t="shared" si="104"/>
        <v>29.054535878598728</v>
      </c>
      <c r="Y823" s="22">
        <v>29.054535878598728</v>
      </c>
      <c r="Z823" s="23">
        <v>49.9</v>
      </c>
      <c r="AA823" s="22"/>
      <c r="AB823" s="22"/>
      <c r="AC823" s="24">
        <v>33.9</v>
      </c>
      <c r="AD823" s="25">
        <f t="shared" si="105"/>
        <v>0.16677134825514073</v>
      </c>
      <c r="AE823" s="22"/>
      <c r="AF823" s="26">
        <f t="shared" si="100"/>
        <v>29.054535878598728</v>
      </c>
      <c r="AG823" s="27"/>
      <c r="AH823" s="22"/>
      <c r="AI823" s="28"/>
      <c r="AJ823" s="29">
        <f t="shared" si="106"/>
        <v>-1</v>
      </c>
      <c r="AK823" s="30"/>
      <c r="AL823" s="30"/>
      <c r="AM823" s="30"/>
      <c r="AN823" s="31">
        <v>33.9</v>
      </c>
    </row>
    <row r="824" spans="1:42" s="11" customFormat="1" ht="37.5" customHeight="1" x14ac:dyDescent="0.25">
      <c r="A824" s="12" t="s">
        <v>1638</v>
      </c>
      <c r="B824" s="12" t="s">
        <v>1638</v>
      </c>
      <c r="C824" s="13" t="s">
        <v>1638</v>
      </c>
      <c r="D824" s="3" t="s">
        <v>46</v>
      </c>
      <c r="E824" s="3" t="s">
        <v>359</v>
      </c>
      <c r="F824" s="14" t="s">
        <v>114</v>
      </c>
      <c r="G824" s="14" t="s">
        <v>163</v>
      </c>
      <c r="H824" s="14" t="s">
        <v>198</v>
      </c>
      <c r="I824" s="14" t="s">
        <v>1639</v>
      </c>
      <c r="J824" s="14">
        <v>0</v>
      </c>
      <c r="K824" s="38"/>
      <c r="L824" s="14" t="str">
        <f>IFERROR(VLOOKUP(A824,[1]Sheet1!$A:$O,15,FALSE),"ok")</f>
        <v>ok</v>
      </c>
      <c r="M824" s="15">
        <v>0</v>
      </c>
      <c r="N824" s="41">
        <v>42</v>
      </c>
      <c r="O824" s="13">
        <v>76</v>
      </c>
      <c r="P824" s="17">
        <v>2</v>
      </c>
      <c r="Q824" s="13">
        <v>3</v>
      </c>
      <c r="R824" s="16">
        <f t="shared" si="101"/>
        <v>147</v>
      </c>
      <c r="S824" s="17">
        <f t="shared" si="99"/>
        <v>4.2329999999999997</v>
      </c>
      <c r="T824" s="18">
        <v>6.9179847619573103</v>
      </c>
      <c r="U824" s="18">
        <v>6.6291304347826099</v>
      </c>
      <c r="V824" s="19">
        <f t="shared" si="102"/>
        <v>17.780115196739921</v>
      </c>
      <c r="W824" s="20">
        <f t="shared" si="103"/>
        <v>26.030088648027242</v>
      </c>
      <c r="X824" s="21">
        <f t="shared" si="104"/>
        <v>21.336138236087905</v>
      </c>
      <c r="Y824" s="22">
        <v>21.336138236087905</v>
      </c>
      <c r="Z824" s="23">
        <v>39.9</v>
      </c>
      <c r="AA824" s="22"/>
      <c r="AB824" s="22"/>
      <c r="AC824" s="24">
        <v>24.9</v>
      </c>
      <c r="AD824" s="25">
        <f t="shared" si="105"/>
        <v>0.16703405857598841</v>
      </c>
      <c r="AE824" s="22"/>
      <c r="AF824" s="26">
        <f t="shared" si="100"/>
        <v>21.336138236087905</v>
      </c>
      <c r="AG824" s="27"/>
      <c r="AH824" s="22"/>
      <c r="AI824" s="28"/>
      <c r="AJ824" s="29">
        <f t="shared" si="106"/>
        <v>-1</v>
      </c>
      <c r="AK824" s="46">
        <v>43234</v>
      </c>
      <c r="AL824" s="51">
        <v>43254</v>
      </c>
      <c r="AM824" s="46" t="s">
        <v>3483</v>
      </c>
      <c r="AN824" s="47">
        <v>24.9</v>
      </c>
      <c r="AO824" s="44" t="s">
        <v>3484</v>
      </c>
      <c r="AP824" s="52" t="s">
        <v>3485</v>
      </c>
    </row>
    <row r="825" spans="1:42" s="11" customFormat="1" ht="37.5" customHeight="1" x14ac:dyDescent="0.25">
      <c r="A825" s="12" t="s">
        <v>1640</v>
      </c>
      <c r="B825" s="12" t="s">
        <v>1640</v>
      </c>
      <c r="C825" s="13" t="s">
        <v>1640</v>
      </c>
      <c r="D825" s="3" t="s">
        <v>46</v>
      </c>
      <c r="E825" s="3" t="s">
        <v>359</v>
      </c>
      <c r="F825" s="14" t="s">
        <v>114</v>
      </c>
      <c r="G825" s="14" t="s">
        <v>163</v>
      </c>
      <c r="H825" s="14" t="s">
        <v>198</v>
      </c>
      <c r="I825" s="14" t="s">
        <v>1641</v>
      </c>
      <c r="J825" s="14">
        <v>0</v>
      </c>
      <c r="K825" s="38"/>
      <c r="L825" s="14" t="str">
        <f>IFERROR(VLOOKUP(A825,[1]Sheet1!$A:$O,15,FALSE),"ok")</f>
        <v>ok</v>
      </c>
      <c r="M825" s="15">
        <v>0</v>
      </c>
      <c r="N825" s="41">
        <v>40</v>
      </c>
      <c r="O825" s="13">
        <v>76</v>
      </c>
      <c r="P825" s="17">
        <v>1</v>
      </c>
      <c r="Q825" s="13">
        <v>1</v>
      </c>
      <c r="R825" s="16">
        <f t="shared" si="101"/>
        <v>280</v>
      </c>
      <c r="S825" s="17">
        <f t="shared" si="99"/>
        <v>4.2329999999999997</v>
      </c>
      <c r="T825" s="18">
        <v>6.9179847619573103</v>
      </c>
      <c r="U825" s="18">
        <v>6.6291304347826099</v>
      </c>
      <c r="V825" s="19">
        <f t="shared" si="102"/>
        <v>17.780115196739921</v>
      </c>
      <c r="W825" s="20">
        <f t="shared" si="103"/>
        <v>26.030088648027242</v>
      </c>
      <c r="X825" s="21">
        <f t="shared" si="104"/>
        <v>21.336138236087905</v>
      </c>
      <c r="Y825" s="22">
        <v>21.336138236087905</v>
      </c>
      <c r="Z825" s="23">
        <v>39.9</v>
      </c>
      <c r="AA825" s="22"/>
      <c r="AB825" s="22"/>
      <c r="AC825" s="24">
        <v>24.9</v>
      </c>
      <c r="AD825" s="25">
        <f t="shared" si="105"/>
        <v>0.16703405857598841</v>
      </c>
      <c r="AE825" s="22"/>
      <c r="AF825" s="26">
        <f t="shared" si="100"/>
        <v>21.336138236087905</v>
      </c>
      <c r="AG825" s="27"/>
      <c r="AH825" s="22"/>
      <c r="AI825" s="28"/>
      <c r="AJ825" s="29">
        <f t="shared" si="106"/>
        <v>-1</v>
      </c>
      <c r="AK825" s="46">
        <v>43234</v>
      </c>
      <c r="AL825" s="51">
        <v>43254</v>
      </c>
      <c r="AM825" s="46" t="s">
        <v>3483</v>
      </c>
      <c r="AN825" s="47">
        <v>24.9</v>
      </c>
      <c r="AO825" s="44" t="s">
        <v>3484</v>
      </c>
      <c r="AP825" s="52" t="s">
        <v>3485</v>
      </c>
    </row>
    <row r="826" spans="1:42" s="11" customFormat="1" ht="37.5" customHeight="1" x14ac:dyDescent="0.25">
      <c r="A826" s="12" t="s">
        <v>1642</v>
      </c>
      <c r="B826" s="12" t="s">
        <v>1642</v>
      </c>
      <c r="C826" s="13" t="s">
        <v>1642</v>
      </c>
      <c r="D826" s="3" t="s">
        <v>46</v>
      </c>
      <c r="E826" s="3" t="s">
        <v>187</v>
      </c>
      <c r="F826" s="14" t="s">
        <v>149</v>
      </c>
      <c r="G826" s="14" t="s">
        <v>169</v>
      </c>
      <c r="H826" s="14" t="s">
        <v>170</v>
      </c>
      <c r="I826" s="14" t="s">
        <v>1643</v>
      </c>
      <c r="J826" s="14">
        <v>0</v>
      </c>
      <c r="K826" s="38"/>
      <c r="L826" s="14" t="str">
        <f>IFERROR(VLOOKUP(A826,[1]Sheet1!$A:$O,15,FALSE),"ok")</f>
        <v>ok</v>
      </c>
      <c r="M826" s="15">
        <v>0</v>
      </c>
      <c r="N826" s="41">
        <v>84</v>
      </c>
      <c r="O826" s="13">
        <v>57</v>
      </c>
      <c r="P826" s="17">
        <v>7</v>
      </c>
      <c r="Q826" s="13">
        <v>21</v>
      </c>
      <c r="R826" s="16">
        <f t="shared" si="101"/>
        <v>84</v>
      </c>
      <c r="S826" s="17">
        <f t="shared" ref="S826:S889" si="107">(AC826*0.17)</f>
        <v>14.773000000000001</v>
      </c>
      <c r="T826" s="18">
        <v>34.994255150883802</v>
      </c>
      <c r="U826" s="18">
        <v>12.717487922705315</v>
      </c>
      <c r="V826" s="19">
        <f t="shared" si="102"/>
        <v>62.484743073589122</v>
      </c>
      <c r="W826" s="33">
        <f t="shared" si="103"/>
        <v>91.477663859734477</v>
      </c>
      <c r="X826" s="21">
        <f t="shared" si="104"/>
        <v>74.981691688306938</v>
      </c>
      <c r="Y826" s="22">
        <v>74.981691688306938</v>
      </c>
      <c r="Z826" s="23">
        <v>109.9</v>
      </c>
      <c r="AA826" s="22"/>
      <c r="AB826" s="22"/>
      <c r="AC826" s="24">
        <v>86.9</v>
      </c>
      <c r="AD826" s="25">
        <f t="shared" si="105"/>
        <v>0.15894957880166993</v>
      </c>
      <c r="AE826" s="22"/>
      <c r="AF826" s="26">
        <f t="shared" si="100"/>
        <v>74.981691688306938</v>
      </c>
      <c r="AG826" s="27"/>
      <c r="AH826" s="22"/>
      <c r="AI826" s="28"/>
      <c r="AJ826" s="29">
        <f t="shared" si="106"/>
        <v>-1</v>
      </c>
      <c r="AK826" s="30"/>
      <c r="AL826" s="30"/>
      <c r="AM826" s="30"/>
      <c r="AN826" s="31">
        <v>86.9</v>
      </c>
    </row>
    <row r="827" spans="1:42" s="11" customFormat="1" ht="37.5" customHeight="1" x14ac:dyDescent="0.25">
      <c r="A827" s="12" t="s">
        <v>1644</v>
      </c>
      <c r="B827" s="12" t="s">
        <v>1644</v>
      </c>
      <c r="C827" s="13" t="s">
        <v>1644</v>
      </c>
      <c r="D827" s="3" t="s">
        <v>46</v>
      </c>
      <c r="E827" s="3" t="s">
        <v>39</v>
      </c>
      <c r="F827" s="14" t="s">
        <v>114</v>
      </c>
      <c r="G827" s="14" t="s">
        <v>163</v>
      </c>
      <c r="H827" s="14" t="s">
        <v>241</v>
      </c>
      <c r="I827" s="14" t="s">
        <v>1645</v>
      </c>
      <c r="J827" s="14">
        <v>0</v>
      </c>
      <c r="K827" s="38"/>
      <c r="L827" s="14" t="str">
        <f>IFERROR(VLOOKUP(A827,[1]Sheet1!$A:$O,15,FALSE),"ok")</f>
        <v>ok</v>
      </c>
      <c r="M827" s="15">
        <v>0</v>
      </c>
      <c r="N827" s="41">
        <v>0</v>
      </c>
      <c r="O827" s="13">
        <v>72</v>
      </c>
      <c r="P827" s="17">
        <v>0</v>
      </c>
      <c r="Q827" s="13">
        <v>0</v>
      </c>
      <c r="R827" s="16" t="str">
        <f t="shared" si="101"/>
        <v>nul</v>
      </c>
      <c r="S827" s="17" t="e">
        <f t="shared" si="107"/>
        <v>#N/A</v>
      </c>
      <c r="T827" s="18">
        <v>13.853147248267501</v>
      </c>
      <c r="U827" s="18">
        <v>7.3004347826086962</v>
      </c>
      <c r="V827" s="19" t="e">
        <f t="shared" si="102"/>
        <v>#N/A</v>
      </c>
      <c r="W827" s="20" t="e">
        <f t="shared" si="103"/>
        <v>#N/A</v>
      </c>
      <c r="X827" s="21" t="e">
        <f t="shared" si="104"/>
        <v>#N/A</v>
      </c>
      <c r="Y827" s="22">
        <v>33.319898437051435</v>
      </c>
      <c r="Z827" s="23">
        <v>0</v>
      </c>
      <c r="AA827" s="22"/>
      <c r="AB827" s="22">
        <v>39.9</v>
      </c>
      <c r="AC827" s="24" t="e">
        <v>#N/A</v>
      </c>
      <c r="AD827" s="25" t="e">
        <f t="shared" si="105"/>
        <v>#N/A</v>
      </c>
      <c r="AE827" s="22"/>
      <c r="AF827" s="26" t="e">
        <f t="shared" si="100"/>
        <v>#N/A</v>
      </c>
      <c r="AG827" s="27"/>
      <c r="AH827" s="22"/>
      <c r="AI827" s="28"/>
      <c r="AJ827" s="29" t="e">
        <f t="shared" si="106"/>
        <v>#N/A</v>
      </c>
      <c r="AK827" s="30"/>
      <c r="AL827" s="30"/>
      <c r="AM827" s="30"/>
      <c r="AN827" s="31" t="s">
        <v>896</v>
      </c>
    </row>
    <row r="828" spans="1:42" s="11" customFormat="1" ht="37.5" customHeight="1" x14ac:dyDescent="0.25">
      <c r="A828" s="12" t="s">
        <v>1648</v>
      </c>
      <c r="B828" s="12" t="s">
        <v>1648</v>
      </c>
      <c r="C828" s="13" t="s">
        <v>1648</v>
      </c>
      <c r="D828" s="3" t="s">
        <v>46</v>
      </c>
      <c r="E828" s="3" t="s">
        <v>39</v>
      </c>
      <c r="F828" s="14" t="s">
        <v>40</v>
      </c>
      <c r="G828" s="14" t="s">
        <v>41</v>
      </c>
      <c r="H828" s="14" t="s">
        <v>244</v>
      </c>
      <c r="I828" s="14" t="s">
        <v>1649</v>
      </c>
      <c r="J828" s="14">
        <v>0</v>
      </c>
      <c r="K828" s="38"/>
      <c r="L828" s="14" t="str">
        <f>IFERROR(VLOOKUP(A828,[1]Sheet1!$A:$O,15,FALSE),"ok")</f>
        <v>ok</v>
      </c>
      <c r="M828" s="15">
        <v>0</v>
      </c>
      <c r="N828" s="41">
        <v>0</v>
      </c>
      <c r="O828" s="13" t="s">
        <v>44</v>
      </c>
      <c r="P828" s="17">
        <v>0</v>
      </c>
      <c r="Q828" s="13">
        <v>0</v>
      </c>
      <c r="R828" s="16" t="str">
        <f t="shared" si="101"/>
        <v>nul</v>
      </c>
      <c r="S828" s="17" t="e">
        <f t="shared" si="107"/>
        <v>#N/A</v>
      </c>
      <c r="T828" s="18">
        <v>10.244615211124</v>
      </c>
      <c r="U828" s="18">
        <v>7.6360869565217397</v>
      </c>
      <c r="V828" s="19" t="e">
        <f t="shared" si="102"/>
        <v>#N/A</v>
      </c>
      <c r="W828" s="20" t="e">
        <f t="shared" si="103"/>
        <v>#N/A</v>
      </c>
      <c r="X828" s="21" t="e">
        <f t="shared" si="104"/>
        <v>#N/A</v>
      </c>
      <c r="Y828" s="22">
        <v>28.168442601174888</v>
      </c>
      <c r="Z828" s="23">
        <v>0</v>
      </c>
      <c r="AA828" s="22"/>
      <c r="AB828" s="22"/>
      <c r="AC828" s="24" t="e">
        <v>#N/A</v>
      </c>
      <c r="AD828" s="25" t="e">
        <f t="shared" si="105"/>
        <v>#N/A</v>
      </c>
      <c r="AE828" s="22"/>
      <c r="AF828" s="26" t="e">
        <f t="shared" si="100"/>
        <v>#N/A</v>
      </c>
      <c r="AG828" s="27"/>
      <c r="AH828" s="22"/>
      <c r="AI828" s="28"/>
      <c r="AJ828" s="29" t="e">
        <f t="shared" si="106"/>
        <v>#N/A</v>
      </c>
      <c r="AK828" s="30"/>
      <c r="AL828" s="30"/>
      <c r="AM828" s="30"/>
      <c r="AN828" s="31" t="s">
        <v>896</v>
      </c>
    </row>
    <row r="829" spans="1:42" s="11" customFormat="1" ht="37.5" customHeight="1" x14ac:dyDescent="0.25">
      <c r="A829" s="12" t="s">
        <v>1650</v>
      </c>
      <c r="B829" s="12" t="s">
        <v>1650</v>
      </c>
      <c r="C829" s="13" t="s">
        <v>1650</v>
      </c>
      <c r="D829" s="3" t="s">
        <v>46</v>
      </c>
      <c r="E829" s="3" t="s">
        <v>187</v>
      </c>
      <c r="F829" s="14" t="s">
        <v>40</v>
      </c>
      <c r="G829" s="14" t="s">
        <v>41</v>
      </c>
      <c r="H829" s="14" t="s">
        <v>91</v>
      </c>
      <c r="I829" s="14" t="s">
        <v>1651</v>
      </c>
      <c r="J829" s="14">
        <v>0</v>
      </c>
      <c r="K829" s="38"/>
      <c r="L829" s="14" t="str">
        <f>IFERROR(VLOOKUP(A829,[1]Sheet1!$A:$O,15,FALSE),"ok")</f>
        <v>ok</v>
      </c>
      <c r="M829" s="15">
        <v>0</v>
      </c>
      <c r="N829" s="41">
        <v>10</v>
      </c>
      <c r="O829" s="13">
        <v>68</v>
      </c>
      <c r="P829" s="17">
        <v>5</v>
      </c>
      <c r="Q829" s="13">
        <v>7</v>
      </c>
      <c r="R829" s="16">
        <f t="shared" si="101"/>
        <v>14</v>
      </c>
      <c r="S829" s="17">
        <f t="shared" si="107"/>
        <v>5.2530000000000001</v>
      </c>
      <c r="T829" s="18">
        <v>9.4846736702942191</v>
      </c>
      <c r="U829" s="18">
        <v>7.3004347826086962</v>
      </c>
      <c r="V829" s="19">
        <f t="shared" si="102"/>
        <v>22.038108452902915</v>
      </c>
      <c r="W829" s="20">
        <f t="shared" si="103"/>
        <v>32.263790775049863</v>
      </c>
      <c r="X829" s="21">
        <f t="shared" si="104"/>
        <v>26.445730143483498</v>
      </c>
      <c r="Y829" s="22">
        <v>26.445730143483498</v>
      </c>
      <c r="Z829" s="23">
        <v>59.9</v>
      </c>
      <c r="AA829" s="22"/>
      <c r="AB829" s="22"/>
      <c r="AC829" s="24">
        <v>30.9</v>
      </c>
      <c r="AD829" s="25">
        <f t="shared" si="105"/>
        <v>0.16843058718172998</v>
      </c>
      <c r="AE829" s="22"/>
      <c r="AF829" s="26">
        <f t="shared" si="100"/>
        <v>26.445730143483498</v>
      </c>
      <c r="AG829" s="27"/>
      <c r="AH829" s="22"/>
      <c r="AI829" s="28"/>
      <c r="AJ829" s="29">
        <f t="shared" si="106"/>
        <v>-1</v>
      </c>
      <c r="AK829" s="30"/>
      <c r="AL829" s="30"/>
      <c r="AM829" s="30"/>
      <c r="AN829" s="31">
        <v>30.9</v>
      </c>
    </row>
    <row r="830" spans="1:42" s="11" customFormat="1" ht="37.5" customHeight="1" x14ac:dyDescent="0.25">
      <c r="A830" s="12" t="s">
        <v>1652</v>
      </c>
      <c r="B830" s="12" t="s">
        <v>1652</v>
      </c>
      <c r="C830" s="13" t="s">
        <v>1652</v>
      </c>
      <c r="D830" s="3" t="s">
        <v>46</v>
      </c>
      <c r="E830" s="3" t="s">
        <v>187</v>
      </c>
      <c r="F830" s="14" t="s">
        <v>81</v>
      </c>
      <c r="G830" s="14" t="s">
        <v>82</v>
      </c>
      <c r="H830" s="14" t="s">
        <v>83</v>
      </c>
      <c r="I830" s="14" t="s">
        <v>1653</v>
      </c>
      <c r="J830" s="14">
        <v>0</v>
      </c>
      <c r="K830" s="38"/>
      <c r="L830" s="14" t="str">
        <f>IFERROR(VLOOKUP(A830,[1]Sheet1!$A:$O,15,FALSE),"ok")</f>
        <v>ok</v>
      </c>
      <c r="M830" s="15">
        <v>0</v>
      </c>
      <c r="N830" s="41">
        <v>64</v>
      </c>
      <c r="O830" s="13">
        <v>77</v>
      </c>
      <c r="P830" s="17">
        <v>1</v>
      </c>
      <c r="Q830" s="13">
        <v>3</v>
      </c>
      <c r="R830" s="16">
        <f t="shared" si="101"/>
        <v>448</v>
      </c>
      <c r="S830" s="17">
        <f t="shared" si="107"/>
        <v>32.283000000000001</v>
      </c>
      <c r="T830" s="18">
        <v>88.424721469120499</v>
      </c>
      <c r="U830" s="18">
        <v>18.526135265700486</v>
      </c>
      <c r="V830" s="19">
        <f t="shared" si="102"/>
        <v>139.23385673482099</v>
      </c>
      <c r="W830" s="20">
        <f t="shared" si="103"/>
        <v>203.83836625977793</v>
      </c>
      <c r="X830" s="21">
        <f t="shared" si="104"/>
        <v>167.08062808178519</v>
      </c>
      <c r="Y830" s="22">
        <v>168.91662808178518</v>
      </c>
      <c r="Z830" s="23">
        <v>289.89999999999998</v>
      </c>
      <c r="AA830" s="22"/>
      <c r="AB830" s="22"/>
      <c r="AC830" s="24">
        <v>189.9</v>
      </c>
      <c r="AD830" s="25">
        <f t="shared" si="105"/>
        <v>0.13657700584561394</v>
      </c>
      <c r="AE830" s="22"/>
      <c r="AF830" s="26">
        <f t="shared" si="100"/>
        <v>167.08062808178519</v>
      </c>
      <c r="AG830" s="27"/>
      <c r="AH830" s="22"/>
      <c r="AI830" s="28"/>
      <c r="AJ830" s="29">
        <f t="shared" si="106"/>
        <v>-1</v>
      </c>
      <c r="AK830" s="30"/>
      <c r="AL830" s="30"/>
      <c r="AM830" s="30"/>
      <c r="AN830" s="31">
        <v>196.9</v>
      </c>
    </row>
    <row r="831" spans="1:42" s="11" customFormat="1" ht="37.5" customHeight="1" x14ac:dyDescent="0.25">
      <c r="A831" s="12" t="s">
        <v>1654</v>
      </c>
      <c r="B831" s="12" t="s">
        <v>1654</v>
      </c>
      <c r="C831" s="13" t="s">
        <v>1654</v>
      </c>
      <c r="D831" s="3" t="s">
        <v>46</v>
      </c>
      <c r="E831" s="3" t="s">
        <v>187</v>
      </c>
      <c r="F831" s="14" t="s">
        <v>81</v>
      </c>
      <c r="G831" s="14" t="s">
        <v>454</v>
      </c>
      <c r="H831" s="14" t="s">
        <v>455</v>
      </c>
      <c r="I831" s="14" t="s">
        <v>1655</v>
      </c>
      <c r="J831" s="14" t="s">
        <v>3362</v>
      </c>
      <c r="K831" s="38"/>
      <c r="L831" s="14" t="str">
        <f>IFERROR(VLOOKUP(A831,[1]Sheet1!$A:$O,15,FALSE),"ok")</f>
        <v>ok</v>
      </c>
      <c r="M831" s="15">
        <v>0</v>
      </c>
      <c r="N831" s="41">
        <v>22</v>
      </c>
      <c r="O831" s="13" t="s">
        <v>46</v>
      </c>
      <c r="P831" s="17">
        <v>7</v>
      </c>
      <c r="Q831" s="13">
        <v>11</v>
      </c>
      <c r="R831" s="16">
        <f t="shared" si="101"/>
        <v>22</v>
      </c>
      <c r="S831" s="17">
        <f t="shared" si="107"/>
        <v>18.683000000000003</v>
      </c>
      <c r="T831" s="18">
        <v>31.8190601724137</v>
      </c>
      <c r="U831" s="18">
        <v>10.675603864734299</v>
      </c>
      <c r="V831" s="19">
        <f t="shared" si="102"/>
        <v>61.177664037148006</v>
      </c>
      <c r="W831" s="20">
        <f t="shared" si="103"/>
        <v>89.564100150384675</v>
      </c>
      <c r="X831" s="21">
        <f t="shared" si="104"/>
        <v>73.413196844577598</v>
      </c>
      <c r="Y831" s="22">
        <v>73.413196844577598</v>
      </c>
      <c r="Z831" s="23">
        <v>199.9</v>
      </c>
      <c r="AA831" s="22"/>
      <c r="AB831" s="22"/>
      <c r="AC831" s="24">
        <v>109.9</v>
      </c>
      <c r="AD831" s="25">
        <f t="shared" si="105"/>
        <v>0.49700605236778173</v>
      </c>
      <c r="AE831" s="22"/>
      <c r="AF831" s="26">
        <f t="shared" ref="AF831:AF894" si="108">X831*(1+AG831)</f>
        <v>73.413196844577598</v>
      </c>
      <c r="AG831" s="27"/>
      <c r="AH831" s="22"/>
      <c r="AI831" s="28"/>
      <c r="AJ831" s="29">
        <f t="shared" si="106"/>
        <v>-1</v>
      </c>
      <c r="AK831" s="30"/>
      <c r="AL831" s="30"/>
      <c r="AM831" s="30"/>
      <c r="AN831" s="31">
        <v>109.9</v>
      </c>
    </row>
    <row r="832" spans="1:42" s="11" customFormat="1" ht="37.5" customHeight="1" x14ac:dyDescent="0.25">
      <c r="A832" s="12" t="s">
        <v>1656</v>
      </c>
      <c r="B832" s="12" t="s">
        <v>1657</v>
      </c>
      <c r="C832" s="13" t="s">
        <v>1658</v>
      </c>
      <c r="D832" s="3"/>
      <c r="E832" s="3" t="s">
        <v>187</v>
      </c>
      <c r="F832" s="14" t="s">
        <v>40</v>
      </c>
      <c r="G832" s="14" t="s">
        <v>41</v>
      </c>
      <c r="H832" s="14" t="s">
        <v>98</v>
      </c>
      <c r="I832" s="14" t="s">
        <v>1659</v>
      </c>
      <c r="J832" s="14">
        <v>0</v>
      </c>
      <c r="K832" s="38"/>
      <c r="L832" s="14" t="str">
        <f>IFERROR(VLOOKUP(A832,[1]Sheet1!$A:$O,15,FALSE),"ok")</f>
        <v>ok</v>
      </c>
      <c r="M832" s="15">
        <v>0</v>
      </c>
      <c r="N832" s="41">
        <v>59</v>
      </c>
      <c r="O832" s="13" t="s">
        <v>44</v>
      </c>
      <c r="P832" s="17">
        <v>0</v>
      </c>
      <c r="Q832" s="13">
        <v>0</v>
      </c>
      <c r="R832" s="16" t="str">
        <f t="shared" si="101"/>
        <v>nul</v>
      </c>
      <c r="S832" s="17">
        <f t="shared" si="107"/>
        <v>22.933000000000003</v>
      </c>
      <c r="T832" s="18">
        <v>42.331255712557599</v>
      </c>
      <c r="U832" s="18">
        <v>28.157487922705315</v>
      </c>
      <c r="V832" s="19">
        <f t="shared" si="102"/>
        <v>93.421743635262914</v>
      </c>
      <c r="W832" s="20">
        <f t="shared" si="103"/>
        <v>136.7694326820249</v>
      </c>
      <c r="X832" s="21">
        <f t="shared" si="104"/>
        <v>112.10609236231549</v>
      </c>
      <c r="Y832" s="22">
        <v>112.10609236231549</v>
      </c>
      <c r="Z832" s="23">
        <v>199.9</v>
      </c>
      <c r="AA832" s="22"/>
      <c r="AB832" s="22"/>
      <c r="AC832" s="24">
        <v>134.9</v>
      </c>
      <c r="AD832" s="25">
        <f t="shared" si="105"/>
        <v>0.20332443275265466</v>
      </c>
      <c r="AE832" s="22"/>
      <c r="AF832" s="26">
        <f t="shared" si="108"/>
        <v>112.10609236231549</v>
      </c>
      <c r="AG832" s="27"/>
      <c r="AH832" s="22"/>
      <c r="AI832" s="28"/>
      <c r="AJ832" s="29">
        <f t="shared" si="106"/>
        <v>-1</v>
      </c>
      <c r="AK832" s="30"/>
      <c r="AL832" s="30"/>
      <c r="AM832" s="30"/>
      <c r="AN832" s="31">
        <v>134.9</v>
      </c>
    </row>
    <row r="833" spans="1:42" s="11" customFormat="1" ht="37.5" customHeight="1" x14ac:dyDescent="0.25">
      <c r="A833" s="12" t="s">
        <v>1656</v>
      </c>
      <c r="B833" s="12" t="s">
        <v>1657</v>
      </c>
      <c r="C833" s="13" t="s">
        <v>1658</v>
      </c>
      <c r="D833" s="3"/>
      <c r="E833" s="3" t="s">
        <v>187</v>
      </c>
      <c r="F833" s="14" t="s">
        <v>40</v>
      </c>
      <c r="G833" s="14" t="s">
        <v>41</v>
      </c>
      <c r="H833" s="14" t="s">
        <v>98</v>
      </c>
      <c r="I833" s="14" t="s">
        <v>1659</v>
      </c>
      <c r="J833" s="14">
        <v>0</v>
      </c>
      <c r="K833" s="38"/>
      <c r="L833" s="14" t="str">
        <f>IFERROR(VLOOKUP(A833,[1]Sheet1!$A:$O,15,FALSE),"ok")</f>
        <v>ok</v>
      </c>
      <c r="M833" s="15">
        <v>0</v>
      </c>
      <c r="N833" s="41">
        <v>59</v>
      </c>
      <c r="O833" s="13">
        <v>3</v>
      </c>
      <c r="P833" s="17">
        <v>0</v>
      </c>
      <c r="Q833" s="13">
        <v>0</v>
      </c>
      <c r="R833" s="16" t="str">
        <f t="shared" si="101"/>
        <v>nul</v>
      </c>
      <c r="S833" s="17">
        <f t="shared" si="107"/>
        <v>22.933000000000003</v>
      </c>
      <c r="T833" s="18">
        <v>42.331255712557599</v>
      </c>
      <c r="U833" s="18">
        <v>28.157487922705315</v>
      </c>
      <c r="V833" s="19">
        <f t="shared" si="102"/>
        <v>93.421743635262914</v>
      </c>
      <c r="W833" s="20">
        <f t="shared" si="103"/>
        <v>136.7694326820249</v>
      </c>
      <c r="X833" s="21">
        <f t="shared" si="104"/>
        <v>112.10609236231549</v>
      </c>
      <c r="Y833" s="22">
        <v>112.10609236231549</v>
      </c>
      <c r="Z833" s="23">
        <v>199.9</v>
      </c>
      <c r="AA833" s="22"/>
      <c r="AB833" s="22"/>
      <c r="AC833" s="24">
        <v>134.9</v>
      </c>
      <c r="AD833" s="25">
        <f t="shared" si="105"/>
        <v>0.20332443275265466</v>
      </c>
      <c r="AE833" s="22"/>
      <c r="AF833" s="26">
        <f t="shared" si="108"/>
        <v>112.10609236231549</v>
      </c>
      <c r="AG833" s="27"/>
      <c r="AH833" s="22"/>
      <c r="AI833" s="28"/>
      <c r="AJ833" s="29">
        <f t="shared" si="106"/>
        <v>-1</v>
      </c>
      <c r="AK833" s="30"/>
      <c r="AL833" s="30"/>
      <c r="AM833" s="30"/>
      <c r="AN833" s="31">
        <v>134.9</v>
      </c>
    </row>
    <row r="834" spans="1:42" s="11" customFormat="1" ht="37.5" customHeight="1" x14ac:dyDescent="0.25">
      <c r="A834" s="12" t="s">
        <v>1662</v>
      </c>
      <c r="B834" s="12" t="s">
        <v>1662</v>
      </c>
      <c r="C834" s="13" t="s">
        <v>1662</v>
      </c>
      <c r="D834" s="3" t="s">
        <v>46</v>
      </c>
      <c r="E834" s="3" t="s">
        <v>187</v>
      </c>
      <c r="F834" s="14" t="s">
        <v>114</v>
      </c>
      <c r="G834" s="14" t="s">
        <v>163</v>
      </c>
      <c r="H834" s="14" t="s">
        <v>241</v>
      </c>
      <c r="I834" s="14" t="s">
        <v>1663</v>
      </c>
      <c r="J834" s="14">
        <v>0</v>
      </c>
      <c r="K834" s="38"/>
      <c r="L834" s="14">
        <f>IFERROR(VLOOKUP(A834,[1]Sheet1!$A:$O,15,FALSE),"ok")</f>
        <v>19.899999999999999</v>
      </c>
      <c r="M834" s="15">
        <v>0</v>
      </c>
      <c r="N834" s="41">
        <v>30</v>
      </c>
      <c r="O834" s="13">
        <v>64</v>
      </c>
      <c r="P834" s="17">
        <v>13</v>
      </c>
      <c r="Q834" s="13">
        <v>24</v>
      </c>
      <c r="R834" s="16">
        <f t="shared" ref="R834:R897" si="109">IFERROR((N834/(P834/7)),"nul")</f>
        <v>16.153846153846153</v>
      </c>
      <c r="S834" s="17">
        <f t="shared" si="107"/>
        <v>4.2329999999999997</v>
      </c>
      <c r="T834" s="18">
        <v>6.2231478963442601</v>
      </c>
      <c r="U834" s="18">
        <v>6.6291304347826099</v>
      </c>
      <c r="V834" s="19">
        <f t="shared" ref="V834:V897" si="110">SUM(S834:U834)</f>
        <v>17.085278331126869</v>
      </c>
      <c r="W834" s="20">
        <f t="shared" ref="W834:W897" si="111">V834*1.22*1.2</f>
        <v>25.012847476769732</v>
      </c>
      <c r="X834" s="21">
        <f t="shared" ref="X834:X897" si="112">V834*1.2</f>
        <v>20.502333997352242</v>
      </c>
      <c r="Y834" s="22">
        <v>20.502333997352242</v>
      </c>
      <c r="Z834" s="23">
        <v>39.9</v>
      </c>
      <c r="AA834" s="22"/>
      <c r="AB834" s="22">
        <v>20.99</v>
      </c>
      <c r="AC834" s="24">
        <v>24.9</v>
      </c>
      <c r="AD834" s="25">
        <f t="shared" ref="AD834:AD897" si="113">(AC834/X834)-1</f>
        <v>0.2144958717000558</v>
      </c>
      <c r="AE834" s="22"/>
      <c r="AF834" s="26">
        <f t="shared" si="108"/>
        <v>20.502333997352242</v>
      </c>
      <c r="AG834" s="27"/>
      <c r="AH834" s="22"/>
      <c r="AI834" s="28"/>
      <c r="AJ834" s="29">
        <f t="shared" si="106"/>
        <v>-1</v>
      </c>
      <c r="AK834" s="46">
        <v>43234</v>
      </c>
      <c r="AL834" s="51">
        <v>43254</v>
      </c>
      <c r="AM834" s="46" t="s">
        <v>3483</v>
      </c>
      <c r="AN834" s="47">
        <v>19.899999999999999</v>
      </c>
      <c r="AO834" s="44" t="s">
        <v>3484</v>
      </c>
      <c r="AP834" s="52" t="s">
        <v>3485</v>
      </c>
    </row>
    <row r="835" spans="1:42" s="11" customFormat="1" ht="37.5" customHeight="1" x14ac:dyDescent="0.25">
      <c r="A835" s="12" t="s">
        <v>1664</v>
      </c>
      <c r="B835" s="12" t="s">
        <v>1664</v>
      </c>
      <c r="C835" s="13" t="s">
        <v>1664</v>
      </c>
      <c r="D835" s="3" t="s">
        <v>46</v>
      </c>
      <c r="E835" s="3" t="s">
        <v>187</v>
      </c>
      <c r="F835" s="14" t="s">
        <v>114</v>
      </c>
      <c r="G835" s="14" t="s">
        <v>163</v>
      </c>
      <c r="H835" s="14" t="s">
        <v>164</v>
      </c>
      <c r="I835" s="14" t="s">
        <v>1665</v>
      </c>
      <c r="J835" s="14">
        <v>0</v>
      </c>
      <c r="K835" s="38"/>
      <c r="L835" s="14">
        <f>IFERROR(VLOOKUP(A835,[1]Sheet1!$A:$O,15,FALSE),"ok")</f>
        <v>29.9</v>
      </c>
      <c r="M835" s="15">
        <v>0</v>
      </c>
      <c r="N835" s="41">
        <v>12</v>
      </c>
      <c r="O835" s="13">
        <v>258</v>
      </c>
      <c r="P835" s="17">
        <v>2</v>
      </c>
      <c r="Q835" s="13">
        <v>9</v>
      </c>
      <c r="R835" s="16">
        <f t="shared" si="109"/>
        <v>42</v>
      </c>
      <c r="S835" s="17">
        <f t="shared" si="107"/>
        <v>7.2930000000000001</v>
      </c>
      <c r="T835" s="18">
        <v>12.089648301946299</v>
      </c>
      <c r="U835" s="18">
        <v>6.852898550724638</v>
      </c>
      <c r="V835" s="19">
        <f t="shared" si="110"/>
        <v>26.235546852670939</v>
      </c>
      <c r="W835" s="20">
        <f t="shared" si="111"/>
        <v>38.408840592310256</v>
      </c>
      <c r="X835" s="21">
        <f t="shared" si="112"/>
        <v>31.482656223205126</v>
      </c>
      <c r="Y835" s="22">
        <v>30.462656223205123</v>
      </c>
      <c r="Z835" s="23">
        <v>79.900000000000006</v>
      </c>
      <c r="AA835" s="22"/>
      <c r="AB835" s="22"/>
      <c r="AC835" s="24">
        <v>42.9</v>
      </c>
      <c r="AD835" s="25">
        <f t="shared" si="113"/>
        <v>0.36265503443700586</v>
      </c>
      <c r="AE835" s="22"/>
      <c r="AF835" s="26">
        <f t="shared" si="108"/>
        <v>31.482656223205126</v>
      </c>
      <c r="AG835" s="27"/>
      <c r="AH835" s="22"/>
      <c r="AI835" s="28">
        <v>32.9</v>
      </c>
      <c r="AJ835" s="29">
        <f t="shared" si="106"/>
        <v>4.5019828274533547E-2</v>
      </c>
      <c r="AK835" s="30"/>
      <c r="AL835" s="30"/>
      <c r="AM835" s="30"/>
      <c r="AN835" s="31">
        <v>42.9</v>
      </c>
    </row>
    <row r="836" spans="1:42" s="11" customFormat="1" ht="37.5" customHeight="1" x14ac:dyDescent="0.25">
      <c r="A836" s="12" t="s">
        <v>1666</v>
      </c>
      <c r="B836" s="12" t="s">
        <v>1666</v>
      </c>
      <c r="C836" s="13" t="s">
        <v>1666</v>
      </c>
      <c r="D836" s="3" t="s">
        <v>46</v>
      </c>
      <c r="E836" s="3" t="s">
        <v>187</v>
      </c>
      <c r="F836" s="14" t="s">
        <v>331</v>
      </c>
      <c r="G836" s="14" t="s">
        <v>499</v>
      </c>
      <c r="H836" s="14" t="s">
        <v>500</v>
      </c>
      <c r="I836" s="14" t="s">
        <v>1667</v>
      </c>
      <c r="J836" s="14">
        <v>0</v>
      </c>
      <c r="K836" s="38"/>
      <c r="L836" s="14" t="str">
        <f>IFERROR(VLOOKUP(A836,[1]Sheet1!$A:$O,15,FALSE),"ok")</f>
        <v>ok</v>
      </c>
      <c r="M836" s="15">
        <v>0</v>
      </c>
      <c r="N836" s="41">
        <v>153</v>
      </c>
      <c r="O836" s="13">
        <v>64</v>
      </c>
      <c r="P836" s="17">
        <v>3</v>
      </c>
      <c r="Q836" s="13">
        <v>4</v>
      </c>
      <c r="R836" s="16">
        <f t="shared" si="109"/>
        <v>357</v>
      </c>
      <c r="S836" s="17">
        <f t="shared" si="107"/>
        <v>7.9730000000000008</v>
      </c>
      <c r="T836" s="18">
        <v>15.8940725993084</v>
      </c>
      <c r="U836" s="18">
        <v>8.298067632850243</v>
      </c>
      <c r="V836" s="19">
        <f t="shared" si="110"/>
        <v>32.165140232158642</v>
      </c>
      <c r="W836" s="33">
        <f t="shared" si="111"/>
        <v>47.089765299880249</v>
      </c>
      <c r="X836" s="21">
        <f t="shared" si="112"/>
        <v>38.598168278590371</v>
      </c>
      <c r="Y836" s="22">
        <v>38.598168278590371</v>
      </c>
      <c r="Z836" s="23">
        <v>79.900000000000006</v>
      </c>
      <c r="AA836" s="22"/>
      <c r="AB836" s="22"/>
      <c r="AC836" s="24">
        <v>46.9</v>
      </c>
      <c r="AD836" s="25">
        <f t="shared" si="113"/>
        <v>0.21508356721721644</v>
      </c>
      <c r="AE836" s="22"/>
      <c r="AF836" s="26">
        <f t="shared" si="108"/>
        <v>38.598168278590371</v>
      </c>
      <c r="AG836" s="27"/>
      <c r="AH836" s="22"/>
      <c r="AI836" s="28"/>
      <c r="AJ836" s="29">
        <f t="shared" si="106"/>
        <v>-1</v>
      </c>
      <c r="AK836" s="30"/>
      <c r="AL836" s="30"/>
      <c r="AM836" s="30"/>
      <c r="AN836" s="31">
        <v>46.9</v>
      </c>
    </row>
    <row r="837" spans="1:42" s="11" customFormat="1" ht="37.5" customHeight="1" x14ac:dyDescent="0.25">
      <c r="A837" s="12" t="s">
        <v>1668</v>
      </c>
      <c r="B837" s="12" t="s">
        <v>1668</v>
      </c>
      <c r="C837" s="13" t="s">
        <v>1668</v>
      </c>
      <c r="D837" s="3" t="s">
        <v>46</v>
      </c>
      <c r="E837" s="3" t="s">
        <v>187</v>
      </c>
      <c r="F837" s="14" t="s">
        <v>114</v>
      </c>
      <c r="G837" s="14" t="s">
        <v>163</v>
      </c>
      <c r="H837" s="14" t="s">
        <v>1669</v>
      </c>
      <c r="I837" s="14" t="s">
        <v>1670</v>
      </c>
      <c r="J837" s="14">
        <v>0</v>
      </c>
      <c r="K837" s="38"/>
      <c r="L837" s="14">
        <f>IFERROR(VLOOKUP(A837,[1]Sheet1!$A:$O,15,FALSE),"ok")</f>
        <v>19.899999999999999</v>
      </c>
      <c r="M837" s="15">
        <v>0</v>
      </c>
      <c r="N837" s="41">
        <v>176</v>
      </c>
      <c r="O837" s="13">
        <v>41</v>
      </c>
      <c r="P837" s="17">
        <v>8</v>
      </c>
      <c r="Q837" s="13">
        <v>29</v>
      </c>
      <c r="R837" s="16">
        <f t="shared" si="109"/>
        <v>154</v>
      </c>
      <c r="S837" s="17">
        <f t="shared" si="107"/>
        <v>4.4030000000000005</v>
      </c>
      <c r="T837" s="18">
        <v>9.3717005840652092</v>
      </c>
      <c r="U837" s="18">
        <v>6.852898550724638</v>
      </c>
      <c r="V837" s="19">
        <f t="shared" si="110"/>
        <v>20.627599134789847</v>
      </c>
      <c r="W837" s="20">
        <f t="shared" si="111"/>
        <v>30.198805133332332</v>
      </c>
      <c r="X837" s="21">
        <f t="shared" si="112"/>
        <v>24.753118961747816</v>
      </c>
      <c r="Y837" s="22">
        <v>23.529118961747816</v>
      </c>
      <c r="Z837" s="23">
        <v>39.9</v>
      </c>
      <c r="AA837" s="22"/>
      <c r="AB837" s="22"/>
      <c r="AC837" s="24">
        <v>25.9</v>
      </c>
      <c r="AD837" s="25">
        <f t="shared" si="113"/>
        <v>4.6332789012346831E-2</v>
      </c>
      <c r="AE837" s="22"/>
      <c r="AF837" s="26">
        <f t="shared" si="108"/>
        <v>24.753118961747816</v>
      </c>
      <c r="AG837" s="27"/>
      <c r="AH837" s="22"/>
      <c r="AI837" s="28"/>
      <c r="AJ837" s="29">
        <f t="shared" si="106"/>
        <v>-1</v>
      </c>
      <c r="AK837" s="30"/>
      <c r="AL837" s="30"/>
      <c r="AM837" s="30"/>
      <c r="AN837" s="31">
        <v>23.9</v>
      </c>
    </row>
    <row r="838" spans="1:42" s="11" customFormat="1" ht="37.5" customHeight="1" x14ac:dyDescent="0.25">
      <c r="A838" s="12" t="s">
        <v>1671</v>
      </c>
      <c r="B838" s="12" t="s">
        <v>1671</v>
      </c>
      <c r="C838" s="13" t="s">
        <v>1671</v>
      </c>
      <c r="D838" s="3" t="s">
        <v>46</v>
      </c>
      <c r="E838" s="3" t="s">
        <v>187</v>
      </c>
      <c r="F838" s="14" t="s">
        <v>114</v>
      </c>
      <c r="G838" s="14" t="s">
        <v>163</v>
      </c>
      <c r="H838" s="14" t="s">
        <v>1034</v>
      </c>
      <c r="I838" s="14" t="s">
        <v>1672</v>
      </c>
      <c r="J838" s="14">
        <v>0</v>
      </c>
      <c r="K838" s="38"/>
      <c r="L838" s="14" t="str">
        <f>IFERROR(VLOOKUP(A838,[1]Sheet1!$A:$O,15,FALSE),"ok")</f>
        <v>ok</v>
      </c>
      <c r="M838" s="15">
        <v>0</v>
      </c>
      <c r="N838" s="41">
        <v>40</v>
      </c>
      <c r="O838" s="13">
        <v>63</v>
      </c>
      <c r="P838" s="17">
        <v>3</v>
      </c>
      <c r="Q838" s="13">
        <v>10</v>
      </c>
      <c r="R838" s="16">
        <f t="shared" si="109"/>
        <v>93.333333333333343</v>
      </c>
      <c r="S838" s="17">
        <f t="shared" si="107"/>
        <v>14.943000000000001</v>
      </c>
      <c r="T838" s="18">
        <v>34.462569194966299</v>
      </c>
      <c r="U838" s="18">
        <v>14.311835748792269</v>
      </c>
      <c r="V838" s="19">
        <f t="shared" si="110"/>
        <v>63.717404943758574</v>
      </c>
      <c r="W838" s="20">
        <f t="shared" si="111"/>
        <v>93.282280837662555</v>
      </c>
      <c r="X838" s="21">
        <f t="shared" si="112"/>
        <v>76.46088593251028</v>
      </c>
      <c r="Y838" s="22">
        <v>76.256885932510286</v>
      </c>
      <c r="Z838" s="23">
        <v>149.9</v>
      </c>
      <c r="AA838" s="22"/>
      <c r="AB838" s="22"/>
      <c r="AC838" s="24">
        <v>87.9</v>
      </c>
      <c r="AD838" s="25">
        <f t="shared" si="113"/>
        <v>0.14960739635670306</v>
      </c>
      <c r="AE838" s="22"/>
      <c r="AF838" s="26">
        <f t="shared" si="108"/>
        <v>76.46088593251028</v>
      </c>
      <c r="AG838" s="27"/>
      <c r="AH838" s="22"/>
      <c r="AI838" s="28"/>
      <c r="AJ838" s="29">
        <f t="shared" si="106"/>
        <v>-1</v>
      </c>
      <c r="AK838" s="30"/>
      <c r="AL838" s="30"/>
      <c r="AM838" s="30"/>
      <c r="AN838" s="31">
        <v>86.9</v>
      </c>
    </row>
    <row r="839" spans="1:42" s="11" customFormat="1" ht="37.5" customHeight="1" x14ac:dyDescent="0.25">
      <c r="A839" s="12" t="s">
        <v>1673</v>
      </c>
      <c r="B839" s="12" t="s">
        <v>1673</v>
      </c>
      <c r="C839" s="13" t="s">
        <v>1673</v>
      </c>
      <c r="D839" s="3" t="s">
        <v>46</v>
      </c>
      <c r="E839" s="3" t="s">
        <v>39</v>
      </c>
      <c r="F839" s="14" t="s">
        <v>331</v>
      </c>
      <c r="G839" s="14" t="s">
        <v>499</v>
      </c>
      <c r="H839" s="14" t="s">
        <v>500</v>
      </c>
      <c r="I839" s="14" t="s">
        <v>1674</v>
      </c>
      <c r="J839" s="14">
        <v>0</v>
      </c>
      <c r="K839" s="38"/>
      <c r="L839" s="14" t="str">
        <f>IFERROR(VLOOKUP(A839,[1]Sheet1!$A:$O,15,FALSE),"ok")</f>
        <v>ok</v>
      </c>
      <c r="M839" s="15">
        <v>0</v>
      </c>
      <c r="N839" s="41">
        <v>0</v>
      </c>
      <c r="O839" s="13">
        <v>268</v>
      </c>
      <c r="P839" s="17">
        <v>0</v>
      </c>
      <c r="Q839" s="13">
        <v>0</v>
      </c>
      <c r="R839" s="16" t="str">
        <f t="shared" si="109"/>
        <v>nul</v>
      </c>
      <c r="S839" s="17" t="e">
        <f t="shared" si="107"/>
        <v>#N/A</v>
      </c>
      <c r="T839" s="18">
        <v>28.955921560391701</v>
      </c>
      <c r="U839" s="18">
        <v>8.9600483091787435</v>
      </c>
      <c r="V839" s="19" t="e">
        <f t="shared" si="110"/>
        <v>#N/A</v>
      </c>
      <c r="W839" s="20" t="e">
        <f t="shared" si="111"/>
        <v>#N/A</v>
      </c>
      <c r="X839" s="21" t="e">
        <f t="shared" si="112"/>
        <v>#N/A</v>
      </c>
      <c r="Y839" s="22">
        <v>59.758763843484537</v>
      </c>
      <c r="Z839" s="23">
        <v>0</v>
      </c>
      <c r="AA839" s="22"/>
      <c r="AB839" s="22"/>
      <c r="AC839" s="24" t="e">
        <v>#N/A</v>
      </c>
      <c r="AD839" s="25" t="e">
        <f t="shared" si="113"/>
        <v>#N/A</v>
      </c>
      <c r="AE839" s="22"/>
      <c r="AF839" s="26" t="e">
        <f t="shared" si="108"/>
        <v>#N/A</v>
      </c>
      <c r="AG839" s="27"/>
      <c r="AH839" s="22"/>
      <c r="AI839" s="28"/>
      <c r="AJ839" s="29" t="e">
        <f t="shared" si="106"/>
        <v>#N/A</v>
      </c>
      <c r="AK839" s="30"/>
      <c r="AL839" s="30"/>
      <c r="AM839" s="30"/>
      <c r="AN839" s="31" t="s">
        <v>896</v>
      </c>
    </row>
    <row r="840" spans="1:42" s="11" customFormat="1" ht="37.5" customHeight="1" x14ac:dyDescent="0.25">
      <c r="A840" s="12" t="s">
        <v>1675</v>
      </c>
      <c r="B840" s="12" t="s">
        <v>1675</v>
      </c>
      <c r="C840" s="13" t="s">
        <v>1675</v>
      </c>
      <c r="D840" s="3" t="s">
        <v>46</v>
      </c>
      <c r="E840" s="3" t="s">
        <v>39</v>
      </c>
      <c r="F840" s="14" t="s">
        <v>149</v>
      </c>
      <c r="G840" s="14" t="s">
        <v>1248</v>
      </c>
      <c r="H840" s="14" t="s">
        <v>1249</v>
      </c>
      <c r="I840" s="14" t="s">
        <v>1676</v>
      </c>
      <c r="J840" s="14" t="s">
        <v>3362</v>
      </c>
      <c r="K840" s="38"/>
      <c r="L840" s="14" t="str">
        <f>IFERROR(VLOOKUP(A840,[1]Sheet1!$A:$O,15,FALSE),"ok")</f>
        <v>ok</v>
      </c>
      <c r="M840" s="15">
        <v>0</v>
      </c>
      <c r="N840" s="41">
        <v>0</v>
      </c>
      <c r="O840" s="13">
        <v>35</v>
      </c>
      <c r="P840" s="17">
        <v>0</v>
      </c>
      <c r="Q840" s="13">
        <v>0</v>
      </c>
      <c r="R840" s="16" t="str">
        <f t="shared" si="109"/>
        <v>nul</v>
      </c>
      <c r="S840" s="17">
        <f t="shared" si="107"/>
        <v>8.9930000000000003</v>
      </c>
      <c r="T840" s="18">
        <v>21.051983490826199</v>
      </c>
      <c r="U840" s="18">
        <v>7.6360869565217397</v>
      </c>
      <c r="V840" s="19">
        <f t="shared" si="110"/>
        <v>37.681070447347935</v>
      </c>
      <c r="W840" s="20">
        <f t="shared" si="111"/>
        <v>55.165087134917371</v>
      </c>
      <c r="X840" s="21">
        <f t="shared" si="112"/>
        <v>45.217284536817523</v>
      </c>
      <c r="Y840" s="22">
        <v>45.217284536817523</v>
      </c>
      <c r="Z840" s="23">
        <v>79.900000000000006</v>
      </c>
      <c r="AA840" s="22"/>
      <c r="AB840" s="22"/>
      <c r="AC840" s="24">
        <v>52.9</v>
      </c>
      <c r="AD840" s="25">
        <f t="shared" si="113"/>
        <v>0.16990660854317641</v>
      </c>
      <c r="AE840" s="22"/>
      <c r="AF840" s="26">
        <f t="shared" si="108"/>
        <v>45.217284536817523</v>
      </c>
      <c r="AG840" s="27"/>
      <c r="AH840" s="22"/>
      <c r="AI840" s="28"/>
      <c r="AJ840" s="29">
        <f t="shared" si="106"/>
        <v>-1</v>
      </c>
      <c r="AK840" s="30"/>
      <c r="AL840" s="30"/>
      <c r="AM840" s="30"/>
      <c r="AN840" s="31">
        <v>52.9</v>
      </c>
    </row>
    <row r="841" spans="1:42" s="11" customFormat="1" ht="37.5" customHeight="1" x14ac:dyDescent="0.25">
      <c r="A841" s="12" t="s">
        <v>1677</v>
      </c>
      <c r="B841" s="12" t="s">
        <v>1677</v>
      </c>
      <c r="C841" s="13" t="s">
        <v>1677</v>
      </c>
      <c r="D841" s="3" t="s">
        <v>46</v>
      </c>
      <c r="E841" s="3" t="s">
        <v>39</v>
      </c>
      <c r="F841" s="14" t="s">
        <v>107</v>
      </c>
      <c r="G841" s="14" t="s">
        <v>1678</v>
      </c>
      <c r="H841" s="14" t="s">
        <v>1678</v>
      </c>
      <c r="I841" s="14" t="s">
        <v>1679</v>
      </c>
      <c r="J841" s="14">
        <v>0</v>
      </c>
      <c r="K841" s="38"/>
      <c r="L841" s="14" t="str">
        <f>IFERROR(VLOOKUP(A841,[1]Sheet1!$A:$O,15,FALSE),"ok")</f>
        <v>ok</v>
      </c>
      <c r="M841" s="15">
        <v>0</v>
      </c>
      <c r="N841" s="41">
        <v>0</v>
      </c>
      <c r="O841" s="13" t="s">
        <v>44</v>
      </c>
      <c r="P841" s="17">
        <v>0</v>
      </c>
      <c r="Q841" s="13">
        <v>0</v>
      </c>
      <c r="R841" s="16" t="str">
        <f t="shared" si="109"/>
        <v>nul</v>
      </c>
      <c r="S841" s="17" t="e">
        <f t="shared" si="107"/>
        <v>#N/A</v>
      </c>
      <c r="T841" s="18">
        <v>22.060466321602501</v>
      </c>
      <c r="U841" s="18">
        <v>6.6291304347826099</v>
      </c>
      <c r="V841" s="19" t="e">
        <f t="shared" si="110"/>
        <v>#N/A</v>
      </c>
      <c r="W841" s="20" t="e">
        <f t="shared" si="111"/>
        <v>#N/A</v>
      </c>
      <c r="X841" s="21" t="e">
        <f t="shared" si="112"/>
        <v>#N/A</v>
      </c>
      <c r="Y841" s="22">
        <v>45.219116107662131</v>
      </c>
      <c r="Z841" s="23">
        <v>0</v>
      </c>
      <c r="AA841" s="22"/>
      <c r="AB841" s="22"/>
      <c r="AC841" s="24" t="e">
        <v>#N/A</v>
      </c>
      <c r="AD841" s="25" t="e">
        <f t="shared" si="113"/>
        <v>#N/A</v>
      </c>
      <c r="AE841" s="22"/>
      <c r="AF841" s="26" t="e">
        <f t="shared" si="108"/>
        <v>#N/A</v>
      </c>
      <c r="AG841" s="27"/>
      <c r="AH841" s="22"/>
      <c r="AI841" s="28"/>
      <c r="AJ841" s="29" t="e">
        <f t="shared" si="106"/>
        <v>#N/A</v>
      </c>
      <c r="AK841" s="30"/>
      <c r="AL841" s="30"/>
      <c r="AM841" s="30"/>
      <c r="AN841" s="31" t="s">
        <v>896</v>
      </c>
    </row>
    <row r="842" spans="1:42" s="11" customFormat="1" ht="37.5" customHeight="1" x14ac:dyDescent="0.25">
      <c r="A842" s="12" t="s">
        <v>1680</v>
      </c>
      <c r="B842" s="12" t="s">
        <v>1680</v>
      </c>
      <c r="C842" s="13" t="s">
        <v>1680</v>
      </c>
      <c r="D842" s="3" t="s">
        <v>46</v>
      </c>
      <c r="E842" s="3" t="s">
        <v>187</v>
      </c>
      <c r="F842" s="14" t="s">
        <v>1487</v>
      </c>
      <c r="G842" s="14" t="s">
        <v>124</v>
      </c>
      <c r="H842" s="14" t="s">
        <v>1488</v>
      </c>
      <c r="I842" s="14" t="s">
        <v>1681</v>
      </c>
      <c r="J842" s="14">
        <v>0</v>
      </c>
      <c r="K842" s="38"/>
      <c r="L842" s="14" t="str">
        <f>IFERROR(VLOOKUP(A842,[1]Sheet1!$A:$O,15,FALSE),"ok")</f>
        <v>ok</v>
      </c>
      <c r="M842" s="15">
        <v>0</v>
      </c>
      <c r="N842" s="41">
        <v>31</v>
      </c>
      <c r="O842" s="13">
        <v>275</v>
      </c>
      <c r="P842" s="17">
        <v>1</v>
      </c>
      <c r="Q842" s="13">
        <v>2</v>
      </c>
      <c r="R842" s="16">
        <f t="shared" si="109"/>
        <v>217</v>
      </c>
      <c r="S842" s="17">
        <f t="shared" si="107"/>
        <v>9.3330000000000002</v>
      </c>
      <c r="T842" s="18">
        <v>17.0506657536151</v>
      </c>
      <c r="U842" s="18">
        <v>7.3004347826086962</v>
      </c>
      <c r="V842" s="19">
        <f t="shared" si="110"/>
        <v>33.684100536223795</v>
      </c>
      <c r="W842" s="20">
        <f t="shared" si="111"/>
        <v>49.313523185031634</v>
      </c>
      <c r="X842" s="21">
        <f t="shared" si="112"/>
        <v>40.420920643468556</v>
      </c>
      <c r="Y842" s="22">
        <v>38.992920643468558</v>
      </c>
      <c r="Z842" s="23">
        <v>79.900000000000006</v>
      </c>
      <c r="AA842" s="22"/>
      <c r="AB842" s="22"/>
      <c r="AC842" s="24">
        <v>54.9</v>
      </c>
      <c r="AD842" s="25">
        <f t="shared" si="113"/>
        <v>0.35820755999705445</v>
      </c>
      <c r="AE842" s="22"/>
      <c r="AF842" s="26">
        <f t="shared" si="108"/>
        <v>40.420920643468556</v>
      </c>
      <c r="AG842" s="27"/>
      <c r="AH842" s="22"/>
      <c r="AI842" s="28">
        <v>45.9</v>
      </c>
      <c r="AJ842" s="29">
        <f t="shared" si="106"/>
        <v>0.13555058294835698</v>
      </c>
      <c r="AK842" s="30">
        <v>43263</v>
      </c>
      <c r="AL842" s="30">
        <v>43277</v>
      </c>
      <c r="AM842" s="30" t="s">
        <v>3444</v>
      </c>
      <c r="AN842" s="31">
        <v>54.9</v>
      </c>
      <c r="AO842" s="11" t="s">
        <v>3512</v>
      </c>
      <c r="AP842" s="11" t="s">
        <v>3520</v>
      </c>
    </row>
    <row r="843" spans="1:42" s="11" customFormat="1" ht="37.5" customHeight="1" x14ac:dyDescent="0.25">
      <c r="A843" s="12" t="s">
        <v>1684</v>
      </c>
      <c r="B843" s="12" t="s">
        <v>1684</v>
      </c>
      <c r="C843" s="13" t="s">
        <v>1684</v>
      </c>
      <c r="D843" s="3" t="s">
        <v>46</v>
      </c>
      <c r="E843" s="3" t="s">
        <v>187</v>
      </c>
      <c r="F843" s="14" t="s">
        <v>81</v>
      </c>
      <c r="G843" s="14" t="s">
        <v>82</v>
      </c>
      <c r="H843" s="14" t="s">
        <v>1685</v>
      </c>
      <c r="I843" s="14" t="s">
        <v>1686</v>
      </c>
      <c r="J843" s="14">
        <v>0</v>
      </c>
      <c r="K843" s="38"/>
      <c r="L843" s="14" t="str">
        <f>IFERROR(VLOOKUP(A843,[1]Sheet1!$A:$O,15,FALSE),"ok")</f>
        <v>ok</v>
      </c>
      <c r="M843" s="15">
        <v>0</v>
      </c>
      <c r="N843" s="41">
        <v>0</v>
      </c>
      <c r="O843" s="13">
        <v>92</v>
      </c>
      <c r="P843" s="17">
        <v>0</v>
      </c>
      <c r="Q843" s="13">
        <v>0</v>
      </c>
      <c r="R843" s="16" t="str">
        <f t="shared" si="109"/>
        <v>nul</v>
      </c>
      <c r="S843" s="17">
        <f t="shared" si="107"/>
        <v>13.073000000000002</v>
      </c>
      <c r="T843" s="18">
        <v>32.393256045185701</v>
      </c>
      <c r="U843" s="18">
        <v>9.286376811594204</v>
      </c>
      <c r="V843" s="19">
        <f t="shared" si="110"/>
        <v>54.752632856779904</v>
      </c>
      <c r="W843" s="33">
        <f t="shared" si="111"/>
        <v>80.157854502325776</v>
      </c>
      <c r="X843" s="21">
        <f t="shared" si="112"/>
        <v>65.703159428135876</v>
      </c>
      <c r="Y843" s="22">
        <v>65.703159428135876</v>
      </c>
      <c r="Z843" s="23">
        <v>149.9</v>
      </c>
      <c r="AA843" s="22"/>
      <c r="AB843" s="22"/>
      <c r="AC843" s="24">
        <v>76.900000000000006</v>
      </c>
      <c r="AD843" s="25">
        <f t="shared" si="113"/>
        <v>0.17041555793235319</v>
      </c>
      <c r="AE843" s="22"/>
      <c r="AF843" s="26">
        <f t="shared" si="108"/>
        <v>65.703159428135876</v>
      </c>
      <c r="AG843" s="27"/>
      <c r="AH843" s="22"/>
      <c r="AI843" s="28"/>
      <c r="AJ843" s="29">
        <f t="shared" ref="AJ843:AJ906" si="114">(AI843/X843)-1</f>
        <v>-1</v>
      </c>
      <c r="AK843" s="30"/>
      <c r="AL843" s="30"/>
      <c r="AM843" s="30"/>
      <c r="AN843" s="31">
        <v>76.900000000000006</v>
      </c>
    </row>
    <row r="844" spans="1:42" s="11" customFormat="1" ht="37.5" customHeight="1" x14ac:dyDescent="0.25">
      <c r="A844" s="12" t="s">
        <v>1687</v>
      </c>
      <c r="B844" s="12" t="s">
        <v>1687</v>
      </c>
      <c r="C844" s="13" t="s">
        <v>1687</v>
      </c>
      <c r="D844" s="3" t="s">
        <v>46</v>
      </c>
      <c r="E844" s="3" t="s">
        <v>39</v>
      </c>
      <c r="F844" s="14" t="s">
        <v>114</v>
      </c>
      <c r="G844" s="14" t="s">
        <v>816</v>
      </c>
      <c r="H844" s="14" t="s">
        <v>817</v>
      </c>
      <c r="I844" s="14" t="s">
        <v>1688</v>
      </c>
      <c r="J844" s="14">
        <v>0</v>
      </c>
      <c r="K844" s="38"/>
      <c r="L844" s="14">
        <f>IFERROR(VLOOKUP(A844,[1]Sheet1!$A:$O,15,FALSE),"ok")</f>
        <v>49.9</v>
      </c>
      <c r="M844" s="15">
        <v>0</v>
      </c>
      <c r="N844" s="41">
        <v>0</v>
      </c>
      <c r="O844" s="13">
        <v>58</v>
      </c>
      <c r="P844" s="17">
        <v>0</v>
      </c>
      <c r="Q844" s="13">
        <v>0</v>
      </c>
      <c r="R844" s="16" t="str">
        <f t="shared" si="109"/>
        <v>nul</v>
      </c>
      <c r="S844" s="17">
        <f t="shared" si="107"/>
        <v>8.4830000000000005</v>
      </c>
      <c r="T844" s="18">
        <v>42.336631671738203</v>
      </c>
      <c r="U844" s="18">
        <v>11.803768115942029</v>
      </c>
      <c r="V844" s="19">
        <f t="shared" si="110"/>
        <v>62.623399787680235</v>
      </c>
      <c r="W844" s="20">
        <f t="shared" si="111"/>
        <v>91.680657289163861</v>
      </c>
      <c r="X844" s="21">
        <f t="shared" si="112"/>
        <v>75.148079745216279</v>
      </c>
      <c r="Y844" s="22">
        <v>75.148079745216279</v>
      </c>
      <c r="Z844" s="23">
        <v>159.9</v>
      </c>
      <c r="AA844" s="22"/>
      <c r="AB844" s="22"/>
      <c r="AC844" s="24">
        <v>49.9</v>
      </c>
      <c r="AD844" s="25">
        <f t="shared" si="113"/>
        <v>-0.33597771002024179</v>
      </c>
      <c r="AE844" s="22"/>
      <c r="AF844" s="26">
        <f t="shared" si="108"/>
        <v>75.148079745216279</v>
      </c>
      <c r="AG844" s="27"/>
      <c r="AH844" s="22"/>
      <c r="AI844" s="28"/>
      <c r="AJ844" s="29">
        <f t="shared" si="114"/>
        <v>-1</v>
      </c>
      <c r="AK844" s="30"/>
      <c r="AL844" s="30"/>
      <c r="AM844" s="30"/>
      <c r="AN844" s="31">
        <v>49.9</v>
      </c>
    </row>
    <row r="845" spans="1:42" s="11" customFormat="1" ht="37.5" customHeight="1" x14ac:dyDescent="0.25">
      <c r="A845" s="12" t="s">
        <v>1689</v>
      </c>
      <c r="B845" s="12" t="s">
        <v>1689</v>
      </c>
      <c r="C845" s="13" t="s">
        <v>1689</v>
      </c>
      <c r="D845" s="3" t="s">
        <v>46</v>
      </c>
      <c r="E845" s="3" t="s">
        <v>39</v>
      </c>
      <c r="F845" s="14" t="s">
        <v>1467</v>
      </c>
      <c r="G845" s="14" t="s">
        <v>1507</v>
      </c>
      <c r="H845" s="14" t="s">
        <v>1508</v>
      </c>
      <c r="I845" s="14" t="s">
        <v>1690</v>
      </c>
      <c r="J845" s="14">
        <v>0</v>
      </c>
      <c r="K845" s="38"/>
      <c r="L845" s="14" t="str">
        <f>IFERROR(VLOOKUP(A845,[1]Sheet1!$A:$O,15,FALSE),"ok")</f>
        <v>ok</v>
      </c>
      <c r="M845" s="15">
        <v>0</v>
      </c>
      <c r="N845" s="41">
        <v>0</v>
      </c>
      <c r="O845" s="13" t="s">
        <v>44</v>
      </c>
      <c r="P845" s="17">
        <v>0</v>
      </c>
      <c r="Q845" s="13">
        <v>0</v>
      </c>
      <c r="R845" s="16" t="str">
        <f t="shared" si="109"/>
        <v>nul</v>
      </c>
      <c r="S845" s="17" t="e">
        <f t="shared" si="107"/>
        <v>#N/A</v>
      </c>
      <c r="T845" s="18">
        <v>33.066258419348898</v>
      </c>
      <c r="U845" s="18">
        <v>10.218743961352658</v>
      </c>
      <c r="V845" s="19" t="e">
        <f t="shared" si="110"/>
        <v>#N/A</v>
      </c>
      <c r="W845" s="20" t="e">
        <f t="shared" si="111"/>
        <v>#N/A</v>
      </c>
      <c r="X845" s="21" t="e">
        <f t="shared" si="112"/>
        <v>#N/A</v>
      </c>
      <c r="Y845" s="22">
        <v>68.241602856841865</v>
      </c>
      <c r="Z845" s="23">
        <v>0</v>
      </c>
      <c r="AA845" s="22"/>
      <c r="AB845" s="22"/>
      <c r="AC845" s="24" t="e">
        <v>#N/A</v>
      </c>
      <c r="AD845" s="25" t="e">
        <f t="shared" si="113"/>
        <v>#N/A</v>
      </c>
      <c r="AE845" s="22"/>
      <c r="AF845" s="26" t="e">
        <f t="shared" si="108"/>
        <v>#N/A</v>
      </c>
      <c r="AG845" s="27"/>
      <c r="AH845" s="22"/>
      <c r="AI845" s="28"/>
      <c r="AJ845" s="29" t="e">
        <f t="shared" si="114"/>
        <v>#N/A</v>
      </c>
      <c r="AK845" s="30"/>
      <c r="AL845" s="30"/>
      <c r="AM845" s="30"/>
      <c r="AN845" s="31" t="s">
        <v>896</v>
      </c>
    </row>
    <row r="846" spans="1:42" s="11" customFormat="1" ht="37.5" customHeight="1" x14ac:dyDescent="0.25">
      <c r="A846" s="12" t="s">
        <v>1691</v>
      </c>
      <c r="B846" s="12" t="s">
        <v>1691</v>
      </c>
      <c r="C846" s="13" t="s">
        <v>1691</v>
      </c>
      <c r="D846" s="3" t="s">
        <v>46</v>
      </c>
      <c r="E846" s="3" t="s">
        <v>39</v>
      </c>
      <c r="F846" s="14" t="s">
        <v>81</v>
      </c>
      <c r="G846" s="14" t="s">
        <v>1692</v>
      </c>
      <c r="H846" s="14" t="s">
        <v>1693</v>
      </c>
      <c r="I846" s="14" t="s">
        <v>1694</v>
      </c>
      <c r="J846" s="14">
        <v>0</v>
      </c>
      <c r="K846" s="38"/>
      <c r="L846" s="14">
        <f>IFERROR(VLOOKUP(A846,[1]Sheet1!$A:$O,15,FALSE),"ok")</f>
        <v>29.9</v>
      </c>
      <c r="M846" s="15">
        <v>0</v>
      </c>
      <c r="N846" s="41">
        <v>1</v>
      </c>
      <c r="O846" s="13">
        <v>61</v>
      </c>
      <c r="P846" s="17">
        <v>2</v>
      </c>
      <c r="Q846" s="13">
        <v>3</v>
      </c>
      <c r="R846" s="16">
        <f t="shared" si="109"/>
        <v>3.5</v>
      </c>
      <c r="S846" s="17">
        <f t="shared" si="107"/>
        <v>5.0830000000000002</v>
      </c>
      <c r="T846" s="18">
        <v>12.6867915076686</v>
      </c>
      <c r="U846" s="18">
        <v>7.3004347826086962</v>
      </c>
      <c r="V846" s="19">
        <f t="shared" si="110"/>
        <v>25.070226290277297</v>
      </c>
      <c r="W846" s="20">
        <f t="shared" si="111"/>
        <v>36.702811288965961</v>
      </c>
      <c r="X846" s="21">
        <f t="shared" si="112"/>
        <v>30.084271548332755</v>
      </c>
      <c r="Y846" s="22">
        <v>30.084271548332755</v>
      </c>
      <c r="Z846" s="23">
        <v>49.9</v>
      </c>
      <c r="AA846" s="22"/>
      <c r="AB846" s="22"/>
      <c r="AC846" s="24">
        <v>29.9</v>
      </c>
      <c r="AD846" s="25">
        <f t="shared" si="113"/>
        <v>-6.1251790004857032E-3</v>
      </c>
      <c r="AE846" s="22"/>
      <c r="AF846" s="26">
        <f t="shared" si="108"/>
        <v>30.084271548332755</v>
      </c>
      <c r="AG846" s="32"/>
      <c r="AH846" s="22"/>
      <c r="AI846" s="28"/>
      <c r="AJ846" s="29">
        <f t="shared" si="114"/>
        <v>-1</v>
      </c>
      <c r="AK846" s="30"/>
      <c r="AL846" s="30"/>
      <c r="AM846" s="30"/>
      <c r="AN846" s="31">
        <v>29.9</v>
      </c>
    </row>
    <row r="847" spans="1:42" s="11" customFormat="1" ht="37.5" customHeight="1" x14ac:dyDescent="0.25">
      <c r="A847" s="12" t="s">
        <v>1695</v>
      </c>
      <c r="B847" s="12" t="s">
        <v>1695</v>
      </c>
      <c r="C847" s="13" t="s">
        <v>1695</v>
      </c>
      <c r="D847" s="3" t="s">
        <v>46</v>
      </c>
      <c r="E847" s="3" t="s">
        <v>187</v>
      </c>
      <c r="F847" s="14" t="s">
        <v>40</v>
      </c>
      <c r="G847" s="14" t="s">
        <v>291</v>
      </c>
      <c r="H847" s="14" t="s">
        <v>292</v>
      </c>
      <c r="I847" s="14" t="s">
        <v>1696</v>
      </c>
      <c r="J847" s="14">
        <v>0</v>
      </c>
      <c r="K847" s="38"/>
      <c r="L847" s="14" t="str">
        <f>IFERROR(VLOOKUP(A847,[1]Sheet1!$A:$O,15,FALSE),"ok")</f>
        <v>ok</v>
      </c>
      <c r="M847" s="15">
        <v>0</v>
      </c>
      <c r="N847" s="41">
        <v>90</v>
      </c>
      <c r="O847" s="13">
        <v>271</v>
      </c>
      <c r="P847" s="17">
        <v>2</v>
      </c>
      <c r="Q847" s="13">
        <v>4</v>
      </c>
      <c r="R847" s="16">
        <f t="shared" si="109"/>
        <v>315</v>
      </c>
      <c r="S847" s="17">
        <f t="shared" si="107"/>
        <v>14.943000000000001</v>
      </c>
      <c r="T847" s="18">
        <v>37.8583094114476</v>
      </c>
      <c r="U847" s="18">
        <v>9.7525603864734318</v>
      </c>
      <c r="V847" s="19">
        <f t="shared" si="110"/>
        <v>62.553869797921038</v>
      </c>
      <c r="W847" s="20">
        <f t="shared" si="111"/>
        <v>91.578865384156401</v>
      </c>
      <c r="X847" s="21">
        <f t="shared" si="112"/>
        <v>75.064643757505237</v>
      </c>
      <c r="Y847" s="22">
        <v>75.064643757505237</v>
      </c>
      <c r="Z847" s="23">
        <v>189.9</v>
      </c>
      <c r="AA847" s="22"/>
      <c r="AB847" s="22"/>
      <c r="AC847" s="24">
        <v>87.9</v>
      </c>
      <c r="AD847" s="25">
        <f t="shared" si="113"/>
        <v>0.17099070347897904</v>
      </c>
      <c r="AE847" s="22"/>
      <c r="AF847" s="26">
        <f t="shared" si="108"/>
        <v>75.064643757505237</v>
      </c>
      <c r="AG847" s="27"/>
      <c r="AH847" s="22"/>
      <c r="AI847" s="28"/>
      <c r="AJ847" s="29">
        <f t="shared" si="114"/>
        <v>-1</v>
      </c>
      <c r="AK847" s="30"/>
      <c r="AL847" s="30"/>
      <c r="AM847" s="30"/>
      <c r="AN847" s="31">
        <v>87.9</v>
      </c>
    </row>
    <row r="848" spans="1:42" s="11" customFormat="1" ht="37.5" customHeight="1" x14ac:dyDescent="0.25">
      <c r="A848" s="12" t="s">
        <v>1697</v>
      </c>
      <c r="B848" s="12" t="s">
        <v>1697</v>
      </c>
      <c r="C848" s="13" t="s">
        <v>1697</v>
      </c>
      <c r="D848" s="3" t="s">
        <v>46</v>
      </c>
      <c r="E848" s="3" t="s">
        <v>187</v>
      </c>
      <c r="F848" s="14" t="s">
        <v>233</v>
      </c>
      <c r="G848" s="14" t="s">
        <v>1698</v>
      </c>
      <c r="H848" s="14" t="s">
        <v>1699</v>
      </c>
      <c r="I848" s="14" t="s">
        <v>1700</v>
      </c>
      <c r="J848" s="14" t="s">
        <v>3362</v>
      </c>
      <c r="K848" s="38"/>
      <c r="L848" s="55" t="str">
        <f>IFERROR(VLOOKUP(A848,[1]Sheet1!$A:$O,15,FALSE),"ok")</f>
        <v>ok</v>
      </c>
      <c r="M848" s="15">
        <v>0</v>
      </c>
      <c r="N848" s="41">
        <v>133</v>
      </c>
      <c r="O848" s="13">
        <v>77</v>
      </c>
      <c r="P848" s="17">
        <v>2</v>
      </c>
      <c r="Q848" s="13">
        <v>6</v>
      </c>
      <c r="R848" s="16">
        <f t="shared" si="109"/>
        <v>465.5</v>
      </c>
      <c r="S848" s="17">
        <f t="shared" si="107"/>
        <v>9.3330000000000002</v>
      </c>
      <c r="T848" s="18">
        <v>21.551505032862099</v>
      </c>
      <c r="U848" s="18">
        <v>7.6360869565217397</v>
      </c>
      <c r="V848" s="19">
        <f t="shared" si="110"/>
        <v>38.520591989383838</v>
      </c>
      <c r="W848" s="33">
        <f t="shared" si="111"/>
        <v>56.394146672457943</v>
      </c>
      <c r="X848" s="21">
        <f t="shared" si="112"/>
        <v>46.224710387260608</v>
      </c>
      <c r="Y848" s="22">
        <v>47.244710387260604</v>
      </c>
      <c r="Z848" s="23">
        <v>99.9</v>
      </c>
      <c r="AA848" s="22"/>
      <c r="AB848" s="22"/>
      <c r="AC848" s="24">
        <v>54.9</v>
      </c>
      <c r="AD848" s="25">
        <f t="shared" si="113"/>
        <v>0.18767645140574585</v>
      </c>
      <c r="AE848" s="22"/>
      <c r="AF848" s="26">
        <f t="shared" si="108"/>
        <v>46.224710387260608</v>
      </c>
      <c r="AG848" s="27"/>
      <c r="AH848" s="22"/>
      <c r="AI848" s="28">
        <v>49.9</v>
      </c>
      <c r="AJ848" s="29">
        <f t="shared" si="114"/>
        <v>7.9509197179357338E-2</v>
      </c>
      <c r="AK848" s="30">
        <v>43263</v>
      </c>
      <c r="AL848" s="30">
        <v>43277</v>
      </c>
      <c r="AM848" s="30" t="s">
        <v>3444</v>
      </c>
      <c r="AN848" s="31">
        <v>59.9</v>
      </c>
      <c r="AO848" s="11" t="s">
        <v>3518</v>
      </c>
      <c r="AP848" s="11" t="s">
        <v>3519</v>
      </c>
    </row>
    <row r="849" spans="1:42" s="11" customFormat="1" ht="37.5" customHeight="1" x14ac:dyDescent="0.25">
      <c r="A849" s="12" t="s">
        <v>1701</v>
      </c>
      <c r="B849" s="12" t="s">
        <v>1701</v>
      </c>
      <c r="C849" s="13" t="s">
        <v>1701</v>
      </c>
      <c r="D849" s="3" t="s">
        <v>46</v>
      </c>
      <c r="E849" s="3" t="s">
        <v>187</v>
      </c>
      <c r="F849" s="14" t="s">
        <v>114</v>
      </c>
      <c r="G849" s="14" t="s">
        <v>163</v>
      </c>
      <c r="H849" s="14" t="s">
        <v>1702</v>
      </c>
      <c r="I849" s="14" t="s">
        <v>1703</v>
      </c>
      <c r="J849" s="14">
        <v>0</v>
      </c>
      <c r="K849" s="38"/>
      <c r="L849" s="14">
        <f>IFERROR(VLOOKUP(A849,[1]Sheet1!$A:$O,15,FALSE),"ok")</f>
        <v>34.9</v>
      </c>
      <c r="M849" s="15">
        <v>0</v>
      </c>
      <c r="N849" s="41">
        <v>0</v>
      </c>
      <c r="O849" s="13">
        <v>273</v>
      </c>
      <c r="P849" s="17">
        <v>0</v>
      </c>
      <c r="Q849" s="13">
        <v>5</v>
      </c>
      <c r="R849" s="16" t="str">
        <f t="shared" si="109"/>
        <v>nul</v>
      </c>
      <c r="S849" s="17">
        <f t="shared" si="107"/>
        <v>7.633</v>
      </c>
      <c r="T849" s="18">
        <v>13.3490563499705</v>
      </c>
      <c r="U849" s="18">
        <v>7.9717391304347833</v>
      </c>
      <c r="V849" s="19">
        <f t="shared" si="110"/>
        <v>28.953795480405283</v>
      </c>
      <c r="W849" s="33">
        <f t="shared" si="111"/>
        <v>42.388356583313332</v>
      </c>
      <c r="X849" s="21">
        <f t="shared" si="112"/>
        <v>34.744554576486337</v>
      </c>
      <c r="Y849" s="22">
        <v>33.724554576486341</v>
      </c>
      <c r="Z849" s="23">
        <v>69.900000000000006</v>
      </c>
      <c r="AA849" s="35"/>
      <c r="AB849" s="22"/>
      <c r="AC849" s="24">
        <v>44.9</v>
      </c>
      <c r="AD849" s="25">
        <f t="shared" si="113"/>
        <v>0.29228883625943625</v>
      </c>
      <c r="AE849" s="22"/>
      <c r="AF849" s="26">
        <f t="shared" si="108"/>
        <v>34.744554576486337</v>
      </c>
      <c r="AG849" s="27"/>
      <c r="AH849" s="22"/>
      <c r="AI849" s="28"/>
      <c r="AJ849" s="29">
        <f t="shared" si="114"/>
        <v>-1</v>
      </c>
      <c r="AK849" s="30"/>
      <c r="AL849" s="30"/>
      <c r="AM849" s="30"/>
      <c r="AN849" s="31">
        <v>44.9</v>
      </c>
    </row>
    <row r="850" spans="1:42" s="11" customFormat="1" ht="37.5" customHeight="1" x14ac:dyDescent="0.25">
      <c r="A850" s="12" t="s">
        <v>1704</v>
      </c>
      <c r="B850" s="12" t="s">
        <v>1704</v>
      </c>
      <c r="C850" s="13" t="s">
        <v>1704</v>
      </c>
      <c r="D850" s="3" t="s">
        <v>46</v>
      </c>
      <c r="E850" s="3" t="s">
        <v>39</v>
      </c>
      <c r="F850" s="14" t="s">
        <v>149</v>
      </c>
      <c r="G850" s="14" t="s">
        <v>169</v>
      </c>
      <c r="H850" s="14" t="s">
        <v>170</v>
      </c>
      <c r="I850" s="14" t="s">
        <v>1705</v>
      </c>
      <c r="J850" s="14">
        <v>0</v>
      </c>
      <c r="K850" s="38"/>
      <c r="L850" s="14">
        <f>IFERROR(VLOOKUP(A850,[1]Sheet1!$A:$O,15,FALSE),"ok")</f>
        <v>47.9</v>
      </c>
      <c r="M850" s="15">
        <v>0</v>
      </c>
      <c r="N850" s="41">
        <v>0</v>
      </c>
      <c r="O850" s="13">
        <v>279</v>
      </c>
      <c r="P850" s="17">
        <v>0</v>
      </c>
      <c r="Q850" s="13">
        <v>0</v>
      </c>
      <c r="R850" s="16" t="str">
        <f t="shared" si="109"/>
        <v>nul</v>
      </c>
      <c r="S850" s="17" t="e">
        <f t="shared" si="107"/>
        <v>#N/A</v>
      </c>
      <c r="T850" s="18">
        <v>16.648390108961401</v>
      </c>
      <c r="U850" s="18">
        <v>9.286376811594204</v>
      </c>
      <c r="V850" s="19" t="e">
        <f t="shared" si="110"/>
        <v>#N/A</v>
      </c>
      <c r="W850" s="20" t="e">
        <f t="shared" si="111"/>
        <v>#N/A</v>
      </c>
      <c r="X850" s="21" t="e">
        <f t="shared" si="112"/>
        <v>#N/A</v>
      </c>
      <c r="Y850" s="22">
        <v>40.893320304666723</v>
      </c>
      <c r="Z850" s="23">
        <v>0</v>
      </c>
      <c r="AA850" s="22"/>
      <c r="AB850" s="22"/>
      <c r="AC850" s="24" t="e">
        <v>#N/A</v>
      </c>
      <c r="AD850" s="25" t="e">
        <f t="shared" si="113"/>
        <v>#N/A</v>
      </c>
      <c r="AE850" s="22"/>
      <c r="AF850" s="26" t="e">
        <f t="shared" si="108"/>
        <v>#N/A</v>
      </c>
      <c r="AG850" s="27"/>
      <c r="AH850" s="22"/>
      <c r="AI850" s="28"/>
      <c r="AJ850" s="29" t="e">
        <f t="shared" si="114"/>
        <v>#N/A</v>
      </c>
      <c r="AK850" s="30"/>
      <c r="AL850" s="30"/>
      <c r="AM850" s="30"/>
      <c r="AN850" s="31" t="s">
        <v>896</v>
      </c>
    </row>
    <row r="851" spans="1:42" s="11" customFormat="1" ht="37.5" customHeight="1" x14ac:dyDescent="0.25">
      <c r="A851" s="12" t="s">
        <v>1706</v>
      </c>
      <c r="B851" s="12" t="s">
        <v>1706</v>
      </c>
      <c r="C851" s="13" t="s">
        <v>1706</v>
      </c>
      <c r="D851" s="3"/>
      <c r="E851" s="3" t="s">
        <v>359</v>
      </c>
      <c r="F851" s="14" t="s">
        <v>40</v>
      </c>
      <c r="G851" s="14" t="s">
        <v>145</v>
      </c>
      <c r="H851" s="14" t="s">
        <v>146</v>
      </c>
      <c r="I851" s="14" t="s">
        <v>1707</v>
      </c>
      <c r="J851" s="14" t="s">
        <v>3362</v>
      </c>
      <c r="K851" s="38"/>
      <c r="L851" s="55" t="str">
        <f>IFERROR(VLOOKUP(A851,[1]Sheet1!$A:$O,15,FALSE),"ok")</f>
        <v>ok</v>
      </c>
      <c r="M851" s="15">
        <v>0</v>
      </c>
      <c r="N851" s="41">
        <v>96</v>
      </c>
      <c r="O851" s="13">
        <v>293</v>
      </c>
      <c r="P851" s="17">
        <v>0</v>
      </c>
      <c r="Q851" s="13">
        <v>0</v>
      </c>
      <c r="R851" s="16" t="str">
        <f t="shared" si="109"/>
        <v>nul</v>
      </c>
      <c r="S851" s="17">
        <f t="shared" si="107"/>
        <v>20.213000000000001</v>
      </c>
      <c r="T851" s="18">
        <v>56.462081744041498</v>
      </c>
      <c r="U851" s="18">
        <v>13.845652173913045</v>
      </c>
      <c r="V851" s="19">
        <f t="shared" si="110"/>
        <v>90.520733917954544</v>
      </c>
      <c r="W851" s="20">
        <f t="shared" si="111"/>
        <v>132.52235445588545</v>
      </c>
      <c r="X851" s="21">
        <f t="shared" si="112"/>
        <v>108.62488070154545</v>
      </c>
      <c r="Y851" s="22">
        <v>110.86888070154545</v>
      </c>
      <c r="Z851" s="23">
        <v>189.9</v>
      </c>
      <c r="AA851" s="22"/>
      <c r="AB851" s="22"/>
      <c r="AC851" s="24">
        <v>118.9</v>
      </c>
      <c r="AD851" s="25">
        <f t="shared" si="113"/>
        <v>9.4592686611883803E-2</v>
      </c>
      <c r="AE851" s="22"/>
      <c r="AF851" s="26">
        <f t="shared" si="108"/>
        <v>108.62488070154545</v>
      </c>
      <c r="AG851" s="27"/>
      <c r="AH851" s="22"/>
      <c r="AI851" s="28"/>
      <c r="AJ851" s="29">
        <f t="shared" si="114"/>
        <v>-1</v>
      </c>
      <c r="AK851" s="30"/>
      <c r="AL851" s="30"/>
      <c r="AM851" s="30"/>
      <c r="AN851" s="31">
        <v>129.9</v>
      </c>
    </row>
    <row r="852" spans="1:42" s="11" customFormat="1" ht="37.5" customHeight="1" x14ac:dyDescent="0.25">
      <c r="A852" s="12" t="s">
        <v>1708</v>
      </c>
      <c r="B852" s="12" t="s">
        <v>1708</v>
      </c>
      <c r="C852" s="13" t="s">
        <v>1708</v>
      </c>
      <c r="D852" s="3" t="s">
        <v>46</v>
      </c>
      <c r="E852" s="3" t="s">
        <v>187</v>
      </c>
      <c r="F852" s="14" t="s">
        <v>114</v>
      </c>
      <c r="G852" s="14" t="s">
        <v>163</v>
      </c>
      <c r="H852" s="14" t="s">
        <v>247</v>
      </c>
      <c r="I852" s="14" t="s">
        <v>1709</v>
      </c>
      <c r="J852" s="14">
        <v>0</v>
      </c>
      <c r="K852" s="38"/>
      <c r="L852" s="14">
        <f>IFERROR(VLOOKUP(A852,[1]Sheet1!$A:$O,15,FALSE),"ok")</f>
        <v>24.9</v>
      </c>
      <c r="M852" s="15">
        <v>0</v>
      </c>
      <c r="N852" s="41">
        <v>12</v>
      </c>
      <c r="O852" s="13">
        <v>308</v>
      </c>
      <c r="P852" s="17">
        <v>0</v>
      </c>
      <c r="Q852" s="13">
        <v>0</v>
      </c>
      <c r="R852" s="16" t="str">
        <f t="shared" si="109"/>
        <v>nul</v>
      </c>
      <c r="S852" s="17">
        <f t="shared" si="107"/>
        <v>6.7830000000000004</v>
      </c>
      <c r="T852" s="18">
        <v>10.365797228522499</v>
      </c>
      <c r="U852" s="18">
        <v>7.3004347826086962</v>
      </c>
      <c r="V852" s="19">
        <f t="shared" si="110"/>
        <v>24.449232011131198</v>
      </c>
      <c r="W852" s="20">
        <f t="shared" si="111"/>
        <v>35.793675664296067</v>
      </c>
      <c r="X852" s="21">
        <f t="shared" si="112"/>
        <v>29.339078413357434</v>
      </c>
      <c r="Y852" s="22">
        <v>29.339078413357434</v>
      </c>
      <c r="Z852" s="23">
        <v>69.900000000000006</v>
      </c>
      <c r="AA852" s="35"/>
      <c r="AB852" s="22"/>
      <c r="AC852" s="24">
        <v>39.9</v>
      </c>
      <c r="AD852" s="25">
        <f t="shared" si="113"/>
        <v>0.35996091758064264</v>
      </c>
      <c r="AE852" s="22"/>
      <c r="AF852" s="26">
        <f t="shared" si="108"/>
        <v>29.339078413357434</v>
      </c>
      <c r="AG852" s="27"/>
      <c r="AH852" s="22"/>
      <c r="AI852" s="28"/>
      <c r="AJ852" s="29">
        <f t="shared" si="114"/>
        <v>-1</v>
      </c>
      <c r="AK852" s="30"/>
      <c r="AL852" s="30"/>
      <c r="AM852" s="30"/>
      <c r="AN852" s="31">
        <v>39.9</v>
      </c>
    </row>
    <row r="853" spans="1:42" s="11" customFormat="1" ht="37.5" customHeight="1" x14ac:dyDescent="0.25">
      <c r="A853" s="12" t="s">
        <v>1710</v>
      </c>
      <c r="B853" s="12" t="s">
        <v>1710</v>
      </c>
      <c r="C853" s="13" t="s">
        <v>1710</v>
      </c>
      <c r="D853" s="3"/>
      <c r="E853" s="3" t="s">
        <v>359</v>
      </c>
      <c r="F853" s="14" t="s">
        <v>149</v>
      </c>
      <c r="G853" s="14" t="s">
        <v>107</v>
      </c>
      <c r="H853" s="14" t="s">
        <v>1104</v>
      </c>
      <c r="I853" s="14" t="s">
        <v>1711</v>
      </c>
      <c r="J853" s="14">
        <v>0</v>
      </c>
      <c r="K853" s="38"/>
      <c r="L853" s="14" t="str">
        <f>IFERROR(VLOOKUP(A853,[1]Sheet1!$A:$O,15,FALSE),"ok")</f>
        <v>ok</v>
      </c>
      <c r="M853" s="15">
        <v>0</v>
      </c>
      <c r="N853" s="41">
        <v>0</v>
      </c>
      <c r="O853" s="13">
        <v>58</v>
      </c>
      <c r="P853" s="17">
        <v>0</v>
      </c>
      <c r="Q853" s="13">
        <v>0</v>
      </c>
      <c r="R853" s="16" t="str">
        <f t="shared" si="109"/>
        <v>nul</v>
      </c>
      <c r="S853" s="17">
        <f t="shared" si="107"/>
        <v>6.4430000000000005</v>
      </c>
      <c r="T853" s="18">
        <v>10.5014864564729</v>
      </c>
      <c r="U853" s="18">
        <v>7.3004347826086962</v>
      </c>
      <c r="V853" s="19">
        <f t="shared" si="110"/>
        <v>24.244921239081599</v>
      </c>
      <c r="W853" s="20">
        <f t="shared" si="111"/>
        <v>35.494564694015459</v>
      </c>
      <c r="X853" s="21">
        <f t="shared" si="112"/>
        <v>29.093905486897917</v>
      </c>
      <c r="Y853" s="22">
        <v>29.093905486897917</v>
      </c>
      <c r="Z853" s="23">
        <v>59.9</v>
      </c>
      <c r="AA853" s="22"/>
      <c r="AB853" s="22"/>
      <c r="AC853" s="24">
        <v>37.9</v>
      </c>
      <c r="AD853" s="25">
        <f t="shared" si="113"/>
        <v>0.30267832268403416</v>
      </c>
      <c r="AE853" s="22"/>
      <c r="AF853" s="26">
        <f t="shared" si="108"/>
        <v>29.093905486897917</v>
      </c>
      <c r="AG853" s="27"/>
      <c r="AH853" s="22"/>
      <c r="AI853" s="28"/>
      <c r="AJ853" s="29">
        <f t="shared" si="114"/>
        <v>-1</v>
      </c>
      <c r="AK853" s="30"/>
      <c r="AL853" s="30"/>
      <c r="AM853" s="30"/>
      <c r="AN853" s="31">
        <v>37.9</v>
      </c>
    </row>
    <row r="854" spans="1:42" s="11" customFormat="1" ht="37.5" customHeight="1" x14ac:dyDescent="0.25">
      <c r="A854" s="12" t="s">
        <v>1712</v>
      </c>
      <c r="B854" s="12" t="s">
        <v>1712</v>
      </c>
      <c r="C854" s="13" t="s">
        <v>1712</v>
      </c>
      <c r="D854" s="3" t="s">
        <v>46</v>
      </c>
      <c r="E854" s="3" t="s">
        <v>39</v>
      </c>
      <c r="F854" s="14" t="s">
        <v>107</v>
      </c>
      <c r="G854" s="14" t="s">
        <v>128</v>
      </c>
      <c r="H854" s="14" t="s">
        <v>129</v>
      </c>
      <c r="I854" s="14" t="s">
        <v>1713</v>
      </c>
      <c r="J854" s="14">
        <v>0</v>
      </c>
      <c r="K854" s="38"/>
      <c r="L854" s="14" t="str">
        <f>IFERROR(VLOOKUP(A854,[1]Sheet1!$A:$O,15,FALSE),"ok")</f>
        <v>ok</v>
      </c>
      <c r="M854" s="15">
        <v>0</v>
      </c>
      <c r="N854" s="41">
        <v>0</v>
      </c>
      <c r="O854" s="13" t="s">
        <v>44</v>
      </c>
      <c r="P854" s="17">
        <v>0</v>
      </c>
      <c r="Q854" s="13">
        <v>0</v>
      </c>
      <c r="R854" s="16" t="str">
        <f t="shared" si="109"/>
        <v>nul</v>
      </c>
      <c r="S854" s="17" t="e">
        <f t="shared" si="107"/>
        <v>#N/A</v>
      </c>
      <c r="T854" s="18">
        <v>14.725848450875301</v>
      </c>
      <c r="U854" s="18">
        <v>6.852898550724638</v>
      </c>
      <c r="V854" s="19" t="e">
        <f t="shared" si="110"/>
        <v>#N/A</v>
      </c>
      <c r="W854" s="20" t="e">
        <f t="shared" si="111"/>
        <v>#N/A</v>
      </c>
      <c r="X854" s="21" t="e">
        <f t="shared" si="112"/>
        <v>#N/A</v>
      </c>
      <c r="Y854" s="22">
        <v>34.034096401919925</v>
      </c>
      <c r="Z854" s="23">
        <v>0</v>
      </c>
      <c r="AA854" s="22"/>
      <c r="AB854" s="22"/>
      <c r="AC854" s="24" t="e">
        <v>#N/A</v>
      </c>
      <c r="AD854" s="25" t="e">
        <f t="shared" si="113"/>
        <v>#N/A</v>
      </c>
      <c r="AE854" s="22"/>
      <c r="AF854" s="26" t="e">
        <f t="shared" si="108"/>
        <v>#N/A</v>
      </c>
      <c r="AG854" s="27"/>
      <c r="AH854" s="22"/>
      <c r="AI854" s="28"/>
      <c r="AJ854" s="29" t="e">
        <f t="shared" si="114"/>
        <v>#N/A</v>
      </c>
      <c r="AK854" s="30"/>
      <c r="AL854" s="30"/>
      <c r="AM854" s="30"/>
      <c r="AN854" s="31" t="s">
        <v>896</v>
      </c>
    </row>
    <row r="855" spans="1:42" s="11" customFormat="1" ht="37.5" customHeight="1" x14ac:dyDescent="0.25">
      <c r="A855" s="12" t="s">
        <v>1714</v>
      </c>
      <c r="B855" s="12" t="s">
        <v>1714</v>
      </c>
      <c r="C855" s="13" t="s">
        <v>1714</v>
      </c>
      <c r="D855" s="3" t="s">
        <v>46</v>
      </c>
      <c r="E855" s="3" t="s">
        <v>187</v>
      </c>
      <c r="F855" s="14" t="s">
        <v>114</v>
      </c>
      <c r="G855" s="14" t="s">
        <v>163</v>
      </c>
      <c r="H855" s="14" t="s">
        <v>1034</v>
      </c>
      <c r="I855" s="14" t="s">
        <v>1715</v>
      </c>
      <c r="J855" s="14">
        <v>0</v>
      </c>
      <c r="K855" s="38"/>
      <c r="L855" s="14">
        <f>IFERROR(VLOOKUP(A855,[1]Sheet1!$A:$O,15,FALSE),"ok")</f>
        <v>49.9</v>
      </c>
      <c r="M855" s="15">
        <v>0</v>
      </c>
      <c r="N855" s="41">
        <v>0</v>
      </c>
      <c r="O855" s="13">
        <v>27</v>
      </c>
      <c r="P855" s="17">
        <v>0</v>
      </c>
      <c r="Q855" s="13">
        <v>1</v>
      </c>
      <c r="R855" s="16" t="str">
        <f t="shared" si="109"/>
        <v>nul</v>
      </c>
      <c r="S855" s="17">
        <f t="shared" si="107"/>
        <v>10.183</v>
      </c>
      <c r="T855" s="18">
        <v>28.501648388402401</v>
      </c>
      <c r="U855" s="18">
        <v>9.286376811594204</v>
      </c>
      <c r="V855" s="19">
        <f t="shared" si="110"/>
        <v>47.971025199996603</v>
      </c>
      <c r="W855" s="33">
        <f t="shared" si="111"/>
        <v>70.229580892795028</v>
      </c>
      <c r="X855" s="21">
        <f t="shared" si="112"/>
        <v>57.56523023999592</v>
      </c>
      <c r="Y855" s="22">
        <v>55.525230239995928</v>
      </c>
      <c r="Z855" s="23">
        <v>99.9</v>
      </c>
      <c r="AA855" s="22"/>
      <c r="AB855" s="22"/>
      <c r="AC855" s="24">
        <v>59.9</v>
      </c>
      <c r="AD855" s="25">
        <f t="shared" si="113"/>
        <v>4.055868013156827E-2</v>
      </c>
      <c r="AE855" s="22"/>
      <c r="AF855" s="26">
        <f t="shared" si="108"/>
        <v>57.56523023999592</v>
      </c>
      <c r="AG855" s="27"/>
      <c r="AH855" s="22"/>
      <c r="AI855" s="28"/>
      <c r="AJ855" s="29">
        <f t="shared" si="114"/>
        <v>-1</v>
      </c>
      <c r="AK855" s="30"/>
      <c r="AL855" s="30"/>
      <c r="AM855" s="30"/>
      <c r="AN855" s="31">
        <v>59.9</v>
      </c>
    </row>
    <row r="856" spans="1:42" s="11" customFormat="1" ht="37.5" customHeight="1" x14ac:dyDescent="0.25">
      <c r="A856" s="12" t="s">
        <v>1716</v>
      </c>
      <c r="B856" s="12" t="s">
        <v>1716</v>
      </c>
      <c r="C856" s="13" t="s">
        <v>1716</v>
      </c>
      <c r="D856" s="3" t="s">
        <v>46</v>
      </c>
      <c r="E856" s="3" t="s">
        <v>187</v>
      </c>
      <c r="F856" s="14" t="s">
        <v>40</v>
      </c>
      <c r="G856" s="14" t="s">
        <v>145</v>
      </c>
      <c r="H856" s="14" t="s">
        <v>179</v>
      </c>
      <c r="I856" s="14" t="s">
        <v>1717</v>
      </c>
      <c r="J856" s="14">
        <v>0</v>
      </c>
      <c r="K856" s="38"/>
      <c r="L856" s="55" t="str">
        <f>IFERROR(VLOOKUP(A856,[1]Sheet1!$A:$O,15,FALSE),"ok")</f>
        <v>ok</v>
      </c>
      <c r="M856" s="15">
        <v>0</v>
      </c>
      <c r="N856" s="41">
        <v>96</v>
      </c>
      <c r="O856" s="13">
        <v>97</v>
      </c>
      <c r="P856" s="17">
        <v>2</v>
      </c>
      <c r="Q856" s="13">
        <v>4</v>
      </c>
      <c r="R856" s="16">
        <f t="shared" si="109"/>
        <v>336</v>
      </c>
      <c r="S856" s="17">
        <f t="shared" si="107"/>
        <v>11.883000000000003</v>
      </c>
      <c r="T856" s="18">
        <v>28.272883889768799</v>
      </c>
      <c r="U856" s="18">
        <v>11.141787439613527</v>
      </c>
      <c r="V856" s="19">
        <f t="shared" si="110"/>
        <v>51.297671329382325</v>
      </c>
      <c r="W856" s="33">
        <f t="shared" si="111"/>
        <v>75.099790826215724</v>
      </c>
      <c r="X856" s="21">
        <f t="shared" si="112"/>
        <v>61.557205595258786</v>
      </c>
      <c r="Y856" s="22">
        <v>61.557205595258786</v>
      </c>
      <c r="Z856" s="23">
        <v>149.9</v>
      </c>
      <c r="AA856" s="22"/>
      <c r="AB856" s="22"/>
      <c r="AC856" s="24">
        <v>69.900000000000006</v>
      </c>
      <c r="AD856" s="25">
        <f t="shared" si="113"/>
        <v>0.13552912813481899</v>
      </c>
      <c r="AE856" s="22"/>
      <c r="AF856" s="26">
        <f t="shared" si="108"/>
        <v>61.557205595258786</v>
      </c>
      <c r="AG856" s="27"/>
      <c r="AH856" s="22"/>
      <c r="AI856" s="28"/>
      <c r="AJ856" s="29">
        <f t="shared" si="114"/>
        <v>-1</v>
      </c>
      <c r="AK856" s="30"/>
      <c r="AL856" s="30"/>
      <c r="AM856" s="30"/>
      <c r="AN856" s="31">
        <v>69.900000000000006</v>
      </c>
    </row>
    <row r="857" spans="1:42" s="11" customFormat="1" ht="37.5" customHeight="1" x14ac:dyDescent="0.25">
      <c r="A857" s="12" t="s">
        <v>1718</v>
      </c>
      <c r="B857" s="12" t="s">
        <v>1718</v>
      </c>
      <c r="C857" s="13" t="s">
        <v>1718</v>
      </c>
      <c r="D857" s="3" t="s">
        <v>46</v>
      </c>
      <c r="E857" s="3" t="s">
        <v>39</v>
      </c>
      <c r="F857" s="14" t="s">
        <v>114</v>
      </c>
      <c r="G857" s="14" t="s">
        <v>816</v>
      </c>
      <c r="H857" s="14" t="s">
        <v>817</v>
      </c>
      <c r="I857" s="14" t="s">
        <v>1719</v>
      </c>
      <c r="J857" s="14">
        <v>0</v>
      </c>
      <c r="K857" s="38"/>
      <c r="L857" s="14" t="str">
        <f>IFERROR(VLOOKUP(A857,[1]Sheet1!$A:$O,15,FALSE),"ok")</f>
        <v>ok</v>
      </c>
      <c r="M857" s="15">
        <v>0</v>
      </c>
      <c r="N857" s="41">
        <v>0</v>
      </c>
      <c r="O857" s="13" t="s">
        <v>44</v>
      </c>
      <c r="P857" s="17">
        <v>0</v>
      </c>
      <c r="Q857" s="13">
        <v>0</v>
      </c>
      <c r="R857" s="16" t="str">
        <f t="shared" si="109"/>
        <v>nul</v>
      </c>
      <c r="S857" s="17" t="e">
        <f t="shared" si="107"/>
        <v>#N/A</v>
      </c>
      <c r="T857" s="18">
        <v>23.952938394417401</v>
      </c>
      <c r="U857" s="18">
        <v>8.9600483091787435</v>
      </c>
      <c r="V857" s="19" t="e">
        <f t="shared" si="110"/>
        <v>#N/A</v>
      </c>
      <c r="W857" s="20" t="e">
        <f t="shared" si="111"/>
        <v>#N/A</v>
      </c>
      <c r="X857" s="21" t="e">
        <f t="shared" si="112"/>
        <v>#N/A</v>
      </c>
      <c r="Y857" s="22">
        <v>51.919184044315379</v>
      </c>
      <c r="Z857" s="23">
        <v>0</v>
      </c>
      <c r="AA857" s="22"/>
      <c r="AB857" s="22"/>
      <c r="AC857" s="24" t="e">
        <v>#N/A</v>
      </c>
      <c r="AD857" s="25" t="e">
        <f t="shared" si="113"/>
        <v>#N/A</v>
      </c>
      <c r="AE857" s="22"/>
      <c r="AF857" s="26" t="e">
        <f t="shared" si="108"/>
        <v>#N/A</v>
      </c>
      <c r="AG857" s="27"/>
      <c r="AH857" s="22"/>
      <c r="AI857" s="28"/>
      <c r="AJ857" s="29" t="e">
        <f t="shared" si="114"/>
        <v>#N/A</v>
      </c>
      <c r="AK857" s="30"/>
      <c r="AL857" s="30"/>
      <c r="AM857" s="30"/>
      <c r="AN857" s="31" t="s">
        <v>896</v>
      </c>
    </row>
    <row r="858" spans="1:42" s="11" customFormat="1" ht="37.5" customHeight="1" x14ac:dyDescent="0.25">
      <c r="A858" s="12" t="s">
        <v>1720</v>
      </c>
      <c r="B858" s="12" t="s">
        <v>1720</v>
      </c>
      <c r="C858" s="13" t="s">
        <v>1720</v>
      </c>
      <c r="D858" s="3" t="s">
        <v>46</v>
      </c>
      <c r="E858" s="3" t="s">
        <v>187</v>
      </c>
      <c r="F858" s="14" t="s">
        <v>40</v>
      </c>
      <c r="G858" s="14" t="s">
        <v>41</v>
      </c>
      <c r="H858" s="14" t="s">
        <v>98</v>
      </c>
      <c r="I858" s="14" t="s">
        <v>1721</v>
      </c>
      <c r="J858" s="14">
        <v>0</v>
      </c>
      <c r="K858" s="38"/>
      <c r="L858" s="14" t="str">
        <f>IFERROR(VLOOKUP(A858,[1]Sheet1!$A:$O,15,FALSE),"ok")</f>
        <v>ok</v>
      </c>
      <c r="M858" s="15">
        <v>0</v>
      </c>
      <c r="N858" s="41">
        <v>61</v>
      </c>
      <c r="O858" s="13">
        <v>82</v>
      </c>
      <c r="P858" s="17">
        <v>5</v>
      </c>
      <c r="Q858" s="13">
        <v>15</v>
      </c>
      <c r="R858" s="16">
        <f t="shared" si="109"/>
        <v>85.399999999999991</v>
      </c>
      <c r="S858" s="17">
        <f t="shared" si="107"/>
        <v>12.733000000000002</v>
      </c>
      <c r="T858" s="18">
        <v>21.843950476243101</v>
      </c>
      <c r="U858" s="18">
        <v>17.211497584541064</v>
      </c>
      <c r="V858" s="19">
        <f t="shared" si="110"/>
        <v>51.78844806078417</v>
      </c>
      <c r="W858" s="33">
        <f t="shared" si="111"/>
        <v>75.818287960988016</v>
      </c>
      <c r="X858" s="21">
        <f t="shared" si="112"/>
        <v>62.146137672941002</v>
      </c>
      <c r="Y858" s="22">
        <v>62.146137672941002</v>
      </c>
      <c r="Z858" s="23">
        <v>99.9</v>
      </c>
      <c r="AA858" s="22"/>
      <c r="AB858" s="22"/>
      <c r="AC858" s="24">
        <v>74.900000000000006</v>
      </c>
      <c r="AD858" s="25">
        <f t="shared" si="113"/>
        <v>0.20522373239314207</v>
      </c>
      <c r="AE858" s="22"/>
      <c r="AF858" s="26">
        <f t="shared" si="108"/>
        <v>62.146137672941002</v>
      </c>
      <c r="AG858" s="27"/>
      <c r="AH858" s="22"/>
      <c r="AI858" s="28"/>
      <c r="AJ858" s="29">
        <f t="shared" si="114"/>
        <v>-1</v>
      </c>
      <c r="AK858" s="46">
        <v>43231</v>
      </c>
      <c r="AL858" s="51">
        <v>43235</v>
      </c>
      <c r="AM858" s="46" t="s">
        <v>3444</v>
      </c>
      <c r="AN858" s="47">
        <v>74.900000000000006</v>
      </c>
      <c r="AO858" s="44"/>
      <c r="AP858" s="52"/>
    </row>
    <row r="859" spans="1:42" s="11" customFormat="1" ht="37.5" customHeight="1" x14ac:dyDescent="0.25">
      <c r="A859" s="12" t="s">
        <v>1722</v>
      </c>
      <c r="B859" s="12" t="s">
        <v>1722</v>
      </c>
      <c r="C859" s="13" t="s">
        <v>1722</v>
      </c>
      <c r="D859" s="3" t="s">
        <v>46</v>
      </c>
      <c r="E859" s="3" t="s">
        <v>187</v>
      </c>
      <c r="F859" s="14" t="s">
        <v>81</v>
      </c>
      <c r="G859" s="14" t="s">
        <v>82</v>
      </c>
      <c r="H859" s="14" t="s">
        <v>1233</v>
      </c>
      <c r="I859" s="14" t="s">
        <v>1723</v>
      </c>
      <c r="J859" s="14">
        <v>0</v>
      </c>
      <c r="K859" s="38"/>
      <c r="L859" s="14" t="str">
        <f>IFERROR(VLOOKUP(A859,[1]Sheet1!$A:$O,15,FALSE),"ok")</f>
        <v>ok</v>
      </c>
      <c r="M859" s="15">
        <v>0</v>
      </c>
      <c r="N859" s="41">
        <v>45</v>
      </c>
      <c r="O859" s="13">
        <v>63</v>
      </c>
      <c r="P859" s="17">
        <v>0</v>
      </c>
      <c r="Q859" s="13">
        <v>0</v>
      </c>
      <c r="R859" s="16" t="str">
        <f t="shared" si="109"/>
        <v>nul</v>
      </c>
      <c r="S859" s="17">
        <f t="shared" si="107"/>
        <v>11.883000000000003</v>
      </c>
      <c r="T859" s="18">
        <v>26.397453527722199</v>
      </c>
      <c r="U859" s="18">
        <v>11.337584541062801</v>
      </c>
      <c r="V859" s="19">
        <f t="shared" si="110"/>
        <v>49.618038068785005</v>
      </c>
      <c r="W859" s="33">
        <f t="shared" si="111"/>
        <v>72.640807732701248</v>
      </c>
      <c r="X859" s="21">
        <f t="shared" si="112"/>
        <v>59.541645682542004</v>
      </c>
      <c r="Y859" s="22">
        <v>59.541645682542004</v>
      </c>
      <c r="Z859" s="23">
        <v>109.9</v>
      </c>
      <c r="AA859" s="22"/>
      <c r="AB859" s="22"/>
      <c r="AC859" s="24">
        <v>69.900000000000006</v>
      </c>
      <c r="AD859" s="25">
        <f t="shared" si="113"/>
        <v>0.17396822339586659</v>
      </c>
      <c r="AE859" s="22"/>
      <c r="AF859" s="26">
        <f t="shared" si="108"/>
        <v>59.541645682542004</v>
      </c>
      <c r="AG859" s="27"/>
      <c r="AH859" s="22"/>
      <c r="AI859" s="28"/>
      <c r="AJ859" s="29">
        <f t="shared" si="114"/>
        <v>-1</v>
      </c>
      <c r="AK859" s="30"/>
      <c r="AL859" s="30"/>
      <c r="AM859" s="30"/>
      <c r="AN859" s="31">
        <v>69.900000000000006</v>
      </c>
    </row>
    <row r="860" spans="1:42" s="11" customFormat="1" ht="37.5" customHeight="1" x14ac:dyDescent="0.25">
      <c r="A860" s="12" t="s">
        <v>1724</v>
      </c>
      <c r="B860" s="12" t="s">
        <v>1724</v>
      </c>
      <c r="C860" s="13" t="s">
        <v>1724</v>
      </c>
      <c r="D860" s="3" t="s">
        <v>46</v>
      </c>
      <c r="E860" s="3" t="s">
        <v>39</v>
      </c>
      <c r="F860" s="14" t="s">
        <v>149</v>
      </c>
      <c r="G860" s="14" t="s">
        <v>150</v>
      </c>
      <c r="H860" s="14" t="s">
        <v>151</v>
      </c>
      <c r="I860" s="14" t="s">
        <v>1725</v>
      </c>
      <c r="J860" s="14">
        <v>0</v>
      </c>
      <c r="K860" s="38"/>
      <c r="L860" s="14" t="str">
        <f>IFERROR(VLOOKUP(A860,[1]Sheet1!$A:$O,15,FALSE),"ok")</f>
        <v>ok</v>
      </c>
      <c r="M860" s="15">
        <v>0</v>
      </c>
      <c r="N860" s="41">
        <v>0</v>
      </c>
      <c r="O860" s="13" t="s">
        <v>44</v>
      </c>
      <c r="P860" s="17">
        <v>0</v>
      </c>
      <c r="Q860" s="13">
        <v>0</v>
      </c>
      <c r="R860" s="16" t="str">
        <f t="shared" si="109"/>
        <v>nul</v>
      </c>
      <c r="S860" s="17" t="e">
        <f t="shared" si="107"/>
        <v>#N/A</v>
      </c>
      <c r="T860" s="18">
        <v>15.7200280950848</v>
      </c>
      <c r="U860" s="18">
        <v>6.3587439613526575</v>
      </c>
      <c r="V860" s="19" t="e">
        <f t="shared" si="110"/>
        <v>#N/A</v>
      </c>
      <c r="W860" s="20" t="e">
        <f t="shared" si="111"/>
        <v>#N/A</v>
      </c>
      <c r="X860" s="21" t="e">
        <f t="shared" si="112"/>
        <v>#N/A</v>
      </c>
      <c r="Y860" s="22">
        <v>34.838126467724948</v>
      </c>
      <c r="Z860" s="23">
        <v>0</v>
      </c>
      <c r="AA860" s="22"/>
      <c r="AB860" s="22"/>
      <c r="AC860" s="24" t="e">
        <v>#N/A</v>
      </c>
      <c r="AD860" s="25" t="e">
        <f t="shared" si="113"/>
        <v>#N/A</v>
      </c>
      <c r="AE860" s="22"/>
      <c r="AF860" s="26" t="e">
        <f t="shared" si="108"/>
        <v>#N/A</v>
      </c>
      <c r="AG860" s="27"/>
      <c r="AH860" s="22"/>
      <c r="AI860" s="28"/>
      <c r="AJ860" s="29" t="e">
        <f t="shared" si="114"/>
        <v>#N/A</v>
      </c>
      <c r="AK860" s="30"/>
      <c r="AL860" s="30"/>
      <c r="AM860" s="30"/>
      <c r="AN860" s="31" t="s">
        <v>896</v>
      </c>
    </row>
    <row r="861" spans="1:42" s="11" customFormat="1" ht="37.5" customHeight="1" x14ac:dyDescent="0.25">
      <c r="A861" s="12" t="s">
        <v>1726</v>
      </c>
      <c r="B861" s="12" t="s">
        <v>1726</v>
      </c>
      <c r="C861" s="13" t="s">
        <v>1726</v>
      </c>
      <c r="D861" s="3" t="s">
        <v>46</v>
      </c>
      <c r="E861" s="3" t="s">
        <v>39</v>
      </c>
      <c r="F861" s="14" t="s">
        <v>149</v>
      </c>
      <c r="G861" s="14" t="s">
        <v>107</v>
      </c>
      <c r="H861" s="14" t="s">
        <v>230</v>
      </c>
      <c r="I861" s="14" t="s">
        <v>1727</v>
      </c>
      <c r="J861" s="14">
        <v>0</v>
      </c>
      <c r="K861" s="38"/>
      <c r="L861" s="14" t="str">
        <f>IFERROR(VLOOKUP(A861,[1]Sheet1!$A:$O,15,FALSE),"ok")</f>
        <v>ok</v>
      </c>
      <c r="M861" s="15">
        <v>0</v>
      </c>
      <c r="N861" s="41">
        <v>0</v>
      </c>
      <c r="O861" s="13" t="s">
        <v>44</v>
      </c>
      <c r="P861" s="17">
        <v>0</v>
      </c>
      <c r="Q861" s="13">
        <v>0</v>
      </c>
      <c r="R861" s="16" t="str">
        <f t="shared" si="109"/>
        <v>nul</v>
      </c>
      <c r="S861" s="17" t="e">
        <f t="shared" si="107"/>
        <v>#N/A</v>
      </c>
      <c r="T861" s="18">
        <v>6.33009251097653</v>
      </c>
      <c r="U861" s="18">
        <v>7.1139613526570056</v>
      </c>
      <c r="V861" s="19" t="e">
        <f t="shared" si="110"/>
        <v>#N/A</v>
      </c>
      <c r="W861" s="20" t="e">
        <f t="shared" si="111"/>
        <v>#N/A</v>
      </c>
      <c r="X861" s="21" t="e">
        <f t="shared" si="112"/>
        <v>#N/A</v>
      </c>
      <c r="Y861" s="22">
        <v>21.212464636360242</v>
      </c>
      <c r="Z861" s="23">
        <v>0</v>
      </c>
      <c r="AA861" s="22"/>
      <c r="AB861" s="22"/>
      <c r="AC861" s="24" t="e">
        <v>#N/A</v>
      </c>
      <c r="AD861" s="25" t="e">
        <f t="shared" si="113"/>
        <v>#N/A</v>
      </c>
      <c r="AE861" s="22"/>
      <c r="AF861" s="26" t="e">
        <f t="shared" si="108"/>
        <v>#N/A</v>
      </c>
      <c r="AG861" s="27"/>
      <c r="AH861" s="22"/>
      <c r="AI861" s="28"/>
      <c r="AJ861" s="29" t="e">
        <f t="shared" si="114"/>
        <v>#N/A</v>
      </c>
      <c r="AK861" s="30"/>
      <c r="AL861" s="30"/>
      <c r="AM861" s="30"/>
      <c r="AN861" s="31" t="s">
        <v>896</v>
      </c>
    </row>
    <row r="862" spans="1:42" s="11" customFormat="1" ht="37.5" customHeight="1" x14ac:dyDescent="0.25">
      <c r="A862" s="12" t="s">
        <v>1728</v>
      </c>
      <c r="B862" s="12" t="s">
        <v>1728</v>
      </c>
      <c r="C862" s="13" t="s">
        <v>1728</v>
      </c>
      <c r="D862" s="3" t="s">
        <v>46</v>
      </c>
      <c r="E862" s="3" t="s">
        <v>39</v>
      </c>
      <c r="F862" s="14" t="s">
        <v>40</v>
      </c>
      <c r="G862" s="14" t="s">
        <v>159</v>
      </c>
      <c r="H862" s="14" t="s">
        <v>208</v>
      </c>
      <c r="I862" s="14" t="s">
        <v>1729</v>
      </c>
      <c r="J862" s="14">
        <v>0</v>
      </c>
      <c r="K862" s="38"/>
      <c r="L862" s="14">
        <f>IFERROR(VLOOKUP(A862,[1]Sheet1!$A:$O,15,FALSE),"ok")</f>
        <v>69.900000000000006</v>
      </c>
      <c r="M862" s="15">
        <v>0</v>
      </c>
      <c r="N862" s="41">
        <v>0</v>
      </c>
      <c r="O862" s="13">
        <v>61</v>
      </c>
      <c r="P862" s="17">
        <v>0</v>
      </c>
      <c r="Q862" s="13">
        <v>0</v>
      </c>
      <c r="R862" s="16" t="str">
        <f t="shared" si="109"/>
        <v>nul</v>
      </c>
      <c r="S862" s="17" t="e">
        <f t="shared" si="107"/>
        <v>#N/A</v>
      </c>
      <c r="T862" s="18">
        <v>37.159335041292799</v>
      </c>
      <c r="U862" s="18">
        <v>11.337584541062801</v>
      </c>
      <c r="V862" s="19" t="e">
        <f t="shared" si="110"/>
        <v>#N/A</v>
      </c>
      <c r="W862" s="20" t="e">
        <f t="shared" si="111"/>
        <v>#N/A</v>
      </c>
      <c r="X862" s="21" t="e">
        <f t="shared" si="112"/>
        <v>#N/A</v>
      </c>
      <c r="Y862" s="22">
        <v>72.455903498826729</v>
      </c>
      <c r="Z862" s="23">
        <v>0</v>
      </c>
      <c r="AA862" s="22"/>
      <c r="AB862" s="22"/>
      <c r="AC862" s="24" t="e">
        <v>#N/A</v>
      </c>
      <c r="AD862" s="25" t="e">
        <f t="shared" si="113"/>
        <v>#N/A</v>
      </c>
      <c r="AE862" s="22"/>
      <c r="AF862" s="26" t="e">
        <f t="shared" si="108"/>
        <v>#N/A</v>
      </c>
      <c r="AG862" s="27"/>
      <c r="AH862" s="22"/>
      <c r="AI862" s="28"/>
      <c r="AJ862" s="29" t="e">
        <f t="shared" si="114"/>
        <v>#N/A</v>
      </c>
      <c r="AK862" s="30"/>
      <c r="AL862" s="30"/>
      <c r="AM862" s="30"/>
      <c r="AN862" s="31" t="s">
        <v>896</v>
      </c>
    </row>
    <row r="863" spans="1:42" s="11" customFormat="1" ht="37.5" customHeight="1" x14ac:dyDescent="0.25">
      <c r="A863" s="12" t="s">
        <v>1730</v>
      </c>
      <c r="B863" s="12" t="s">
        <v>1730</v>
      </c>
      <c r="C863" s="13" t="s">
        <v>1730</v>
      </c>
      <c r="D863" s="3" t="s">
        <v>46</v>
      </c>
      <c r="E863" s="3" t="s">
        <v>359</v>
      </c>
      <c r="F863" s="14" t="s">
        <v>107</v>
      </c>
      <c r="G863" s="14" t="s">
        <v>108</v>
      </c>
      <c r="H863" s="14" t="s">
        <v>581</v>
      </c>
      <c r="I863" s="14" t="s">
        <v>1731</v>
      </c>
      <c r="J863" s="14" t="s">
        <v>3362</v>
      </c>
      <c r="K863" s="38"/>
      <c r="L863" s="14" t="str">
        <f>IFERROR(VLOOKUP(A863,[1]Sheet1!$A:$O,15,FALSE),"ok")</f>
        <v>ok</v>
      </c>
      <c r="M863" s="15">
        <v>0</v>
      </c>
      <c r="N863" s="41">
        <v>11</v>
      </c>
      <c r="O863" s="13" t="s">
        <v>46</v>
      </c>
      <c r="P863" s="17">
        <v>6</v>
      </c>
      <c r="Q863" s="13">
        <v>15</v>
      </c>
      <c r="R863" s="16">
        <f t="shared" si="109"/>
        <v>12.833333333333334</v>
      </c>
      <c r="S863" s="17">
        <f t="shared" si="107"/>
        <v>28.543000000000003</v>
      </c>
      <c r="T863" s="18">
        <v>62.136762028472198</v>
      </c>
      <c r="U863" s="18">
        <v>22.488695652173917</v>
      </c>
      <c r="V863" s="19">
        <f t="shared" si="110"/>
        <v>113.16845768064611</v>
      </c>
      <c r="W863" s="33">
        <f t="shared" si="111"/>
        <v>165.6786220444659</v>
      </c>
      <c r="X863" s="21">
        <f t="shared" si="112"/>
        <v>135.80214921677532</v>
      </c>
      <c r="Y863" s="22">
        <v>134.17014921677534</v>
      </c>
      <c r="Z863" s="23">
        <v>249.9</v>
      </c>
      <c r="AA863" s="22"/>
      <c r="AB863" s="22"/>
      <c r="AC863" s="24">
        <v>167.9</v>
      </c>
      <c r="AD863" s="25">
        <f t="shared" si="113"/>
        <v>0.23635745802511732</v>
      </c>
      <c r="AE863" s="22"/>
      <c r="AF863" s="26">
        <f t="shared" si="108"/>
        <v>135.80214921677532</v>
      </c>
      <c r="AG863" s="27"/>
      <c r="AH863" s="22"/>
      <c r="AI863" s="28"/>
      <c r="AJ863" s="29">
        <f t="shared" si="114"/>
        <v>-1</v>
      </c>
      <c r="AK863" s="30"/>
      <c r="AL863" s="30"/>
      <c r="AM863" s="30"/>
      <c r="AN863" s="31">
        <v>159.9</v>
      </c>
    </row>
    <row r="864" spans="1:42" s="11" customFormat="1" ht="37.5" customHeight="1" x14ac:dyDescent="0.25">
      <c r="A864" s="12" t="s">
        <v>1736</v>
      </c>
      <c r="B864" s="12" t="s">
        <v>1736</v>
      </c>
      <c r="C864" s="13" t="s">
        <v>1736</v>
      </c>
      <c r="D864" s="3" t="s">
        <v>46</v>
      </c>
      <c r="E864" s="3" t="s">
        <v>187</v>
      </c>
      <c r="F864" s="14" t="s">
        <v>114</v>
      </c>
      <c r="G864" s="14" t="s">
        <v>163</v>
      </c>
      <c r="H864" s="14" t="s">
        <v>247</v>
      </c>
      <c r="I864" s="14" t="s">
        <v>1737</v>
      </c>
      <c r="J864" s="14">
        <v>0</v>
      </c>
      <c r="K864" s="38"/>
      <c r="L864" s="14">
        <f>IFERROR(VLOOKUP(A864,[1]Sheet1!$A:$O,15,FALSE),"ok")</f>
        <v>32.9</v>
      </c>
      <c r="M864" s="15">
        <v>0</v>
      </c>
      <c r="N864" s="41">
        <v>33</v>
      </c>
      <c r="O864" s="13">
        <v>65</v>
      </c>
      <c r="P864" s="17">
        <v>12</v>
      </c>
      <c r="Q864" s="13">
        <v>35</v>
      </c>
      <c r="R864" s="16">
        <f t="shared" si="109"/>
        <v>19.25</v>
      </c>
      <c r="S864" s="17">
        <f t="shared" si="107"/>
        <v>5.593</v>
      </c>
      <c r="T864" s="18">
        <v>10.0955331017463</v>
      </c>
      <c r="U864" s="18">
        <v>7.3004347826086962</v>
      </c>
      <c r="V864" s="19">
        <f t="shared" si="110"/>
        <v>22.988967884354995</v>
      </c>
      <c r="W864" s="20">
        <f t="shared" si="111"/>
        <v>33.655848982695709</v>
      </c>
      <c r="X864" s="21">
        <f t="shared" si="112"/>
        <v>27.586761461225993</v>
      </c>
      <c r="Y864" s="22">
        <v>27.586761461225993</v>
      </c>
      <c r="Z864" s="23">
        <v>69.900000000000006</v>
      </c>
      <c r="AA864" s="22"/>
      <c r="AB864" s="22"/>
      <c r="AC864" s="24">
        <v>32.9</v>
      </c>
      <c r="AD864" s="25">
        <f t="shared" si="113"/>
        <v>0.1926010251780339</v>
      </c>
      <c r="AE864" s="22"/>
      <c r="AF864" s="26">
        <f t="shared" si="108"/>
        <v>27.586761461225993</v>
      </c>
      <c r="AG864" s="27"/>
      <c r="AH864" s="22"/>
      <c r="AI864" s="28"/>
      <c r="AJ864" s="29">
        <f t="shared" si="114"/>
        <v>-1</v>
      </c>
      <c r="AK864" s="30"/>
      <c r="AL864" s="30"/>
      <c r="AM864" s="30"/>
      <c r="AN864" s="31">
        <v>32.9</v>
      </c>
    </row>
    <row r="865" spans="1:42" s="11" customFormat="1" ht="37.5" customHeight="1" x14ac:dyDescent="0.25">
      <c r="A865" s="12" t="s">
        <v>1738</v>
      </c>
      <c r="B865" s="12" t="s">
        <v>1738</v>
      </c>
      <c r="C865" s="13" t="s">
        <v>1738</v>
      </c>
      <c r="D865" s="3" t="s">
        <v>46</v>
      </c>
      <c r="E865" s="3" t="s">
        <v>187</v>
      </c>
      <c r="F865" s="14" t="s">
        <v>1467</v>
      </c>
      <c r="G865" s="14" t="s">
        <v>1507</v>
      </c>
      <c r="H865" s="14" t="s">
        <v>1739</v>
      </c>
      <c r="I865" s="14" t="s">
        <v>1740</v>
      </c>
      <c r="J865" s="14">
        <v>0</v>
      </c>
      <c r="K865" s="38"/>
      <c r="L865" s="14" t="str">
        <f>IFERROR(VLOOKUP(A865,[1]Sheet1!$A:$O,15,FALSE),"ok")</f>
        <v>ok</v>
      </c>
      <c r="M865" s="15">
        <v>0</v>
      </c>
      <c r="N865" s="41">
        <v>105</v>
      </c>
      <c r="O865" s="13">
        <v>35</v>
      </c>
      <c r="P865" s="17">
        <v>4</v>
      </c>
      <c r="Q865" s="13">
        <v>7</v>
      </c>
      <c r="R865" s="16">
        <f t="shared" si="109"/>
        <v>183.75</v>
      </c>
      <c r="S865" s="17">
        <f t="shared" si="107"/>
        <v>8.4830000000000005</v>
      </c>
      <c r="T865" s="18">
        <v>15.7822163551636</v>
      </c>
      <c r="U865" s="18">
        <v>8.9600483091787435</v>
      </c>
      <c r="V865" s="19">
        <f t="shared" si="110"/>
        <v>33.225264664342347</v>
      </c>
      <c r="W865" s="33">
        <f t="shared" si="111"/>
        <v>48.641787468597194</v>
      </c>
      <c r="X865" s="21">
        <f t="shared" si="112"/>
        <v>39.870317597210814</v>
      </c>
      <c r="Y865" s="22">
        <v>39.870317597210814</v>
      </c>
      <c r="Z865" s="23">
        <v>79.900000000000006</v>
      </c>
      <c r="AA865" s="22"/>
      <c r="AB865" s="22"/>
      <c r="AC865" s="24">
        <v>49.9</v>
      </c>
      <c r="AD865" s="25">
        <f t="shared" si="113"/>
        <v>0.25155762500098122</v>
      </c>
      <c r="AE865" s="22"/>
      <c r="AF865" s="26">
        <f t="shared" si="108"/>
        <v>39.870317597210814</v>
      </c>
      <c r="AG865" s="27"/>
      <c r="AH865" s="22"/>
      <c r="AI865" s="28"/>
      <c r="AJ865" s="29">
        <f t="shared" si="114"/>
        <v>-1</v>
      </c>
      <c r="AK865" s="30"/>
      <c r="AL865" s="30"/>
      <c r="AM865" s="30"/>
      <c r="AN865" s="31">
        <v>49.9</v>
      </c>
    </row>
    <row r="866" spans="1:42" s="11" customFormat="1" ht="37.5" customHeight="1" x14ac:dyDescent="0.25">
      <c r="A866" s="12" t="s">
        <v>1741</v>
      </c>
      <c r="B866" s="12" t="s">
        <v>1741</v>
      </c>
      <c r="C866" s="13" t="s">
        <v>1741</v>
      </c>
      <c r="D866" s="3" t="s">
        <v>46</v>
      </c>
      <c r="E866" s="3" t="s">
        <v>39</v>
      </c>
      <c r="F866" s="14" t="s">
        <v>114</v>
      </c>
      <c r="G866" s="14" t="s">
        <v>163</v>
      </c>
      <c r="H866" s="14" t="s">
        <v>305</v>
      </c>
      <c r="I866" s="14" t="s">
        <v>1742</v>
      </c>
      <c r="J866" s="14">
        <v>0</v>
      </c>
      <c r="K866" s="38"/>
      <c r="L866" s="14" t="str">
        <f>IFERROR(VLOOKUP(A866,[1]Sheet1!$A:$O,15,FALSE),"ok")</f>
        <v>ok</v>
      </c>
      <c r="M866" s="15">
        <v>0</v>
      </c>
      <c r="N866" s="41">
        <v>0</v>
      </c>
      <c r="O866" s="13">
        <v>300</v>
      </c>
      <c r="P866" s="17">
        <v>0</v>
      </c>
      <c r="Q866" s="13">
        <v>0</v>
      </c>
      <c r="R866" s="16" t="str">
        <f t="shared" si="109"/>
        <v>nul</v>
      </c>
      <c r="S866" s="17" t="e">
        <f t="shared" si="107"/>
        <v>#N/A</v>
      </c>
      <c r="T866" s="18">
        <v>26.916671989389801</v>
      </c>
      <c r="U866" s="18">
        <v>10.218743961352658</v>
      </c>
      <c r="V866" s="19" t="e">
        <f t="shared" si="110"/>
        <v>#N/A</v>
      </c>
      <c r="W866" s="20" t="e">
        <f t="shared" si="111"/>
        <v>#N/A</v>
      </c>
      <c r="X866" s="21" t="e">
        <f t="shared" si="112"/>
        <v>#N/A</v>
      </c>
      <c r="Y866" s="22">
        <v>58.618099140890955</v>
      </c>
      <c r="Z866" s="23">
        <v>0</v>
      </c>
      <c r="AA866" s="22"/>
      <c r="AB866" s="22"/>
      <c r="AC866" s="24" t="e">
        <v>#N/A</v>
      </c>
      <c r="AD866" s="25" t="e">
        <f t="shared" si="113"/>
        <v>#N/A</v>
      </c>
      <c r="AE866" s="22"/>
      <c r="AF866" s="26" t="e">
        <f t="shared" si="108"/>
        <v>#N/A</v>
      </c>
      <c r="AG866" s="27"/>
      <c r="AH866" s="22"/>
      <c r="AI866" s="28"/>
      <c r="AJ866" s="29" t="e">
        <f t="shared" si="114"/>
        <v>#N/A</v>
      </c>
      <c r="AK866" s="30"/>
      <c r="AL866" s="30"/>
      <c r="AM866" s="30"/>
      <c r="AN866" s="31" t="s">
        <v>896</v>
      </c>
    </row>
    <row r="867" spans="1:42" s="11" customFormat="1" ht="37.5" customHeight="1" x14ac:dyDescent="0.25">
      <c r="A867" s="12" t="s">
        <v>1743</v>
      </c>
      <c r="B867" s="12" t="s">
        <v>1743</v>
      </c>
      <c r="C867" s="13" t="s">
        <v>1743</v>
      </c>
      <c r="D867" s="3" t="s">
        <v>46</v>
      </c>
      <c r="E867" s="3" t="s">
        <v>187</v>
      </c>
      <c r="F867" s="14" t="s">
        <v>114</v>
      </c>
      <c r="G867" s="14" t="s">
        <v>163</v>
      </c>
      <c r="H867" s="14" t="s">
        <v>247</v>
      </c>
      <c r="I867" s="14" t="s">
        <v>1744</v>
      </c>
      <c r="J867" s="14">
        <v>0</v>
      </c>
      <c r="K867" s="38"/>
      <c r="L867" s="14" t="str">
        <f>IFERROR(VLOOKUP(A867,[1]Sheet1!$A:$O,15,FALSE),"ok")</f>
        <v>ok</v>
      </c>
      <c r="M867" s="15">
        <v>0</v>
      </c>
      <c r="N867" s="41">
        <v>0</v>
      </c>
      <c r="O867" s="13">
        <v>63</v>
      </c>
      <c r="P867" s="17">
        <v>14</v>
      </c>
      <c r="Q867" s="13">
        <v>42</v>
      </c>
      <c r="R867" s="16">
        <f t="shared" si="109"/>
        <v>0</v>
      </c>
      <c r="S867" s="17">
        <f t="shared" si="107"/>
        <v>16.473000000000003</v>
      </c>
      <c r="T867" s="18">
        <v>35.519883209492001</v>
      </c>
      <c r="U867" s="18">
        <v>9.7525603864734318</v>
      </c>
      <c r="V867" s="19">
        <f t="shared" si="110"/>
        <v>61.74544359596544</v>
      </c>
      <c r="W867" s="20">
        <f t="shared" si="111"/>
        <v>90.395329424493397</v>
      </c>
      <c r="X867" s="21">
        <f t="shared" si="112"/>
        <v>74.094532315158531</v>
      </c>
      <c r="Y867" s="22">
        <v>74.094532315158531</v>
      </c>
      <c r="Z867" s="23">
        <v>139.9</v>
      </c>
      <c r="AA867" s="35"/>
      <c r="AB867" s="22"/>
      <c r="AC867" s="24">
        <v>96.9</v>
      </c>
      <c r="AD867" s="25">
        <f t="shared" si="113"/>
        <v>0.3077888067076151</v>
      </c>
      <c r="AE867" s="22"/>
      <c r="AF867" s="26">
        <f t="shared" si="108"/>
        <v>74.094532315158531</v>
      </c>
      <c r="AG867" s="27"/>
      <c r="AH867" s="22"/>
      <c r="AI867" s="43">
        <v>89.9</v>
      </c>
      <c r="AJ867" s="29">
        <f t="shared" si="114"/>
        <v>0.21331489910231793</v>
      </c>
      <c r="AK867" s="46">
        <v>43230</v>
      </c>
      <c r="AL867" s="51">
        <v>43235</v>
      </c>
      <c r="AM867" s="46" t="s">
        <v>3442</v>
      </c>
      <c r="AN867" s="47">
        <v>96.9</v>
      </c>
      <c r="AO867" s="44"/>
      <c r="AP867" s="52"/>
    </row>
    <row r="868" spans="1:42" s="11" customFormat="1" ht="37.5" customHeight="1" x14ac:dyDescent="0.25">
      <c r="A868" s="12" t="s">
        <v>1747</v>
      </c>
      <c r="B868" s="12" t="s">
        <v>1747</v>
      </c>
      <c r="C868" s="13" t="s">
        <v>1747</v>
      </c>
      <c r="D868" s="3" t="s">
        <v>46</v>
      </c>
      <c r="E868" s="3" t="s">
        <v>187</v>
      </c>
      <c r="F868" s="14" t="s">
        <v>114</v>
      </c>
      <c r="G868" s="14" t="s">
        <v>163</v>
      </c>
      <c r="H868" s="14" t="s">
        <v>164</v>
      </c>
      <c r="I868" s="14" t="s">
        <v>1748</v>
      </c>
      <c r="J868" s="14">
        <v>0</v>
      </c>
      <c r="K868" s="38">
        <v>43227</v>
      </c>
      <c r="L868" s="14">
        <f>IFERROR(VLOOKUP(A868,[1]Sheet1!$A:$O,15,FALSE),"ok")</f>
        <v>19.899999999999999</v>
      </c>
      <c r="M868" s="15">
        <v>78</v>
      </c>
      <c r="N868" s="41">
        <v>78</v>
      </c>
      <c r="O868" s="13">
        <v>56</v>
      </c>
      <c r="P868" s="17">
        <v>0</v>
      </c>
      <c r="Q868" s="13">
        <v>10</v>
      </c>
      <c r="R868" s="16" t="str">
        <f t="shared" si="109"/>
        <v>nul</v>
      </c>
      <c r="S868" s="17">
        <f t="shared" si="107"/>
        <v>4.2329999999999997</v>
      </c>
      <c r="T868" s="18">
        <v>4.7923607192806097</v>
      </c>
      <c r="U868" s="18">
        <v>6.6291304347826099</v>
      </c>
      <c r="V868" s="19">
        <f t="shared" si="110"/>
        <v>15.654491154063219</v>
      </c>
      <c r="W868" s="20">
        <f t="shared" si="111"/>
        <v>22.918175049548552</v>
      </c>
      <c r="X868" s="21">
        <f t="shared" si="112"/>
        <v>18.785389384875863</v>
      </c>
      <c r="Y868" s="22">
        <v>18.785389384875863</v>
      </c>
      <c r="Z868" s="23">
        <v>59.9</v>
      </c>
      <c r="AA868" s="22"/>
      <c r="AB868" s="22"/>
      <c r="AC868" s="24">
        <v>24.9</v>
      </c>
      <c r="AD868" s="25">
        <f t="shared" si="113"/>
        <v>0.32549820979739796</v>
      </c>
      <c r="AE868" s="22"/>
      <c r="AF868" s="26">
        <f t="shared" si="108"/>
        <v>18.785389384875863</v>
      </c>
      <c r="AG868" s="27"/>
      <c r="AH868" s="22"/>
      <c r="AI868" s="28"/>
      <c r="AJ868" s="29">
        <f t="shared" si="114"/>
        <v>-1</v>
      </c>
      <c r="AK868" s="30"/>
      <c r="AL868" s="30"/>
      <c r="AM868" s="30"/>
      <c r="AN868" s="31">
        <v>24.9</v>
      </c>
    </row>
    <row r="869" spans="1:42" s="11" customFormat="1" ht="37.5" customHeight="1" x14ac:dyDescent="0.25">
      <c r="A869" s="12" t="s">
        <v>1756</v>
      </c>
      <c r="B869" s="12" t="s">
        <v>1756</v>
      </c>
      <c r="C869" s="13" t="s">
        <v>1756</v>
      </c>
      <c r="D869" s="3"/>
      <c r="E869" s="3" t="s">
        <v>359</v>
      </c>
      <c r="F869" s="14" t="s">
        <v>107</v>
      </c>
      <c r="G869" s="14" t="s">
        <v>108</v>
      </c>
      <c r="H869" s="14" t="s">
        <v>581</v>
      </c>
      <c r="I869" s="14" t="s">
        <v>1757</v>
      </c>
      <c r="J869" s="14">
        <v>0</v>
      </c>
      <c r="K869" s="38"/>
      <c r="L869" s="14" t="str">
        <f>IFERROR(VLOOKUP(A869,[1]Sheet1!$A:$O,15,FALSE),"ok")</f>
        <v>ok</v>
      </c>
      <c r="M869" s="15">
        <v>0</v>
      </c>
      <c r="N869" s="41">
        <v>43</v>
      </c>
      <c r="O869" s="13" t="s">
        <v>46</v>
      </c>
      <c r="P869" s="17">
        <v>1</v>
      </c>
      <c r="Q869" s="13">
        <v>2</v>
      </c>
      <c r="R869" s="16">
        <f t="shared" si="109"/>
        <v>301</v>
      </c>
      <c r="S869" s="17">
        <f t="shared" si="107"/>
        <v>20.043000000000003</v>
      </c>
      <c r="T869" s="18">
        <v>45.717596875080602</v>
      </c>
      <c r="U869" s="18">
        <v>22.488695652173917</v>
      </c>
      <c r="V869" s="19">
        <f t="shared" si="110"/>
        <v>88.249292527254525</v>
      </c>
      <c r="W869" s="20">
        <f t="shared" si="111"/>
        <v>129.19696425990062</v>
      </c>
      <c r="X869" s="21">
        <f t="shared" si="112"/>
        <v>105.89915103270543</v>
      </c>
      <c r="Y869" s="22">
        <v>106.91915103270541</v>
      </c>
      <c r="Z869" s="23">
        <v>179.9</v>
      </c>
      <c r="AA869" s="22"/>
      <c r="AB869" s="22"/>
      <c r="AC869" s="24">
        <v>117.9</v>
      </c>
      <c r="AD869" s="25">
        <f t="shared" si="113"/>
        <v>0.1133233727585623</v>
      </c>
      <c r="AE869" s="22"/>
      <c r="AF869" s="26">
        <f t="shared" si="108"/>
        <v>105.89915103270543</v>
      </c>
      <c r="AG869" s="27"/>
      <c r="AH869" s="22"/>
      <c r="AI869" s="28"/>
      <c r="AJ869" s="29">
        <f t="shared" si="114"/>
        <v>-1</v>
      </c>
      <c r="AK869" s="30"/>
      <c r="AL869" s="30"/>
      <c r="AM869" s="30"/>
      <c r="AN869" s="31">
        <v>122.9</v>
      </c>
    </row>
    <row r="870" spans="1:42" s="11" customFormat="1" ht="37.5" customHeight="1" x14ac:dyDescent="0.25">
      <c r="A870" s="12" t="s">
        <v>1758</v>
      </c>
      <c r="B870" s="12" t="s">
        <v>1759</v>
      </c>
      <c r="C870" s="13" t="s">
        <v>1758</v>
      </c>
      <c r="D870" s="3"/>
      <c r="E870" s="3" t="s">
        <v>359</v>
      </c>
      <c r="F870" s="14" t="s">
        <v>114</v>
      </c>
      <c r="G870" s="14" t="s">
        <v>163</v>
      </c>
      <c r="H870" s="14" t="s">
        <v>219</v>
      </c>
      <c r="I870" s="14" t="s">
        <v>1760</v>
      </c>
      <c r="J870" s="14">
        <v>0</v>
      </c>
      <c r="K870" s="38"/>
      <c r="L870" s="14" t="str">
        <f>IFERROR(VLOOKUP(A870,[1]Sheet1!$A:$O,15,FALSE),"ok")</f>
        <v>ok</v>
      </c>
      <c r="M870" s="15">
        <v>0</v>
      </c>
      <c r="N870" s="41">
        <v>37</v>
      </c>
      <c r="O870" s="13" t="s">
        <v>44</v>
      </c>
      <c r="P870" s="17">
        <v>0</v>
      </c>
      <c r="Q870" s="13">
        <v>1</v>
      </c>
      <c r="R870" s="16" t="str">
        <f t="shared" si="109"/>
        <v>nul</v>
      </c>
      <c r="S870" s="17">
        <f t="shared" si="107"/>
        <v>93.483000000000004</v>
      </c>
      <c r="T870" s="18">
        <v>216.610437481259</v>
      </c>
      <c r="U870" s="18">
        <v>64.827487922705316</v>
      </c>
      <c r="V870" s="19">
        <f t="shared" si="110"/>
        <v>374.9209254039643</v>
      </c>
      <c r="W870" s="20">
        <f t="shared" si="111"/>
        <v>548.88423479140363</v>
      </c>
      <c r="X870" s="21">
        <f t="shared" si="112"/>
        <v>449.90511048475713</v>
      </c>
      <c r="Y870" s="22">
        <v>449.90511048475713</v>
      </c>
      <c r="Z870" s="23">
        <v>799.9</v>
      </c>
      <c r="AA870" s="22"/>
      <c r="AB870" s="22"/>
      <c r="AC870" s="24">
        <v>549.9</v>
      </c>
      <c r="AD870" s="25">
        <f t="shared" si="113"/>
        <v>0.22225773209711219</v>
      </c>
      <c r="AF870" s="26">
        <f t="shared" si="108"/>
        <v>449.90511048475713</v>
      </c>
      <c r="AG870" s="27"/>
      <c r="AI870" s="28"/>
      <c r="AJ870" s="29">
        <f t="shared" si="114"/>
        <v>-1</v>
      </c>
      <c r="AK870" s="46">
        <v>43234</v>
      </c>
      <c r="AL870" s="51">
        <v>43254</v>
      </c>
      <c r="AM870" s="46" t="s">
        <v>3483</v>
      </c>
      <c r="AN870" s="47">
        <v>549.9</v>
      </c>
      <c r="AO870" s="44" t="s">
        <v>3484</v>
      </c>
      <c r="AP870" s="52" t="s">
        <v>3485</v>
      </c>
    </row>
    <row r="871" spans="1:42" s="11" customFormat="1" ht="37.5" customHeight="1" x14ac:dyDescent="0.25">
      <c r="A871" s="12" t="s">
        <v>1761</v>
      </c>
      <c r="B871" s="12" t="s">
        <v>1761</v>
      </c>
      <c r="C871" s="13" t="s">
        <v>1761</v>
      </c>
      <c r="D871" s="3" t="s">
        <v>46</v>
      </c>
      <c r="E871" s="3" t="s">
        <v>39</v>
      </c>
      <c r="F871" s="14" t="s">
        <v>40</v>
      </c>
      <c r="G871" s="14" t="s">
        <v>41</v>
      </c>
      <c r="H871" s="14" t="s">
        <v>1762</v>
      </c>
      <c r="I871" s="14" t="s">
        <v>1763</v>
      </c>
      <c r="J871" s="14">
        <v>0</v>
      </c>
      <c r="K871" s="38"/>
      <c r="L871" s="14" t="str">
        <f>IFERROR(VLOOKUP(A871,[1]Sheet1!$A:$O,15,FALSE),"ok")</f>
        <v>ok</v>
      </c>
      <c r="M871" s="15">
        <v>0</v>
      </c>
      <c r="N871" s="41">
        <v>0</v>
      </c>
      <c r="O871" s="13">
        <v>44</v>
      </c>
      <c r="P871" s="17">
        <v>0</v>
      </c>
      <c r="Q871" s="13">
        <v>0</v>
      </c>
      <c r="R871" s="16" t="str">
        <f t="shared" si="109"/>
        <v>nul</v>
      </c>
      <c r="S871" s="17">
        <f t="shared" si="107"/>
        <v>14.433000000000002</v>
      </c>
      <c r="T871" s="18">
        <v>33.815997386305199</v>
      </c>
      <c r="U871" s="18">
        <v>11.803768115942029</v>
      </c>
      <c r="V871" s="19">
        <f t="shared" si="110"/>
        <v>60.052765502247226</v>
      </c>
      <c r="W871" s="20">
        <f t="shared" si="111"/>
        <v>87.917248695289942</v>
      </c>
      <c r="X871" s="21">
        <f t="shared" si="112"/>
        <v>72.063318602696668</v>
      </c>
      <c r="Y871" s="22">
        <v>72.063318602696668</v>
      </c>
      <c r="Z871" s="23">
        <v>110.9</v>
      </c>
      <c r="AA871" s="22"/>
      <c r="AB871" s="22"/>
      <c r="AC871" s="24">
        <v>84.9</v>
      </c>
      <c r="AD871" s="25">
        <f t="shared" si="113"/>
        <v>0.17813058912919644</v>
      </c>
      <c r="AE871" s="22"/>
      <c r="AF871" s="26">
        <f t="shared" si="108"/>
        <v>72.063318602696668</v>
      </c>
      <c r="AG871" s="27"/>
      <c r="AH871" s="22"/>
      <c r="AI871" s="28"/>
      <c r="AJ871" s="29">
        <f t="shared" si="114"/>
        <v>-1</v>
      </c>
      <c r="AK871" s="30"/>
      <c r="AL871" s="30"/>
      <c r="AM871" s="30"/>
      <c r="AN871" s="31">
        <v>84.9</v>
      </c>
    </row>
    <row r="872" spans="1:42" s="11" customFormat="1" ht="37.5" customHeight="1" x14ac:dyDescent="0.25">
      <c r="A872" s="12" t="s">
        <v>1764</v>
      </c>
      <c r="B872" s="12" t="s">
        <v>1764</v>
      </c>
      <c r="C872" s="13" t="s">
        <v>1764</v>
      </c>
      <c r="D872" s="3" t="s">
        <v>46</v>
      </c>
      <c r="E872" s="3" t="s">
        <v>359</v>
      </c>
      <c r="F872" s="14" t="s">
        <v>107</v>
      </c>
      <c r="G872" s="14" t="s">
        <v>108</v>
      </c>
      <c r="H872" s="14" t="s">
        <v>109</v>
      </c>
      <c r="I872" s="14" t="s">
        <v>1765</v>
      </c>
      <c r="J872" s="14" t="s">
        <v>3362</v>
      </c>
      <c r="K872" s="38"/>
      <c r="L872" s="14" t="str">
        <f>IFERROR(VLOOKUP(A872,[1]Sheet1!$A:$O,15,FALSE),"ok")</f>
        <v>ok</v>
      </c>
      <c r="M872" s="15">
        <v>0</v>
      </c>
      <c r="N872" s="41">
        <v>9</v>
      </c>
      <c r="O872" s="13">
        <v>161</v>
      </c>
      <c r="P872" s="17">
        <v>3</v>
      </c>
      <c r="Q872" s="13">
        <v>7</v>
      </c>
      <c r="R872" s="16">
        <f t="shared" si="109"/>
        <v>21</v>
      </c>
      <c r="S872" s="17">
        <f t="shared" si="107"/>
        <v>32.283000000000001</v>
      </c>
      <c r="T872" s="18">
        <v>76.826053527654295</v>
      </c>
      <c r="U872" s="18">
        <v>22.488695652173917</v>
      </c>
      <c r="V872" s="19">
        <f t="shared" si="110"/>
        <v>131.59774917982821</v>
      </c>
      <c r="W872" s="20">
        <f t="shared" si="111"/>
        <v>192.6591047992685</v>
      </c>
      <c r="X872" s="21">
        <f t="shared" si="112"/>
        <v>157.91729901579384</v>
      </c>
      <c r="Y872" s="22">
        <v>157.91729901579384</v>
      </c>
      <c r="Z872" s="23">
        <v>279.89999999999998</v>
      </c>
      <c r="AA872" s="22"/>
      <c r="AB872" s="22"/>
      <c r="AC872" s="24">
        <v>189.9</v>
      </c>
      <c r="AD872" s="25">
        <f t="shared" si="113"/>
        <v>0.20252816622077274</v>
      </c>
      <c r="AE872" s="22"/>
      <c r="AF872" s="26">
        <f t="shared" si="108"/>
        <v>157.91729901579384</v>
      </c>
      <c r="AG872" s="27"/>
      <c r="AH872" s="22"/>
      <c r="AI872" s="28"/>
      <c r="AJ872" s="29">
        <f t="shared" si="114"/>
        <v>-1</v>
      </c>
      <c r="AK872" s="30"/>
      <c r="AL872" s="30"/>
      <c r="AM872" s="30"/>
      <c r="AN872" s="31">
        <v>189.9</v>
      </c>
    </row>
    <row r="873" spans="1:42" s="11" customFormat="1" ht="37.5" customHeight="1" x14ac:dyDescent="0.25">
      <c r="A873" s="12" t="s">
        <v>1766</v>
      </c>
      <c r="B873" s="12" t="s">
        <v>1766</v>
      </c>
      <c r="C873" s="13" t="s">
        <v>1766</v>
      </c>
      <c r="D873" s="3" t="s">
        <v>46</v>
      </c>
      <c r="E873" s="3" t="s">
        <v>39</v>
      </c>
      <c r="F873" s="14" t="s">
        <v>114</v>
      </c>
      <c r="G873" s="14" t="s">
        <v>163</v>
      </c>
      <c r="H873" s="14" t="s">
        <v>219</v>
      </c>
      <c r="I873" s="14" t="s">
        <v>1767</v>
      </c>
      <c r="J873" s="14" t="s">
        <v>3362</v>
      </c>
      <c r="K873" s="38"/>
      <c r="L873" s="14">
        <f>IFERROR(VLOOKUP(A873,[1]Sheet1!$A:$O,15,FALSE),"ok")</f>
        <v>49.9</v>
      </c>
      <c r="M873" s="15">
        <v>0</v>
      </c>
      <c r="N873" s="41">
        <v>2</v>
      </c>
      <c r="O873" s="13">
        <v>350</v>
      </c>
      <c r="P873" s="17">
        <v>3</v>
      </c>
      <c r="Q873" s="13">
        <v>5</v>
      </c>
      <c r="R873" s="16">
        <f t="shared" si="109"/>
        <v>4.666666666666667</v>
      </c>
      <c r="S873" s="17">
        <f t="shared" si="107"/>
        <v>8.4830000000000005</v>
      </c>
      <c r="T873" s="18">
        <v>25.566381015337299</v>
      </c>
      <c r="U873" s="18">
        <v>9.286376811594204</v>
      </c>
      <c r="V873" s="19">
        <f t="shared" si="110"/>
        <v>43.335757826931506</v>
      </c>
      <c r="W873" s="20">
        <f t="shared" si="111"/>
        <v>63.443549458627722</v>
      </c>
      <c r="X873" s="21">
        <f t="shared" si="112"/>
        <v>52.002909392317804</v>
      </c>
      <c r="Y873" s="22">
        <v>52.002909392317804</v>
      </c>
      <c r="Z873" s="23">
        <v>89.9</v>
      </c>
      <c r="AA873" s="22"/>
      <c r="AB873" s="22"/>
      <c r="AC873" s="24">
        <v>49.9</v>
      </c>
      <c r="AD873" s="25">
        <f t="shared" si="113"/>
        <v>-4.0438302719817854E-2</v>
      </c>
      <c r="AE873" s="22"/>
      <c r="AF873" s="26">
        <f t="shared" si="108"/>
        <v>52.002909392317804</v>
      </c>
      <c r="AG873" s="27"/>
      <c r="AH873" s="22"/>
      <c r="AI873" s="28"/>
      <c r="AJ873" s="29">
        <f t="shared" si="114"/>
        <v>-1</v>
      </c>
      <c r="AK873" s="46">
        <v>43234</v>
      </c>
      <c r="AL873" s="51">
        <v>43254</v>
      </c>
      <c r="AM873" s="46" t="s">
        <v>3483</v>
      </c>
      <c r="AN873" s="47">
        <v>49.9</v>
      </c>
      <c r="AO873" s="44" t="s">
        <v>3484</v>
      </c>
      <c r="AP873" s="52" t="s">
        <v>3485</v>
      </c>
    </row>
    <row r="874" spans="1:42" s="11" customFormat="1" ht="37.5" customHeight="1" x14ac:dyDescent="0.25">
      <c r="A874" s="12" t="s">
        <v>1770</v>
      </c>
      <c r="B874" s="12" t="s">
        <v>1770</v>
      </c>
      <c r="C874" s="13" t="s">
        <v>1770</v>
      </c>
      <c r="D874" s="3" t="s">
        <v>46</v>
      </c>
      <c r="E874" s="3" t="s">
        <v>187</v>
      </c>
      <c r="F874" s="14" t="s">
        <v>86</v>
      </c>
      <c r="G874" s="14" t="s">
        <v>87</v>
      </c>
      <c r="H874" s="14" t="s">
        <v>88</v>
      </c>
      <c r="I874" s="14" t="s">
        <v>1771</v>
      </c>
      <c r="J874" s="14">
        <v>0</v>
      </c>
      <c r="K874" s="38"/>
      <c r="L874" s="14">
        <f>IFERROR(VLOOKUP(A874,[1]Sheet1!$A:$O,15,FALSE),"ok")</f>
        <v>34.9</v>
      </c>
      <c r="M874" s="15">
        <v>0</v>
      </c>
      <c r="N874" s="41">
        <v>3</v>
      </c>
      <c r="O874" s="13" t="s">
        <v>46</v>
      </c>
      <c r="P874" s="17">
        <v>3</v>
      </c>
      <c r="Q874" s="13">
        <v>8</v>
      </c>
      <c r="R874" s="16">
        <f t="shared" si="109"/>
        <v>7</v>
      </c>
      <c r="S874" s="17">
        <f t="shared" si="107"/>
        <v>6.6130000000000004</v>
      </c>
      <c r="T874" s="18">
        <v>12.6988957403992</v>
      </c>
      <c r="U874" s="18">
        <v>7.1139613526570056</v>
      </c>
      <c r="V874" s="19">
        <f t="shared" si="110"/>
        <v>26.425857093056209</v>
      </c>
      <c r="W874" s="33">
        <f t="shared" si="111"/>
        <v>38.687454784234284</v>
      </c>
      <c r="X874" s="21">
        <f t="shared" si="112"/>
        <v>31.71102851166745</v>
      </c>
      <c r="Y874" s="22">
        <v>30.895028511667448</v>
      </c>
      <c r="Z874" s="23">
        <v>59.9</v>
      </c>
      <c r="AA874" s="22"/>
      <c r="AB874" s="22"/>
      <c r="AC874" s="24">
        <v>38.9</v>
      </c>
      <c r="AD874" s="25">
        <f t="shared" si="113"/>
        <v>0.22670256455691762</v>
      </c>
      <c r="AE874" s="22"/>
      <c r="AF874" s="26">
        <f t="shared" si="108"/>
        <v>31.71102851166745</v>
      </c>
      <c r="AG874" s="27"/>
      <c r="AH874" s="22"/>
      <c r="AI874" s="28"/>
      <c r="AJ874" s="29">
        <f t="shared" si="114"/>
        <v>-1</v>
      </c>
      <c r="AK874" s="30"/>
      <c r="AL874" s="30"/>
      <c r="AM874" s="30"/>
      <c r="AN874" s="31">
        <v>34.9</v>
      </c>
    </row>
    <row r="875" spans="1:42" s="11" customFormat="1" ht="37.5" customHeight="1" x14ac:dyDescent="0.25">
      <c r="A875" s="12" t="s">
        <v>1774</v>
      </c>
      <c r="B875" s="12" t="s">
        <v>1774</v>
      </c>
      <c r="C875" s="13" t="s">
        <v>1774</v>
      </c>
      <c r="D875" s="3" t="s">
        <v>46</v>
      </c>
      <c r="E875" s="3" t="s">
        <v>187</v>
      </c>
      <c r="F875" s="14" t="s">
        <v>114</v>
      </c>
      <c r="G875" s="14" t="s">
        <v>163</v>
      </c>
      <c r="H875" s="14" t="s">
        <v>214</v>
      </c>
      <c r="I875" s="14" t="s">
        <v>1775</v>
      </c>
      <c r="J875" s="14">
        <v>0</v>
      </c>
      <c r="K875" s="38"/>
      <c r="L875" s="14" t="str">
        <f>IFERROR(VLOOKUP(A875,[1]Sheet1!$A:$O,15,FALSE),"ok")</f>
        <v>ok</v>
      </c>
      <c r="M875" s="15">
        <v>0</v>
      </c>
      <c r="N875" s="41">
        <v>0</v>
      </c>
      <c r="O875" s="13">
        <v>79</v>
      </c>
      <c r="P875" s="17">
        <v>0</v>
      </c>
      <c r="Q875" s="13">
        <v>0</v>
      </c>
      <c r="R875" s="16" t="str">
        <f t="shared" si="109"/>
        <v>nul</v>
      </c>
      <c r="S875" s="17">
        <f t="shared" si="107"/>
        <v>42.483000000000004</v>
      </c>
      <c r="T875" s="18">
        <v>96.467466556540401</v>
      </c>
      <c r="U875" s="18">
        <v>37.658309178743963</v>
      </c>
      <c r="V875" s="19">
        <f t="shared" si="110"/>
        <v>176.60877573528435</v>
      </c>
      <c r="W875" s="20">
        <f t="shared" si="111"/>
        <v>258.55524767645625</v>
      </c>
      <c r="X875" s="21">
        <f t="shared" si="112"/>
        <v>211.93053088234123</v>
      </c>
      <c r="Y875" s="22">
        <v>211.93053088234123</v>
      </c>
      <c r="Z875" s="23">
        <v>369.9</v>
      </c>
      <c r="AA875" s="22"/>
      <c r="AB875" s="22"/>
      <c r="AC875" s="24">
        <v>249.9</v>
      </c>
      <c r="AD875" s="25">
        <f t="shared" si="113"/>
        <v>0.17915997737361655</v>
      </c>
      <c r="AE875" s="22"/>
      <c r="AF875" s="26">
        <f t="shared" si="108"/>
        <v>211.93053088234123</v>
      </c>
      <c r="AG875" s="27"/>
      <c r="AH875" s="22"/>
      <c r="AI875" s="28"/>
      <c r="AJ875" s="29">
        <f t="shared" si="114"/>
        <v>-1</v>
      </c>
      <c r="AK875" s="30"/>
      <c r="AL875" s="30"/>
      <c r="AM875" s="30"/>
      <c r="AN875" s="31">
        <v>249.9</v>
      </c>
    </row>
    <row r="876" spans="1:42" s="11" customFormat="1" ht="37.5" customHeight="1" x14ac:dyDescent="0.25">
      <c r="A876" s="12" t="s">
        <v>1776</v>
      </c>
      <c r="B876" s="12" t="s">
        <v>1776</v>
      </c>
      <c r="C876" s="13" t="s">
        <v>1776</v>
      </c>
      <c r="D876" s="3" t="s">
        <v>46</v>
      </c>
      <c r="E876" s="3" t="s">
        <v>39</v>
      </c>
      <c r="F876" s="14" t="s">
        <v>107</v>
      </c>
      <c r="G876" s="14" t="s">
        <v>1678</v>
      </c>
      <c r="H876" s="14" t="s">
        <v>1678</v>
      </c>
      <c r="I876" s="14" t="s">
        <v>1777</v>
      </c>
      <c r="J876" s="14">
        <v>0</v>
      </c>
      <c r="K876" s="38"/>
      <c r="L876" s="14" t="str">
        <f>IFERROR(VLOOKUP(A876,[1]Sheet1!$A:$O,15,FALSE),"ok")</f>
        <v>ok</v>
      </c>
      <c r="M876" s="15">
        <v>0</v>
      </c>
      <c r="N876" s="41">
        <v>0</v>
      </c>
      <c r="O876" s="13" t="s">
        <v>44</v>
      </c>
      <c r="P876" s="17">
        <v>0</v>
      </c>
      <c r="Q876" s="13">
        <v>0</v>
      </c>
      <c r="R876" s="16" t="str">
        <f t="shared" si="109"/>
        <v>nul</v>
      </c>
      <c r="S876" s="17" t="e">
        <f t="shared" si="107"/>
        <v>#N/A</v>
      </c>
      <c r="T876" s="18">
        <v>22.834592035888299</v>
      </c>
      <c r="U876" s="18">
        <v>6.6291304347826099</v>
      </c>
      <c r="V876" s="19" t="e">
        <f t="shared" si="110"/>
        <v>#N/A</v>
      </c>
      <c r="W876" s="20" t="e">
        <f t="shared" si="111"/>
        <v>#N/A</v>
      </c>
      <c r="X876" s="21" t="e">
        <f t="shared" si="112"/>
        <v>#N/A</v>
      </c>
      <c r="Y876" s="22">
        <v>46.55606696480509</v>
      </c>
      <c r="Z876" s="23">
        <v>0</v>
      </c>
      <c r="AA876" s="22"/>
      <c r="AB876" s="22"/>
      <c r="AC876" s="24" t="e">
        <v>#N/A</v>
      </c>
      <c r="AD876" s="25" t="e">
        <f t="shared" si="113"/>
        <v>#N/A</v>
      </c>
      <c r="AE876" s="22"/>
      <c r="AF876" s="26" t="e">
        <f t="shared" si="108"/>
        <v>#N/A</v>
      </c>
      <c r="AG876" s="27"/>
      <c r="AH876" s="22"/>
      <c r="AI876" s="28"/>
      <c r="AJ876" s="29" t="e">
        <f t="shared" si="114"/>
        <v>#N/A</v>
      </c>
      <c r="AK876" s="30"/>
      <c r="AL876" s="30"/>
      <c r="AM876" s="30"/>
      <c r="AN876" s="31" t="s">
        <v>896</v>
      </c>
    </row>
    <row r="877" spans="1:42" s="11" customFormat="1" ht="37.5" customHeight="1" x14ac:dyDescent="0.25">
      <c r="A877" s="12" t="s">
        <v>1782</v>
      </c>
      <c r="B877" s="12" t="s">
        <v>1782</v>
      </c>
      <c r="C877" s="13" t="s">
        <v>1782</v>
      </c>
      <c r="D877" s="3"/>
      <c r="E877" s="3" t="s">
        <v>359</v>
      </c>
      <c r="F877" s="14" t="s">
        <v>40</v>
      </c>
      <c r="G877" s="14" t="s">
        <v>145</v>
      </c>
      <c r="H877" s="14" t="s">
        <v>146</v>
      </c>
      <c r="I877" s="14" t="s">
        <v>1783</v>
      </c>
      <c r="J877" s="14">
        <v>0</v>
      </c>
      <c r="K877" s="38"/>
      <c r="L877" s="14" t="str">
        <f>IFERROR(VLOOKUP(A877,[1]Sheet1!$A:$O,15,FALSE),"ok")</f>
        <v>ok</v>
      </c>
      <c r="M877" s="15">
        <v>0</v>
      </c>
      <c r="N877" s="41">
        <v>82</v>
      </c>
      <c r="O877" s="13">
        <v>58</v>
      </c>
      <c r="P877" s="17">
        <v>3</v>
      </c>
      <c r="Q877" s="13">
        <v>5</v>
      </c>
      <c r="R877" s="16">
        <f t="shared" si="109"/>
        <v>191.33333333333334</v>
      </c>
      <c r="S877" s="17">
        <f t="shared" si="107"/>
        <v>11.874499999999999</v>
      </c>
      <c r="T877" s="18">
        <v>27.732539637505301</v>
      </c>
      <c r="U877" s="18">
        <v>9.7525603864734318</v>
      </c>
      <c r="V877" s="19">
        <f t="shared" si="110"/>
        <v>49.359600023978736</v>
      </c>
      <c r="W877" s="20">
        <f t="shared" si="111"/>
        <v>72.262454435104871</v>
      </c>
      <c r="X877" s="21">
        <f t="shared" si="112"/>
        <v>59.231520028774483</v>
      </c>
      <c r="Y877" s="22">
        <v>59.231520028774483</v>
      </c>
      <c r="Z877" s="23">
        <v>89.9</v>
      </c>
      <c r="AA877" s="22"/>
      <c r="AB877" s="22"/>
      <c r="AC877" s="24">
        <v>69.849999999999994</v>
      </c>
      <c r="AD877" s="25">
        <f t="shared" si="113"/>
        <v>0.17927076607298087</v>
      </c>
      <c r="AE877" s="22"/>
      <c r="AF877" s="26">
        <f t="shared" si="108"/>
        <v>59.231520028774483</v>
      </c>
      <c r="AG877" s="27"/>
      <c r="AH877" s="22"/>
      <c r="AI877" s="28"/>
      <c r="AJ877" s="29">
        <f t="shared" si="114"/>
        <v>-1</v>
      </c>
      <c r="AK877" s="30"/>
      <c r="AL877" s="30"/>
      <c r="AM877" s="30"/>
      <c r="AN877" s="31">
        <v>69.849999999999994</v>
      </c>
    </row>
    <row r="878" spans="1:42" s="11" customFormat="1" ht="37.5" customHeight="1" x14ac:dyDescent="0.25">
      <c r="A878" s="12" t="s">
        <v>1788</v>
      </c>
      <c r="B878" s="12" t="s">
        <v>1788</v>
      </c>
      <c r="C878" s="13" t="s">
        <v>1788</v>
      </c>
      <c r="D878" s="3" t="s">
        <v>46</v>
      </c>
      <c r="E878" s="3" t="s">
        <v>187</v>
      </c>
      <c r="F878" s="14" t="s">
        <v>114</v>
      </c>
      <c r="G878" s="14" t="s">
        <v>188</v>
      </c>
      <c r="H878" s="14" t="s">
        <v>189</v>
      </c>
      <c r="I878" s="14" t="s">
        <v>1789</v>
      </c>
      <c r="J878" s="14">
        <v>0</v>
      </c>
      <c r="K878" s="38"/>
      <c r="L878" s="14" t="str">
        <f>IFERROR(VLOOKUP(A878,[1]Sheet1!$A:$O,15,FALSE),"ok")</f>
        <v>ok</v>
      </c>
      <c r="M878" s="15">
        <v>0</v>
      </c>
      <c r="N878" s="41">
        <v>28</v>
      </c>
      <c r="O878" s="13">
        <v>146</v>
      </c>
      <c r="P878" s="17">
        <v>1</v>
      </c>
      <c r="Q878" s="13">
        <v>2</v>
      </c>
      <c r="R878" s="16">
        <f t="shared" si="109"/>
        <v>196</v>
      </c>
      <c r="S878" s="17">
        <f t="shared" si="107"/>
        <v>10.693000000000001</v>
      </c>
      <c r="T878" s="18">
        <v>22.380782950484299</v>
      </c>
      <c r="U878" s="18">
        <v>9.7525603864734318</v>
      </c>
      <c r="V878" s="19">
        <f t="shared" si="110"/>
        <v>42.826343336957734</v>
      </c>
      <c r="W878" s="20">
        <f t="shared" si="111"/>
        <v>62.697766645306118</v>
      </c>
      <c r="X878" s="21">
        <f t="shared" si="112"/>
        <v>51.391612004349277</v>
      </c>
      <c r="Y878" s="22">
        <v>51.391612004349277</v>
      </c>
      <c r="Z878" s="23">
        <v>99.9</v>
      </c>
      <c r="AA878" s="22"/>
      <c r="AB878" s="22"/>
      <c r="AC878" s="24">
        <v>62.9</v>
      </c>
      <c r="AD878" s="25">
        <f t="shared" si="113"/>
        <v>0.22393514324237906</v>
      </c>
      <c r="AE878" s="22"/>
      <c r="AF878" s="26">
        <f t="shared" si="108"/>
        <v>51.391612004349277</v>
      </c>
      <c r="AG878" s="27"/>
      <c r="AH878" s="22"/>
      <c r="AI878" s="28"/>
      <c r="AJ878" s="29">
        <f t="shared" si="114"/>
        <v>-1</v>
      </c>
      <c r="AK878" s="30"/>
      <c r="AL878" s="30"/>
      <c r="AM878" s="30"/>
      <c r="AN878" s="31">
        <v>62.9</v>
      </c>
    </row>
    <row r="879" spans="1:42" s="11" customFormat="1" ht="37.5" customHeight="1" x14ac:dyDescent="0.25">
      <c r="A879" s="12" t="s">
        <v>1790</v>
      </c>
      <c r="B879" s="12" t="s">
        <v>1791</v>
      </c>
      <c r="C879" s="13" t="s">
        <v>1790</v>
      </c>
      <c r="D879" s="3"/>
      <c r="E879" s="3" t="s">
        <v>359</v>
      </c>
      <c r="F879" s="14" t="s">
        <v>40</v>
      </c>
      <c r="G879" s="14" t="s">
        <v>145</v>
      </c>
      <c r="H879" s="14" t="s">
        <v>179</v>
      </c>
      <c r="I879" s="14" t="s">
        <v>1792</v>
      </c>
      <c r="J879" s="14">
        <v>0</v>
      </c>
      <c r="K879" s="38"/>
      <c r="L879" s="14" t="str">
        <f>IFERROR(VLOOKUP(A879,[1]Sheet1!$A:$O,15,FALSE),"ok")</f>
        <v>ok</v>
      </c>
      <c r="M879" s="15">
        <v>0</v>
      </c>
      <c r="N879" s="41">
        <v>34</v>
      </c>
      <c r="O879" s="13" t="s">
        <v>44</v>
      </c>
      <c r="P879" s="17">
        <v>0</v>
      </c>
      <c r="Q879" s="13">
        <v>5</v>
      </c>
      <c r="R879" s="16" t="str">
        <f t="shared" si="109"/>
        <v>nul</v>
      </c>
      <c r="S879" s="17">
        <f t="shared" si="107"/>
        <v>27.183000000000003</v>
      </c>
      <c r="T879" s="18">
        <v>56.711684010631203</v>
      </c>
      <c r="U879" s="18">
        <v>34.422995169082128</v>
      </c>
      <c r="V879" s="19">
        <f t="shared" si="110"/>
        <v>118.31767917971334</v>
      </c>
      <c r="W879" s="20">
        <f t="shared" si="111"/>
        <v>173.21708231910034</v>
      </c>
      <c r="X879" s="21">
        <f t="shared" si="112"/>
        <v>141.98121501565601</v>
      </c>
      <c r="Y879" s="22">
        <v>143.00121501565599</v>
      </c>
      <c r="Z879" s="23">
        <v>229.9</v>
      </c>
      <c r="AA879" s="22"/>
      <c r="AB879" s="22"/>
      <c r="AC879" s="24">
        <v>159.9</v>
      </c>
      <c r="AD879" s="25">
        <f t="shared" si="113"/>
        <v>0.12620532217848779</v>
      </c>
      <c r="AE879" s="22"/>
      <c r="AF879" s="26">
        <f t="shared" si="108"/>
        <v>141.98121501565601</v>
      </c>
      <c r="AG879" s="27"/>
      <c r="AH879" s="22"/>
      <c r="AI879" s="28"/>
      <c r="AJ879" s="29">
        <f t="shared" si="114"/>
        <v>-1</v>
      </c>
      <c r="AK879" s="30"/>
      <c r="AL879" s="30"/>
      <c r="AM879" s="30"/>
      <c r="AN879" s="31">
        <v>159.9</v>
      </c>
    </row>
    <row r="880" spans="1:42" s="11" customFormat="1" ht="37.5" customHeight="1" x14ac:dyDescent="0.25">
      <c r="A880" s="12" t="s">
        <v>1782</v>
      </c>
      <c r="B880" s="12" t="s">
        <v>1782</v>
      </c>
      <c r="C880" s="13" t="s">
        <v>1782</v>
      </c>
      <c r="D880" s="3"/>
      <c r="E880" s="3" t="s">
        <v>359</v>
      </c>
      <c r="F880" s="14" t="s">
        <v>40</v>
      </c>
      <c r="G880" s="14" t="s">
        <v>145</v>
      </c>
      <c r="H880" s="14" t="s">
        <v>146</v>
      </c>
      <c r="I880" s="14" t="s">
        <v>1783</v>
      </c>
      <c r="J880" s="14">
        <v>0</v>
      </c>
      <c r="K880" s="38"/>
      <c r="L880" s="14" t="str">
        <f>IFERROR(VLOOKUP(A880,[1]Sheet1!$A:$O,15,FALSE),"ok")</f>
        <v>ok</v>
      </c>
      <c r="M880" s="15">
        <v>0</v>
      </c>
      <c r="N880" s="41">
        <v>82</v>
      </c>
      <c r="O880" s="13">
        <v>58</v>
      </c>
      <c r="P880" s="17">
        <v>3</v>
      </c>
      <c r="Q880" s="13">
        <v>5</v>
      </c>
      <c r="R880" s="16">
        <f t="shared" si="109"/>
        <v>191.33333333333334</v>
      </c>
      <c r="S880" s="17">
        <f t="shared" si="107"/>
        <v>11.874499999999999</v>
      </c>
      <c r="T880" s="18">
        <v>27.732539637505301</v>
      </c>
      <c r="U880" s="18">
        <v>9.7525603864734318</v>
      </c>
      <c r="V880" s="19">
        <f t="shared" si="110"/>
        <v>49.359600023978736</v>
      </c>
      <c r="W880" s="20">
        <f t="shared" si="111"/>
        <v>72.262454435104871</v>
      </c>
      <c r="X880" s="21">
        <f t="shared" si="112"/>
        <v>59.231520028774483</v>
      </c>
      <c r="Y880" s="22">
        <v>59.231520028774483</v>
      </c>
      <c r="Z880" s="23">
        <v>89.9</v>
      </c>
      <c r="AA880" s="22"/>
      <c r="AB880" s="22"/>
      <c r="AC880" s="24">
        <v>69.849999999999994</v>
      </c>
      <c r="AD880" s="25">
        <f t="shared" si="113"/>
        <v>0.17927076607298087</v>
      </c>
      <c r="AE880" s="22"/>
      <c r="AF880" s="26">
        <f t="shared" si="108"/>
        <v>59.231520028774483</v>
      </c>
      <c r="AG880" s="27"/>
      <c r="AH880" s="22"/>
      <c r="AI880" s="28"/>
      <c r="AJ880" s="29">
        <f t="shared" si="114"/>
        <v>-1</v>
      </c>
      <c r="AK880" s="30"/>
      <c r="AL880" s="30"/>
      <c r="AM880" s="30"/>
      <c r="AN880" s="31">
        <v>69.849999999999994</v>
      </c>
    </row>
    <row r="881" spans="1:42" s="11" customFormat="1" ht="37.5" customHeight="1" x14ac:dyDescent="0.25">
      <c r="A881" s="12" t="s">
        <v>1793</v>
      </c>
      <c r="B881" s="12" t="s">
        <v>1793</v>
      </c>
      <c r="C881" s="13" t="s">
        <v>1793</v>
      </c>
      <c r="D881" s="3" t="s">
        <v>46</v>
      </c>
      <c r="E881" s="3" t="s">
        <v>39</v>
      </c>
      <c r="F881" s="14" t="s">
        <v>114</v>
      </c>
      <c r="G881" s="14" t="s">
        <v>163</v>
      </c>
      <c r="H881" s="14" t="s">
        <v>164</v>
      </c>
      <c r="I881" s="14" t="s">
        <v>1794</v>
      </c>
      <c r="J881" s="14">
        <v>0</v>
      </c>
      <c r="K881" s="38"/>
      <c r="L881" s="14" t="str">
        <f>IFERROR(VLOOKUP(A881,[1]Sheet1!$A:$O,15,FALSE),"ok")</f>
        <v>ok</v>
      </c>
      <c r="M881" s="15">
        <v>0</v>
      </c>
      <c r="N881" s="41">
        <v>0</v>
      </c>
      <c r="O881" s="13" t="s">
        <v>44</v>
      </c>
      <c r="P881" s="17">
        <v>0</v>
      </c>
      <c r="Q881" s="13">
        <v>0</v>
      </c>
      <c r="R881" s="16" t="str">
        <f t="shared" si="109"/>
        <v>nul</v>
      </c>
      <c r="S881" s="17" t="e">
        <f t="shared" si="107"/>
        <v>#N/A</v>
      </c>
      <c r="T881" s="18">
        <v>13.4646796228949</v>
      </c>
      <c r="U881" s="18">
        <v>6.852898550724638</v>
      </c>
      <c r="V881" s="19" t="e">
        <f t="shared" si="110"/>
        <v>#N/A</v>
      </c>
      <c r="W881" s="20" t="e">
        <f t="shared" si="111"/>
        <v>#N/A</v>
      </c>
      <c r="X881" s="21" t="e">
        <f t="shared" si="112"/>
        <v>#N/A</v>
      </c>
      <c r="Y881" s="22">
        <v>32.112693808343444</v>
      </c>
      <c r="Z881" s="23">
        <v>0</v>
      </c>
      <c r="AA881" s="22"/>
      <c r="AB881" s="22"/>
      <c r="AC881" s="24" t="e">
        <v>#N/A</v>
      </c>
      <c r="AD881" s="25" t="e">
        <f t="shared" si="113"/>
        <v>#N/A</v>
      </c>
      <c r="AE881" s="22"/>
      <c r="AF881" s="26" t="e">
        <f t="shared" si="108"/>
        <v>#N/A</v>
      </c>
      <c r="AG881" s="27"/>
      <c r="AH881" s="22"/>
      <c r="AI881" s="28"/>
      <c r="AJ881" s="29" t="e">
        <f t="shared" si="114"/>
        <v>#N/A</v>
      </c>
      <c r="AK881" s="30"/>
      <c r="AL881" s="30"/>
      <c r="AM881" s="30"/>
      <c r="AN881" s="31" t="s">
        <v>896</v>
      </c>
    </row>
    <row r="882" spans="1:42" s="11" customFormat="1" ht="37.5" customHeight="1" x14ac:dyDescent="0.25">
      <c r="A882" s="12" t="s">
        <v>1795</v>
      </c>
      <c r="B882" s="12" t="s">
        <v>1795</v>
      </c>
      <c r="C882" s="13" t="s">
        <v>1795</v>
      </c>
      <c r="D882" s="3" t="s">
        <v>46</v>
      </c>
      <c r="E882" s="3" t="s">
        <v>187</v>
      </c>
      <c r="F882" s="14" t="s">
        <v>114</v>
      </c>
      <c r="G882" s="14" t="s">
        <v>163</v>
      </c>
      <c r="H882" s="14" t="s">
        <v>214</v>
      </c>
      <c r="I882" s="14" t="s">
        <v>1796</v>
      </c>
      <c r="J882" s="14">
        <v>0</v>
      </c>
      <c r="K882" s="38"/>
      <c r="L882" s="14" t="str">
        <f>IFERROR(VLOOKUP(A882,[1]Sheet1!$A:$O,15,FALSE),"ok")</f>
        <v>ok</v>
      </c>
      <c r="M882" s="15">
        <v>0</v>
      </c>
      <c r="N882" s="41">
        <v>39</v>
      </c>
      <c r="O882" s="13">
        <v>63</v>
      </c>
      <c r="P882" s="17">
        <v>7</v>
      </c>
      <c r="Q882" s="13">
        <v>14</v>
      </c>
      <c r="R882" s="16">
        <f t="shared" si="109"/>
        <v>39</v>
      </c>
      <c r="S882" s="17">
        <f t="shared" si="107"/>
        <v>28.033000000000001</v>
      </c>
      <c r="T882" s="18">
        <v>53.2252393755765</v>
      </c>
      <c r="U882" s="18">
        <v>33.695748792270535</v>
      </c>
      <c r="V882" s="19">
        <f t="shared" si="110"/>
        <v>114.95398816784703</v>
      </c>
      <c r="W882" s="20">
        <f t="shared" si="111"/>
        <v>168.29263867772806</v>
      </c>
      <c r="X882" s="21">
        <f t="shared" si="112"/>
        <v>137.94478580141643</v>
      </c>
      <c r="Y882" s="22">
        <v>137.94478580141643</v>
      </c>
      <c r="Z882" s="23">
        <v>239.9</v>
      </c>
      <c r="AA882" s="22"/>
      <c r="AB882" s="22"/>
      <c r="AC882" s="24">
        <v>164.9</v>
      </c>
      <c r="AD882" s="25">
        <f t="shared" si="113"/>
        <v>0.19540582155376263</v>
      </c>
      <c r="AE882" s="22"/>
      <c r="AF882" s="26">
        <f t="shared" si="108"/>
        <v>137.94478580141643</v>
      </c>
      <c r="AG882" s="27"/>
      <c r="AH882" s="22"/>
      <c r="AI882" s="28"/>
      <c r="AJ882" s="29">
        <f t="shared" si="114"/>
        <v>-1</v>
      </c>
      <c r="AK882" s="46">
        <v>43234</v>
      </c>
      <c r="AL882" s="51">
        <v>43254</v>
      </c>
      <c r="AM882" s="46" t="s">
        <v>3483</v>
      </c>
      <c r="AN882" s="47">
        <v>164.9</v>
      </c>
      <c r="AO882" s="44" t="s">
        <v>3484</v>
      </c>
      <c r="AP882" s="52" t="s">
        <v>3485</v>
      </c>
    </row>
    <row r="883" spans="1:42" s="11" customFormat="1" ht="37.5" customHeight="1" x14ac:dyDescent="0.25">
      <c r="A883" s="12" t="s">
        <v>1797</v>
      </c>
      <c r="B883" s="12" t="s">
        <v>1797</v>
      </c>
      <c r="C883" s="13" t="s">
        <v>1797</v>
      </c>
      <c r="D883" s="3" t="s">
        <v>46</v>
      </c>
      <c r="E883" s="3" t="s">
        <v>39</v>
      </c>
      <c r="F883" s="14" t="s">
        <v>81</v>
      </c>
      <c r="G883" s="14" t="s">
        <v>82</v>
      </c>
      <c r="H883" s="14" t="s">
        <v>156</v>
      </c>
      <c r="I883" s="14" t="s">
        <v>1798</v>
      </c>
      <c r="J883" s="14">
        <v>0</v>
      </c>
      <c r="K883" s="38"/>
      <c r="L883" s="14">
        <f>IFERROR(VLOOKUP(A883,[1]Sheet1!$A:$O,15,FALSE),"ok")</f>
        <v>89.9</v>
      </c>
      <c r="M883" s="15">
        <v>0</v>
      </c>
      <c r="N883" s="41">
        <v>83</v>
      </c>
      <c r="O883" s="13">
        <v>89</v>
      </c>
      <c r="P883" s="17">
        <v>0</v>
      </c>
      <c r="Q883" s="13">
        <v>0</v>
      </c>
      <c r="R883" s="16" t="str">
        <f t="shared" si="109"/>
        <v>nul</v>
      </c>
      <c r="S883" s="17">
        <f t="shared" si="107"/>
        <v>14.943000000000001</v>
      </c>
      <c r="T883" s="18">
        <v>48.711199937606899</v>
      </c>
      <c r="U883" s="18">
        <v>13.845652173913045</v>
      </c>
      <c r="V883" s="19">
        <f t="shared" si="110"/>
        <v>77.499852111519942</v>
      </c>
      <c r="W883" s="20">
        <f t="shared" si="111"/>
        <v>113.4597834912652</v>
      </c>
      <c r="X883" s="21">
        <f t="shared" si="112"/>
        <v>92.999822533823931</v>
      </c>
      <c r="Y883" s="22">
        <v>93.407822533823932</v>
      </c>
      <c r="Z883" s="23">
        <v>149.9</v>
      </c>
      <c r="AA883" s="22"/>
      <c r="AB883" s="22"/>
      <c r="AC883" s="24">
        <v>87.9</v>
      </c>
      <c r="AD883" s="25">
        <f t="shared" si="113"/>
        <v>-5.4836906080859782E-2</v>
      </c>
      <c r="AE883" s="22"/>
      <c r="AF883" s="26">
        <f t="shared" si="108"/>
        <v>92.999822533823931</v>
      </c>
      <c r="AG883" s="27"/>
      <c r="AH883" s="22"/>
      <c r="AI883" s="28"/>
      <c r="AJ883" s="29">
        <f t="shared" si="114"/>
        <v>-1</v>
      </c>
      <c r="AK883" s="30"/>
      <c r="AL883" s="30"/>
      <c r="AM883" s="30"/>
      <c r="AN883" s="31">
        <v>89.9</v>
      </c>
    </row>
    <row r="884" spans="1:42" s="11" customFormat="1" ht="37.5" customHeight="1" x14ac:dyDescent="0.25">
      <c r="A884" s="12" t="s">
        <v>1799</v>
      </c>
      <c r="B884" s="12" t="s">
        <v>1799</v>
      </c>
      <c r="C884" s="13" t="s">
        <v>1799</v>
      </c>
      <c r="D884" s="3" t="s">
        <v>46</v>
      </c>
      <c r="E884" s="3" t="s">
        <v>39</v>
      </c>
      <c r="F884" s="14" t="s">
        <v>107</v>
      </c>
      <c r="G884" s="14" t="s">
        <v>128</v>
      </c>
      <c r="H884" s="14" t="s">
        <v>129</v>
      </c>
      <c r="I884" s="14" t="s">
        <v>1800</v>
      </c>
      <c r="J884" s="14">
        <v>0</v>
      </c>
      <c r="K884" s="38"/>
      <c r="L884" s="14" t="str">
        <f>IFERROR(VLOOKUP(A884,[1]Sheet1!$A:$O,15,FALSE),"ok")</f>
        <v>ok</v>
      </c>
      <c r="M884" s="15">
        <v>0</v>
      </c>
      <c r="N884" s="41">
        <v>0</v>
      </c>
      <c r="O884" s="13">
        <v>119</v>
      </c>
      <c r="P884" s="17">
        <v>0</v>
      </c>
      <c r="Q884" s="13">
        <v>0</v>
      </c>
      <c r="R884" s="16" t="str">
        <f t="shared" si="109"/>
        <v>nul</v>
      </c>
      <c r="S884" s="17" t="e">
        <f t="shared" si="107"/>
        <v>#N/A</v>
      </c>
      <c r="T884" s="18">
        <v>20.657476376396701</v>
      </c>
      <c r="U884" s="18">
        <v>7.1139613526570056</v>
      </c>
      <c r="V884" s="19" t="e">
        <f t="shared" si="110"/>
        <v>#N/A</v>
      </c>
      <c r="W884" s="20" t="e">
        <f t="shared" si="111"/>
        <v>#N/A</v>
      </c>
      <c r="X884" s="21" t="e">
        <f t="shared" si="112"/>
        <v>#N/A</v>
      </c>
      <c r="Y884" s="22">
        <v>43.913325274864448</v>
      </c>
      <c r="Z884" s="23">
        <v>0</v>
      </c>
      <c r="AA884" s="22"/>
      <c r="AB884" s="22"/>
      <c r="AC884" s="24" t="e">
        <v>#N/A</v>
      </c>
      <c r="AD884" s="25" t="e">
        <f t="shared" si="113"/>
        <v>#N/A</v>
      </c>
      <c r="AE884" s="22"/>
      <c r="AF884" s="26" t="e">
        <f t="shared" si="108"/>
        <v>#N/A</v>
      </c>
      <c r="AG884" s="27"/>
      <c r="AH884" s="22"/>
      <c r="AI884" s="28"/>
      <c r="AJ884" s="29" t="e">
        <f t="shared" si="114"/>
        <v>#N/A</v>
      </c>
      <c r="AK884" s="30"/>
      <c r="AL884" s="30"/>
      <c r="AM884" s="30"/>
      <c r="AN884" s="31" t="s">
        <v>896</v>
      </c>
    </row>
    <row r="885" spans="1:42" s="11" customFormat="1" ht="37.5" customHeight="1" x14ac:dyDescent="0.25">
      <c r="A885" s="12" t="s">
        <v>1801</v>
      </c>
      <c r="B885" s="12" t="s">
        <v>1801</v>
      </c>
      <c r="C885" s="13" t="s">
        <v>1801</v>
      </c>
      <c r="D885" s="3"/>
      <c r="E885" s="3" t="s">
        <v>359</v>
      </c>
      <c r="F885" s="14" t="s">
        <v>149</v>
      </c>
      <c r="G885" s="14" t="s">
        <v>569</v>
      </c>
      <c r="H885" s="14" t="s">
        <v>570</v>
      </c>
      <c r="I885" s="14" t="s">
        <v>1802</v>
      </c>
      <c r="J885" s="14" t="s">
        <v>3362</v>
      </c>
      <c r="K885" s="38"/>
      <c r="L885" s="14" t="str">
        <f>IFERROR(VLOOKUP(A885,[1]Sheet1!$A:$O,15,FALSE),"ok")</f>
        <v>ok</v>
      </c>
      <c r="M885" s="15">
        <v>0</v>
      </c>
      <c r="N885" s="41">
        <v>0</v>
      </c>
      <c r="O885" s="13" t="s">
        <v>46</v>
      </c>
      <c r="P885" s="17">
        <v>0</v>
      </c>
      <c r="Q885" s="13">
        <v>0</v>
      </c>
      <c r="R885" s="16" t="str">
        <f t="shared" si="109"/>
        <v>nul</v>
      </c>
      <c r="S885" s="17">
        <f t="shared" si="107"/>
        <v>23.783000000000001</v>
      </c>
      <c r="T885" s="18">
        <v>59.6103959645408</v>
      </c>
      <c r="U885" s="18">
        <v>15.225555555555554</v>
      </c>
      <c r="V885" s="19">
        <f t="shared" si="110"/>
        <v>98.61895152009636</v>
      </c>
      <c r="W885" s="20">
        <f t="shared" si="111"/>
        <v>144.37814502542108</v>
      </c>
      <c r="X885" s="21">
        <f t="shared" si="112"/>
        <v>118.34274182411562</v>
      </c>
      <c r="Y885" s="22">
        <v>118.34274182411562</v>
      </c>
      <c r="Z885" s="23">
        <v>219.9</v>
      </c>
      <c r="AA885" s="22"/>
      <c r="AB885" s="22"/>
      <c r="AC885" s="24">
        <v>139.9</v>
      </c>
      <c r="AD885" s="25">
        <f t="shared" si="113"/>
        <v>0.18215952954616688</v>
      </c>
      <c r="AE885" s="22"/>
      <c r="AF885" s="26">
        <f t="shared" si="108"/>
        <v>118.34274182411562</v>
      </c>
      <c r="AG885" s="27"/>
      <c r="AH885" s="22"/>
      <c r="AI885" s="28"/>
      <c r="AJ885" s="29">
        <f t="shared" si="114"/>
        <v>-1</v>
      </c>
      <c r="AK885" s="30"/>
      <c r="AL885" s="30"/>
      <c r="AM885" s="30"/>
      <c r="AN885" s="31">
        <v>139.9</v>
      </c>
    </row>
    <row r="886" spans="1:42" s="11" customFormat="1" ht="37.5" customHeight="1" x14ac:dyDescent="0.25">
      <c r="A886" s="12" t="s">
        <v>1803</v>
      </c>
      <c r="B886" s="12" t="s">
        <v>1803</v>
      </c>
      <c r="C886" s="13" t="s">
        <v>1803</v>
      </c>
      <c r="D886" s="3" t="s">
        <v>46</v>
      </c>
      <c r="E886" s="3" t="s">
        <v>359</v>
      </c>
      <c r="F886" s="14" t="s">
        <v>40</v>
      </c>
      <c r="G886" s="14" t="s">
        <v>291</v>
      </c>
      <c r="H886" s="14" t="s">
        <v>837</v>
      </c>
      <c r="I886" s="14" t="s">
        <v>1804</v>
      </c>
      <c r="J886" s="14">
        <v>0</v>
      </c>
      <c r="K886" s="38"/>
      <c r="L886" s="14" t="str">
        <f>IFERROR(VLOOKUP(A886,[1]Sheet1!$A:$O,15,FALSE),"ok")</f>
        <v>ok</v>
      </c>
      <c r="M886" s="15">
        <v>0</v>
      </c>
      <c r="N886" s="41">
        <v>8</v>
      </c>
      <c r="O886" s="13">
        <v>76</v>
      </c>
      <c r="P886" s="17">
        <v>12</v>
      </c>
      <c r="Q886" s="13">
        <v>14</v>
      </c>
      <c r="R886" s="16">
        <f t="shared" si="109"/>
        <v>4.666666666666667</v>
      </c>
      <c r="S886" s="17">
        <f t="shared" si="107"/>
        <v>16.983000000000001</v>
      </c>
      <c r="T886" s="18">
        <v>42.618767991210802</v>
      </c>
      <c r="U886" s="18">
        <v>9.7525603864734318</v>
      </c>
      <c r="V886" s="19">
        <f t="shared" si="110"/>
        <v>69.35432837768424</v>
      </c>
      <c r="W886" s="33">
        <f t="shared" si="111"/>
        <v>101.53473674492972</v>
      </c>
      <c r="X886" s="21">
        <f t="shared" si="112"/>
        <v>83.225194053221088</v>
      </c>
      <c r="Y886" s="22">
        <v>83.225194053221088</v>
      </c>
      <c r="Z886" s="23">
        <v>139.9</v>
      </c>
      <c r="AA886" s="22"/>
      <c r="AB886" s="22"/>
      <c r="AC886" s="24">
        <v>99.9</v>
      </c>
      <c r="AD886" s="25">
        <f t="shared" si="113"/>
        <v>0.20035766977143554</v>
      </c>
      <c r="AE886" s="22"/>
      <c r="AF886" s="26">
        <f t="shared" si="108"/>
        <v>83.225194053221088</v>
      </c>
      <c r="AG886" s="27"/>
      <c r="AH886" s="22"/>
      <c r="AI886" s="28"/>
      <c r="AJ886" s="29">
        <f t="shared" si="114"/>
        <v>-1</v>
      </c>
      <c r="AK886" s="30"/>
      <c r="AL886" s="30"/>
      <c r="AM886" s="30"/>
      <c r="AN886" s="31">
        <v>99.9</v>
      </c>
    </row>
    <row r="887" spans="1:42" s="11" customFormat="1" ht="37.5" customHeight="1" x14ac:dyDescent="0.25">
      <c r="A887" s="12" t="s">
        <v>1807</v>
      </c>
      <c r="B887" s="12" t="s">
        <v>1807</v>
      </c>
      <c r="C887" s="13" t="s">
        <v>1807</v>
      </c>
      <c r="D887" s="3" t="s">
        <v>46</v>
      </c>
      <c r="E887" s="3" t="s">
        <v>187</v>
      </c>
      <c r="F887" s="14" t="s">
        <v>149</v>
      </c>
      <c r="G887" s="14" t="s">
        <v>1808</v>
      </c>
      <c r="H887" s="14" t="s">
        <v>1809</v>
      </c>
      <c r="I887" s="14" t="s">
        <v>1810</v>
      </c>
      <c r="J887" s="14">
        <v>0</v>
      </c>
      <c r="K887" s="38"/>
      <c r="L887" s="14" t="str">
        <f>IFERROR(VLOOKUP(A887,[1]Sheet1!$A:$O,15,FALSE),"ok")</f>
        <v>ok</v>
      </c>
      <c r="M887" s="15">
        <v>0</v>
      </c>
      <c r="N887" s="41">
        <v>35</v>
      </c>
      <c r="O887" s="13">
        <v>51</v>
      </c>
      <c r="P887" s="17">
        <v>3</v>
      </c>
      <c r="Q887" s="13">
        <v>9</v>
      </c>
      <c r="R887" s="16">
        <f t="shared" si="109"/>
        <v>81.666666666666671</v>
      </c>
      <c r="S887" s="17">
        <f t="shared" si="107"/>
        <v>5.423</v>
      </c>
      <c r="T887" s="18">
        <v>10.775173757016701</v>
      </c>
      <c r="U887" s="18">
        <v>6.852898550724638</v>
      </c>
      <c r="V887" s="19">
        <f t="shared" si="110"/>
        <v>23.05107230774134</v>
      </c>
      <c r="W887" s="20">
        <f t="shared" si="111"/>
        <v>33.74676985853332</v>
      </c>
      <c r="X887" s="21">
        <f t="shared" si="112"/>
        <v>27.661286769289607</v>
      </c>
      <c r="Y887" s="22">
        <v>27.661286769289607</v>
      </c>
      <c r="Z887" s="23">
        <v>49.9</v>
      </c>
      <c r="AA887" s="22"/>
      <c r="AB887" s="22"/>
      <c r="AC887" s="24">
        <v>31.9</v>
      </c>
      <c r="AD887" s="25">
        <f t="shared" si="113"/>
        <v>0.15323629974496833</v>
      </c>
      <c r="AE887" s="22"/>
      <c r="AF887" s="26">
        <f t="shared" si="108"/>
        <v>27.661286769289607</v>
      </c>
      <c r="AG887" s="27"/>
      <c r="AH887" s="22"/>
      <c r="AI887" s="28"/>
      <c r="AJ887" s="29">
        <f t="shared" si="114"/>
        <v>-1</v>
      </c>
      <c r="AK887" s="30"/>
      <c r="AL887" s="30"/>
      <c r="AM887" s="30"/>
      <c r="AN887" s="31">
        <v>31.9</v>
      </c>
    </row>
    <row r="888" spans="1:42" s="11" customFormat="1" ht="37.5" customHeight="1" x14ac:dyDescent="0.25">
      <c r="A888" s="12" t="s">
        <v>1811</v>
      </c>
      <c r="B888" s="12" t="s">
        <v>1811</v>
      </c>
      <c r="C888" s="13" t="s">
        <v>1811</v>
      </c>
      <c r="D888" s="3" t="s">
        <v>46</v>
      </c>
      <c r="E888" s="3" t="s">
        <v>359</v>
      </c>
      <c r="F888" s="14" t="s">
        <v>114</v>
      </c>
      <c r="G888" s="14" t="s">
        <v>188</v>
      </c>
      <c r="H888" s="14" t="s">
        <v>189</v>
      </c>
      <c r="I888" s="14" t="s">
        <v>1812</v>
      </c>
      <c r="J888" s="14" t="s">
        <v>3362</v>
      </c>
      <c r="K888" s="38"/>
      <c r="L888" s="14" t="str">
        <f>IFERROR(VLOOKUP(A888,[1]Sheet1!$A:$O,15,FALSE),"ok")</f>
        <v>ok</v>
      </c>
      <c r="M888" s="15">
        <v>0</v>
      </c>
      <c r="N888" s="41">
        <v>0</v>
      </c>
      <c r="O888" s="13">
        <v>64</v>
      </c>
      <c r="P888" s="17">
        <v>0</v>
      </c>
      <c r="Q888" s="13">
        <v>0</v>
      </c>
      <c r="R888" s="16" t="str">
        <f t="shared" si="109"/>
        <v>nul</v>
      </c>
      <c r="S888" s="17">
        <f t="shared" si="107"/>
        <v>13.583000000000002</v>
      </c>
      <c r="T888" s="18">
        <v>32.035493490815902</v>
      </c>
      <c r="U888" s="18">
        <v>10.675603864734299</v>
      </c>
      <c r="V888" s="19">
        <f t="shared" si="110"/>
        <v>56.294097355550207</v>
      </c>
      <c r="W888" s="33">
        <f t="shared" si="111"/>
        <v>82.41455852852549</v>
      </c>
      <c r="X888" s="21">
        <f t="shared" si="112"/>
        <v>67.552916826660251</v>
      </c>
      <c r="Y888" s="22">
        <v>67.552916826660251</v>
      </c>
      <c r="Z888" s="23">
        <v>139.9</v>
      </c>
      <c r="AA888" s="22"/>
      <c r="AB888" s="22"/>
      <c r="AC888" s="24">
        <v>79.900000000000006</v>
      </c>
      <c r="AD888" s="25">
        <f t="shared" si="113"/>
        <v>0.18277646256226321</v>
      </c>
      <c r="AE888" s="22"/>
      <c r="AF888" s="26">
        <f t="shared" si="108"/>
        <v>67.552916826660251</v>
      </c>
      <c r="AG888" s="27"/>
      <c r="AH888" s="22"/>
      <c r="AI888" s="28"/>
      <c r="AJ888" s="29">
        <f t="shared" si="114"/>
        <v>-1</v>
      </c>
      <c r="AK888" s="30"/>
      <c r="AL888" s="30"/>
      <c r="AM888" s="30"/>
      <c r="AN888" s="31">
        <v>79.900000000000006</v>
      </c>
    </row>
    <row r="889" spans="1:42" s="11" customFormat="1" ht="37.5" customHeight="1" x14ac:dyDescent="0.25">
      <c r="A889" s="12" t="s">
        <v>1813</v>
      </c>
      <c r="B889" s="12" t="s">
        <v>1813</v>
      </c>
      <c r="C889" s="13" t="s">
        <v>1813</v>
      </c>
      <c r="D889" s="3" t="s">
        <v>46</v>
      </c>
      <c r="E889" s="3" t="s">
        <v>187</v>
      </c>
      <c r="F889" s="14" t="s">
        <v>40</v>
      </c>
      <c r="G889" s="14" t="s">
        <v>41</v>
      </c>
      <c r="H889" s="14" t="s">
        <v>52</v>
      </c>
      <c r="I889" s="14" t="s">
        <v>1814</v>
      </c>
      <c r="J889" s="14">
        <v>0</v>
      </c>
      <c r="K889" s="38"/>
      <c r="L889" s="14" t="str">
        <f>IFERROR(VLOOKUP(A889,[1]Sheet1!$A:$O,15,FALSE),"ok")</f>
        <v>ok</v>
      </c>
      <c r="M889" s="15">
        <v>0</v>
      </c>
      <c r="N889" s="41">
        <v>10</v>
      </c>
      <c r="O889" s="13">
        <v>204</v>
      </c>
      <c r="P889" s="17">
        <v>1</v>
      </c>
      <c r="Q889" s="13">
        <v>1</v>
      </c>
      <c r="R889" s="16">
        <f t="shared" si="109"/>
        <v>70</v>
      </c>
      <c r="S889" s="17">
        <f t="shared" si="107"/>
        <v>12.733000000000002</v>
      </c>
      <c r="T889" s="18">
        <v>28.892970616133798</v>
      </c>
      <c r="U889" s="18">
        <v>11.141787439613527</v>
      </c>
      <c r="V889" s="19">
        <f t="shared" si="110"/>
        <v>52.767758055747322</v>
      </c>
      <c r="W889" s="33">
        <f t="shared" si="111"/>
        <v>77.251997793614066</v>
      </c>
      <c r="X889" s="21">
        <f t="shared" si="112"/>
        <v>63.321309666896781</v>
      </c>
      <c r="Y889" s="22">
        <v>63.321309666896781</v>
      </c>
      <c r="Z889" s="23">
        <v>99.9</v>
      </c>
      <c r="AA889" s="22"/>
      <c r="AB889" s="22"/>
      <c r="AC889" s="24">
        <v>74.900000000000006</v>
      </c>
      <c r="AD889" s="25">
        <f t="shared" si="113"/>
        <v>0.18285614106867332</v>
      </c>
      <c r="AE889" s="22"/>
      <c r="AF889" s="26">
        <f t="shared" si="108"/>
        <v>63.321309666896781</v>
      </c>
      <c r="AG889" s="27"/>
      <c r="AH889" s="22"/>
      <c r="AI889" s="28"/>
      <c r="AJ889" s="29">
        <f t="shared" si="114"/>
        <v>-1</v>
      </c>
      <c r="AK889" s="30"/>
      <c r="AL889" s="30"/>
      <c r="AM889" s="30"/>
      <c r="AN889" s="31">
        <v>74.900000000000006</v>
      </c>
    </row>
    <row r="890" spans="1:42" s="11" customFormat="1" ht="37.5" customHeight="1" x14ac:dyDescent="0.25">
      <c r="A890" s="12" t="s">
        <v>1815</v>
      </c>
      <c r="B890" s="12" t="s">
        <v>1815</v>
      </c>
      <c r="C890" s="13" t="s">
        <v>1815</v>
      </c>
      <c r="D890" s="3" t="s">
        <v>46</v>
      </c>
      <c r="E890" s="3" t="s">
        <v>187</v>
      </c>
      <c r="F890" s="14" t="s">
        <v>40</v>
      </c>
      <c r="G890" s="14" t="s">
        <v>159</v>
      </c>
      <c r="H890" s="14" t="s">
        <v>208</v>
      </c>
      <c r="I890" s="14" t="s">
        <v>1816</v>
      </c>
      <c r="J890" s="14">
        <v>0</v>
      </c>
      <c r="K890" s="38"/>
      <c r="L890" s="14" t="str">
        <f>IFERROR(VLOOKUP(A890,[1]Sheet1!$A:$O,15,FALSE),"ok")</f>
        <v>ok</v>
      </c>
      <c r="M890" s="15">
        <v>0</v>
      </c>
      <c r="N890" s="41">
        <v>0</v>
      </c>
      <c r="O890" s="13" t="s">
        <v>44</v>
      </c>
      <c r="P890" s="17">
        <v>0</v>
      </c>
      <c r="Q890" s="13">
        <v>0</v>
      </c>
      <c r="R890" s="16" t="str">
        <f t="shared" si="109"/>
        <v>nul</v>
      </c>
      <c r="S890" s="17">
        <f t="shared" ref="S890:S953" si="115">(AC890*0.17)</f>
        <v>15.793000000000003</v>
      </c>
      <c r="T890" s="18">
        <v>39.896027001255298</v>
      </c>
      <c r="U890" s="18">
        <v>9.7525603864734318</v>
      </c>
      <c r="V890" s="19">
        <f t="shared" si="110"/>
        <v>65.441587387728731</v>
      </c>
      <c r="W890" s="20">
        <f t="shared" si="111"/>
        <v>95.806483935634859</v>
      </c>
      <c r="X890" s="21">
        <f t="shared" si="112"/>
        <v>78.529904865274474</v>
      </c>
      <c r="Y890" s="22">
        <v>78.529904865274474</v>
      </c>
      <c r="Z890" s="23">
        <v>119.9</v>
      </c>
      <c r="AA890" s="22"/>
      <c r="AB890" s="22"/>
      <c r="AC890" s="24">
        <v>92.9</v>
      </c>
      <c r="AD890" s="25">
        <f t="shared" si="113"/>
        <v>0.18298882647799974</v>
      </c>
      <c r="AE890" s="22"/>
      <c r="AF890" s="26">
        <f t="shared" si="108"/>
        <v>78.529904865274474</v>
      </c>
      <c r="AG890" s="27"/>
      <c r="AH890" s="22"/>
      <c r="AI890" s="28"/>
      <c r="AJ890" s="29">
        <f t="shared" si="114"/>
        <v>-1</v>
      </c>
      <c r="AK890" s="30"/>
      <c r="AL890" s="30"/>
      <c r="AM890" s="30"/>
      <c r="AN890" s="31">
        <v>92.9</v>
      </c>
    </row>
    <row r="891" spans="1:42" s="11" customFormat="1" ht="37.5" customHeight="1" x14ac:dyDescent="0.25">
      <c r="A891" s="12" t="s">
        <v>1817</v>
      </c>
      <c r="B891" s="12" t="s">
        <v>1817</v>
      </c>
      <c r="C891" s="13" t="s">
        <v>1817</v>
      </c>
      <c r="D891" s="3" t="s">
        <v>46</v>
      </c>
      <c r="E891" s="3" t="s">
        <v>187</v>
      </c>
      <c r="F891" s="14" t="s">
        <v>40</v>
      </c>
      <c r="G891" s="14" t="s">
        <v>41</v>
      </c>
      <c r="H891" s="14" t="s">
        <v>1762</v>
      </c>
      <c r="I891" s="14" t="s">
        <v>1818</v>
      </c>
      <c r="J891" s="14">
        <v>0</v>
      </c>
      <c r="K891" s="38"/>
      <c r="L891" s="14" t="str">
        <f>IFERROR(VLOOKUP(A891,[1]Sheet1!$A:$O,15,FALSE),"ok")</f>
        <v>ok</v>
      </c>
      <c r="M891" s="15">
        <v>0</v>
      </c>
      <c r="N891" s="41">
        <v>0</v>
      </c>
      <c r="O891" s="13">
        <v>61</v>
      </c>
      <c r="P891" s="17">
        <v>0</v>
      </c>
      <c r="Q891" s="13">
        <v>0</v>
      </c>
      <c r="R891" s="16" t="str">
        <f t="shared" si="109"/>
        <v>nul</v>
      </c>
      <c r="S891" s="17">
        <f t="shared" si="115"/>
        <v>15.283000000000001</v>
      </c>
      <c r="T891" s="18">
        <v>34.014896823666398</v>
      </c>
      <c r="U891" s="18">
        <v>11.337584541062801</v>
      </c>
      <c r="V891" s="19">
        <f t="shared" si="110"/>
        <v>60.635481364729202</v>
      </c>
      <c r="W891" s="33">
        <f t="shared" si="111"/>
        <v>88.770344717963539</v>
      </c>
      <c r="X891" s="21">
        <f t="shared" si="112"/>
        <v>72.762577637675037</v>
      </c>
      <c r="Y891" s="22">
        <v>72.762577637675037</v>
      </c>
      <c r="Z891" s="23">
        <v>119.9</v>
      </c>
      <c r="AA891" s="22"/>
      <c r="AB891" s="22"/>
      <c r="AC891" s="24">
        <v>89.9</v>
      </c>
      <c r="AD891" s="25">
        <f t="shared" si="113"/>
        <v>0.23552522352440075</v>
      </c>
      <c r="AE891" s="22"/>
      <c r="AF891" s="26">
        <f t="shared" si="108"/>
        <v>72.762577637675037</v>
      </c>
      <c r="AG891" s="27"/>
      <c r="AH891" s="22"/>
      <c r="AI891" s="28"/>
      <c r="AJ891" s="29">
        <f t="shared" si="114"/>
        <v>-1</v>
      </c>
      <c r="AK891" s="30"/>
      <c r="AL891" s="30"/>
      <c r="AM891" s="30"/>
      <c r="AN891" s="31">
        <v>89.9</v>
      </c>
    </row>
    <row r="892" spans="1:42" s="11" customFormat="1" ht="37.5" customHeight="1" x14ac:dyDescent="0.25">
      <c r="A892" s="12" t="s">
        <v>1819</v>
      </c>
      <c r="B892" s="12" t="s">
        <v>1819</v>
      </c>
      <c r="C892" s="13" t="s">
        <v>1819</v>
      </c>
      <c r="D892" s="3" t="s">
        <v>46</v>
      </c>
      <c r="E892" s="3" t="s">
        <v>187</v>
      </c>
      <c r="F892" s="14" t="s">
        <v>114</v>
      </c>
      <c r="G892" s="14" t="s">
        <v>188</v>
      </c>
      <c r="H892" s="14" t="s">
        <v>189</v>
      </c>
      <c r="I892" s="14" t="s">
        <v>1820</v>
      </c>
      <c r="J892" s="14">
        <v>0</v>
      </c>
      <c r="K892" s="38"/>
      <c r="L892" s="14" t="str">
        <f>IFERROR(VLOOKUP(A892,[1]Sheet1!$A:$O,15,FALSE),"ok")</f>
        <v>ok</v>
      </c>
      <c r="M892" s="15">
        <v>0</v>
      </c>
      <c r="N892" s="41">
        <v>78</v>
      </c>
      <c r="O892" s="13">
        <v>89</v>
      </c>
      <c r="P892" s="17">
        <v>7</v>
      </c>
      <c r="Q892" s="13">
        <v>17</v>
      </c>
      <c r="R892" s="16">
        <f t="shared" si="109"/>
        <v>78</v>
      </c>
      <c r="S892" s="17">
        <f t="shared" si="115"/>
        <v>22.933000000000003</v>
      </c>
      <c r="T892" s="18">
        <v>61.695912475455202</v>
      </c>
      <c r="U892" s="18">
        <v>15.691739130434781</v>
      </c>
      <c r="V892" s="19">
        <f t="shared" si="110"/>
        <v>100.32065160588999</v>
      </c>
      <c r="W892" s="33">
        <f t="shared" si="111"/>
        <v>146.86943395102293</v>
      </c>
      <c r="X892" s="21">
        <f t="shared" si="112"/>
        <v>120.38478192706799</v>
      </c>
      <c r="Y892" s="22">
        <v>123.03678192706798</v>
      </c>
      <c r="Z892" s="23">
        <v>199.9</v>
      </c>
      <c r="AA892" s="22"/>
      <c r="AB892" s="22"/>
      <c r="AC892" s="24">
        <v>134.9</v>
      </c>
      <c r="AD892" s="25">
        <f t="shared" si="113"/>
        <v>0.12057352964867007</v>
      </c>
      <c r="AE892" s="22"/>
      <c r="AF892" s="26">
        <f t="shared" si="108"/>
        <v>120.38478192706799</v>
      </c>
      <c r="AG892" s="32"/>
      <c r="AH892" s="22"/>
      <c r="AI892" s="28"/>
      <c r="AJ892" s="29">
        <f t="shared" si="114"/>
        <v>-1</v>
      </c>
      <c r="AK892" s="30"/>
      <c r="AL892" s="30"/>
      <c r="AM892" s="30"/>
      <c r="AN892" s="31">
        <v>137.9</v>
      </c>
    </row>
    <row r="893" spans="1:42" s="11" customFormat="1" ht="37.5" customHeight="1" x14ac:dyDescent="0.25">
      <c r="A893" s="12" t="s">
        <v>1821</v>
      </c>
      <c r="B893" s="12" t="s">
        <v>1821</v>
      </c>
      <c r="C893" s="13" t="s">
        <v>1821</v>
      </c>
      <c r="D893" s="3" t="s">
        <v>46</v>
      </c>
      <c r="E893" s="3" t="s">
        <v>187</v>
      </c>
      <c r="F893" s="14" t="s">
        <v>114</v>
      </c>
      <c r="G893" s="14" t="s">
        <v>163</v>
      </c>
      <c r="H893" s="14" t="s">
        <v>219</v>
      </c>
      <c r="I893" s="14" t="s">
        <v>1822</v>
      </c>
      <c r="J893" s="14">
        <v>0</v>
      </c>
      <c r="K893" s="38"/>
      <c r="L893" s="14" t="str">
        <f>IFERROR(VLOOKUP(A893,[1]Sheet1!$A:$O,15,FALSE),"ok")</f>
        <v>ok</v>
      </c>
      <c r="M893" s="15">
        <v>0</v>
      </c>
      <c r="N893" s="41">
        <v>10</v>
      </c>
      <c r="O893" s="13">
        <v>34</v>
      </c>
      <c r="P893" s="17">
        <v>1</v>
      </c>
      <c r="Q893" s="13">
        <v>5</v>
      </c>
      <c r="R893" s="16">
        <f t="shared" si="109"/>
        <v>70</v>
      </c>
      <c r="S893" s="17">
        <f t="shared" si="115"/>
        <v>24.973000000000003</v>
      </c>
      <c r="T893" s="18">
        <v>59.9186401320068</v>
      </c>
      <c r="U893" s="18">
        <v>14.768695652173912</v>
      </c>
      <c r="V893" s="19">
        <f t="shared" si="110"/>
        <v>99.660335784180717</v>
      </c>
      <c r="W893" s="20">
        <f t="shared" si="111"/>
        <v>145.90273158804055</v>
      </c>
      <c r="X893" s="21">
        <f t="shared" si="112"/>
        <v>119.59240294101686</v>
      </c>
      <c r="Y893" s="22">
        <v>119.59240294101686</v>
      </c>
      <c r="Z893" s="23">
        <v>189.9</v>
      </c>
      <c r="AA893" s="22"/>
      <c r="AB893" s="22"/>
      <c r="AC893" s="24">
        <v>146.9</v>
      </c>
      <c r="AD893" s="25">
        <f t="shared" si="113"/>
        <v>0.22833889433972909</v>
      </c>
      <c r="AE893" s="22"/>
      <c r="AF893" s="26">
        <f t="shared" si="108"/>
        <v>119.59240294101686</v>
      </c>
      <c r="AG893" s="27"/>
      <c r="AH893" s="22"/>
      <c r="AI893" s="28"/>
      <c r="AJ893" s="29">
        <f t="shared" si="114"/>
        <v>-1</v>
      </c>
      <c r="AK893" s="30"/>
      <c r="AL893" s="30"/>
      <c r="AM893" s="30"/>
      <c r="AN893" s="31">
        <v>146.9</v>
      </c>
    </row>
    <row r="894" spans="1:42" s="11" customFormat="1" ht="37.5" customHeight="1" x14ac:dyDescent="0.25">
      <c r="A894" s="12" t="s">
        <v>1823</v>
      </c>
      <c r="B894" s="12" t="s">
        <v>1823</v>
      </c>
      <c r="C894" s="13" t="s">
        <v>1823</v>
      </c>
      <c r="D894" s="3" t="s">
        <v>1824</v>
      </c>
      <c r="E894" s="3" t="s">
        <v>359</v>
      </c>
      <c r="F894" s="14" t="s">
        <v>107</v>
      </c>
      <c r="G894" s="14" t="s">
        <v>1825</v>
      </c>
      <c r="H894" s="14" t="s">
        <v>1826</v>
      </c>
      <c r="I894" s="14" t="s">
        <v>1827</v>
      </c>
      <c r="J894" s="14">
        <v>0</v>
      </c>
      <c r="K894" s="38"/>
      <c r="L894" s="55" t="str">
        <f>IFERROR(VLOOKUP(A894,[1]Sheet1!$A:$O,15,FALSE),"ok")</f>
        <v>ok</v>
      </c>
      <c r="M894" s="15">
        <v>0</v>
      </c>
      <c r="N894" s="41">
        <v>85</v>
      </c>
      <c r="O894" s="13">
        <v>34</v>
      </c>
      <c r="P894" s="17">
        <v>5</v>
      </c>
      <c r="Q894" s="13">
        <v>7</v>
      </c>
      <c r="R894" s="16">
        <f t="shared" si="109"/>
        <v>119</v>
      </c>
      <c r="S894" s="17">
        <f t="shared" si="115"/>
        <v>7.2930000000000001</v>
      </c>
      <c r="T894" s="18">
        <v>18.455233669102999</v>
      </c>
      <c r="U894" s="18">
        <v>7.1139613526570056</v>
      </c>
      <c r="V894" s="19">
        <f t="shared" si="110"/>
        <v>32.862195021760002</v>
      </c>
      <c r="W894" s="20">
        <f t="shared" si="111"/>
        <v>48.110253511856634</v>
      </c>
      <c r="X894" s="21">
        <f t="shared" si="112"/>
        <v>39.434634026112001</v>
      </c>
      <c r="Y894" s="22">
        <v>39.434634026112001</v>
      </c>
      <c r="Z894" s="23">
        <v>79.900000000000006</v>
      </c>
      <c r="AA894" s="22"/>
      <c r="AB894" s="22"/>
      <c r="AC894" s="24">
        <v>42.9</v>
      </c>
      <c r="AD894" s="25">
        <f t="shared" si="113"/>
        <v>8.7876204749190112E-2</v>
      </c>
      <c r="AE894" s="22"/>
      <c r="AF894" s="26">
        <f t="shared" si="108"/>
        <v>39.434634026112001</v>
      </c>
      <c r="AG894" s="27"/>
      <c r="AH894" s="22"/>
      <c r="AI894" s="28"/>
      <c r="AJ894" s="29">
        <f t="shared" si="114"/>
        <v>-1</v>
      </c>
      <c r="AK894" s="30"/>
      <c r="AL894" s="30"/>
      <c r="AM894" s="30"/>
      <c r="AN894" s="31">
        <v>38.9</v>
      </c>
    </row>
    <row r="895" spans="1:42" s="11" customFormat="1" ht="37.5" customHeight="1" x14ac:dyDescent="0.25">
      <c r="A895" s="12" t="s">
        <v>1828</v>
      </c>
      <c r="B895" s="12" t="s">
        <v>1828</v>
      </c>
      <c r="C895" s="13" t="s">
        <v>1828</v>
      </c>
      <c r="D895" s="3" t="s">
        <v>46</v>
      </c>
      <c r="E895" s="3" t="s">
        <v>39</v>
      </c>
      <c r="F895" s="14" t="s">
        <v>81</v>
      </c>
      <c r="G895" s="14" t="s">
        <v>82</v>
      </c>
      <c r="H895" s="14" t="s">
        <v>1029</v>
      </c>
      <c r="I895" s="14" t="s">
        <v>1829</v>
      </c>
      <c r="J895" s="14">
        <v>0</v>
      </c>
      <c r="K895" s="38"/>
      <c r="L895" s="14" t="str">
        <f>IFERROR(VLOOKUP(A895,[1]Sheet1!$A:$O,15,FALSE),"ok")</f>
        <v>ok</v>
      </c>
      <c r="M895" s="15">
        <v>0</v>
      </c>
      <c r="N895" s="41">
        <v>0</v>
      </c>
      <c r="O895" s="13" t="s">
        <v>44</v>
      </c>
      <c r="P895" s="17">
        <v>0</v>
      </c>
      <c r="Q895" s="13">
        <v>0</v>
      </c>
      <c r="R895" s="16" t="str">
        <f t="shared" si="109"/>
        <v>nul</v>
      </c>
      <c r="S895" s="17" t="e">
        <f t="shared" si="115"/>
        <v>#N/A</v>
      </c>
      <c r="T895" s="18">
        <v>11.458687200418</v>
      </c>
      <c r="U895" s="18">
        <v>6.6291304347826099</v>
      </c>
      <c r="V895" s="19" t="e">
        <f t="shared" si="110"/>
        <v>#N/A</v>
      </c>
      <c r="W895" s="20" t="e">
        <f t="shared" si="111"/>
        <v>#N/A</v>
      </c>
      <c r="X895" s="21" t="e">
        <f t="shared" si="112"/>
        <v>#N/A</v>
      </c>
      <c r="Y895" s="22">
        <v>28.620981162240732</v>
      </c>
      <c r="Z895" s="23">
        <v>0</v>
      </c>
      <c r="AA895" s="22"/>
      <c r="AB895" s="22"/>
      <c r="AC895" s="24" t="e">
        <v>#N/A</v>
      </c>
      <c r="AD895" s="25" t="e">
        <f t="shared" si="113"/>
        <v>#N/A</v>
      </c>
      <c r="AE895" s="22"/>
      <c r="AF895" s="26" t="e">
        <f t="shared" ref="AF895:AF958" si="116">X895*(1+AG895)</f>
        <v>#N/A</v>
      </c>
      <c r="AG895" s="27"/>
      <c r="AH895" s="22"/>
      <c r="AI895" s="28"/>
      <c r="AJ895" s="29" t="e">
        <f t="shared" si="114"/>
        <v>#N/A</v>
      </c>
      <c r="AK895" s="30"/>
      <c r="AL895" s="30"/>
      <c r="AM895" s="30"/>
      <c r="AN895" s="31" t="s">
        <v>896</v>
      </c>
    </row>
    <row r="896" spans="1:42" s="11" customFormat="1" ht="37.5" customHeight="1" x14ac:dyDescent="0.25">
      <c r="A896" s="12" t="s">
        <v>1830</v>
      </c>
      <c r="B896" s="12" t="s">
        <v>1830</v>
      </c>
      <c r="C896" s="13" t="s">
        <v>1830</v>
      </c>
      <c r="D896" s="3" t="s">
        <v>46</v>
      </c>
      <c r="E896" s="3" t="s">
        <v>39</v>
      </c>
      <c r="F896" s="14" t="s">
        <v>72</v>
      </c>
      <c r="G896" s="14" t="s">
        <v>103</v>
      </c>
      <c r="H896" s="14" t="s">
        <v>1296</v>
      </c>
      <c r="I896" s="14" t="s">
        <v>1831</v>
      </c>
      <c r="J896" s="14">
        <v>0</v>
      </c>
      <c r="K896" s="38"/>
      <c r="L896" s="14" t="str">
        <f>IFERROR(VLOOKUP(A896,[1]Sheet1!$A:$O,15,FALSE),"ok")</f>
        <v>ok</v>
      </c>
      <c r="M896" s="15">
        <v>0</v>
      </c>
      <c r="N896" s="41">
        <v>0</v>
      </c>
      <c r="O896" s="13" t="s">
        <v>44</v>
      </c>
      <c r="P896" s="17">
        <v>0</v>
      </c>
      <c r="Q896" s="13">
        <v>0</v>
      </c>
      <c r="R896" s="16" t="str">
        <f t="shared" si="109"/>
        <v>nul</v>
      </c>
      <c r="S896" s="17" t="e">
        <f t="shared" si="115"/>
        <v>#N/A</v>
      </c>
      <c r="T896" s="18">
        <v>19.147247122950802</v>
      </c>
      <c r="U896" s="18">
        <v>10.675603864734299</v>
      </c>
      <c r="V896" s="19" t="e">
        <f t="shared" si="110"/>
        <v>#N/A</v>
      </c>
      <c r="W896" s="20" t="e">
        <f t="shared" si="111"/>
        <v>#N/A</v>
      </c>
      <c r="X896" s="21" t="e">
        <f t="shared" si="112"/>
        <v>#N/A</v>
      </c>
      <c r="Y896" s="22">
        <v>47.19102118522212</v>
      </c>
      <c r="Z896" s="23">
        <v>0</v>
      </c>
      <c r="AA896" s="22"/>
      <c r="AB896" s="22"/>
      <c r="AC896" s="24" t="e">
        <v>#N/A</v>
      </c>
      <c r="AD896" s="25" t="e">
        <f t="shared" si="113"/>
        <v>#N/A</v>
      </c>
      <c r="AE896" s="22"/>
      <c r="AF896" s="26" t="e">
        <f t="shared" si="116"/>
        <v>#N/A</v>
      </c>
      <c r="AG896" s="27"/>
      <c r="AH896" s="22"/>
      <c r="AI896" s="28"/>
      <c r="AJ896" s="29" t="e">
        <f t="shared" si="114"/>
        <v>#N/A</v>
      </c>
      <c r="AK896" s="30"/>
      <c r="AL896" s="30"/>
      <c r="AM896" s="30"/>
      <c r="AN896" s="31" t="s">
        <v>896</v>
      </c>
    </row>
    <row r="897" spans="1:42" s="11" customFormat="1" ht="37.5" customHeight="1" x14ac:dyDescent="0.25">
      <c r="A897" s="12" t="s">
        <v>1832</v>
      </c>
      <c r="B897" s="12" t="s">
        <v>1832</v>
      </c>
      <c r="C897" s="13" t="s">
        <v>1832</v>
      </c>
      <c r="D897" s="3" t="s">
        <v>46</v>
      </c>
      <c r="E897" s="3" t="s">
        <v>39</v>
      </c>
      <c r="F897" s="14" t="s">
        <v>114</v>
      </c>
      <c r="G897" s="14" t="s">
        <v>816</v>
      </c>
      <c r="H897" s="14" t="s">
        <v>817</v>
      </c>
      <c r="I897" s="14" t="s">
        <v>1833</v>
      </c>
      <c r="J897" s="14">
        <v>0</v>
      </c>
      <c r="K897" s="38"/>
      <c r="L897" s="14" t="str">
        <f>IFERROR(VLOOKUP(A897,[1]Sheet1!$A:$O,15,FALSE),"ok")</f>
        <v>ok</v>
      </c>
      <c r="M897" s="15">
        <v>0</v>
      </c>
      <c r="N897" s="41">
        <v>0</v>
      </c>
      <c r="O897" s="13" t="s">
        <v>44</v>
      </c>
      <c r="P897" s="17">
        <v>0</v>
      </c>
      <c r="Q897" s="13">
        <v>0</v>
      </c>
      <c r="R897" s="16" t="str">
        <f t="shared" si="109"/>
        <v>nul</v>
      </c>
      <c r="S897" s="17" t="e">
        <f t="shared" si="115"/>
        <v>#N/A</v>
      </c>
      <c r="T897" s="18">
        <v>25.641615308193199</v>
      </c>
      <c r="U897" s="18">
        <v>12.717487922705315</v>
      </c>
      <c r="V897" s="19" t="e">
        <f t="shared" si="110"/>
        <v>#N/A</v>
      </c>
      <c r="W897" s="20" t="e">
        <f t="shared" si="111"/>
        <v>#N/A</v>
      </c>
      <c r="X897" s="21" t="e">
        <f t="shared" si="112"/>
        <v>#N/A</v>
      </c>
      <c r="Y897" s="22">
        <v>60.698523877078216</v>
      </c>
      <c r="Z897" s="23">
        <v>0</v>
      </c>
      <c r="AA897" s="22"/>
      <c r="AB897" s="22"/>
      <c r="AC897" s="24" t="e">
        <v>#N/A</v>
      </c>
      <c r="AD897" s="25" t="e">
        <f t="shared" si="113"/>
        <v>#N/A</v>
      </c>
      <c r="AE897" s="22"/>
      <c r="AF897" s="26" t="e">
        <f t="shared" si="116"/>
        <v>#N/A</v>
      </c>
      <c r="AG897" s="27"/>
      <c r="AH897" s="22"/>
      <c r="AI897" s="28"/>
      <c r="AJ897" s="29" t="e">
        <f t="shared" si="114"/>
        <v>#N/A</v>
      </c>
      <c r="AK897" s="30"/>
      <c r="AL897" s="30"/>
      <c r="AM897" s="30"/>
      <c r="AN897" s="31" t="s">
        <v>896</v>
      </c>
    </row>
    <row r="898" spans="1:42" s="11" customFormat="1" ht="37.5" customHeight="1" x14ac:dyDescent="0.25">
      <c r="A898" s="12" t="s">
        <v>1836</v>
      </c>
      <c r="B898" s="12" t="s">
        <v>1836</v>
      </c>
      <c r="C898" s="13" t="s">
        <v>1836</v>
      </c>
      <c r="D898" s="3" t="s">
        <v>46</v>
      </c>
      <c r="E898" s="3" t="s">
        <v>39</v>
      </c>
      <c r="F898" s="14" t="s">
        <v>40</v>
      </c>
      <c r="G898" s="14" t="s">
        <v>145</v>
      </c>
      <c r="H898" s="14" t="s">
        <v>146</v>
      </c>
      <c r="I898" s="14" t="s">
        <v>1837</v>
      </c>
      <c r="J898" s="14">
        <v>0</v>
      </c>
      <c r="K898" s="38"/>
      <c r="L898" s="14" t="str">
        <f>IFERROR(VLOOKUP(A898,[1]Sheet1!$A:$O,15,FALSE),"ok")</f>
        <v>ok</v>
      </c>
      <c r="M898" s="15">
        <v>0</v>
      </c>
      <c r="N898" s="41">
        <v>0</v>
      </c>
      <c r="O898" s="13" t="s">
        <v>44</v>
      </c>
      <c r="P898" s="17">
        <v>0</v>
      </c>
      <c r="Q898" s="13">
        <v>0</v>
      </c>
      <c r="R898" s="16" t="str">
        <f t="shared" ref="R898:R961" si="117">IFERROR((N898/(P898/7)),"nul")</f>
        <v>nul</v>
      </c>
      <c r="S898" s="17" t="e">
        <f t="shared" si="115"/>
        <v>#N/A</v>
      </c>
      <c r="T898" s="18">
        <v>54.579567073459302</v>
      </c>
      <c r="U898" s="18">
        <v>13.649855072463771</v>
      </c>
      <c r="V898" s="19" t="e">
        <f t="shared" ref="V898:V961" si="118">SUM(S898:U898)</f>
        <v>#N/A</v>
      </c>
      <c r="W898" s="20" t="e">
        <f t="shared" ref="W898:W961" si="119">V898*1.22*1.2</f>
        <v>#N/A</v>
      </c>
      <c r="X898" s="21" t="e">
        <f t="shared" ref="X898:X961" si="120">V898*1.2</f>
        <v>#N/A</v>
      </c>
      <c r="Y898" s="22">
        <v>107.96690657510769</v>
      </c>
      <c r="Z898" s="23">
        <v>0</v>
      </c>
      <c r="AA898" s="22"/>
      <c r="AB898" s="22"/>
      <c r="AC898" s="24" t="e">
        <v>#N/A</v>
      </c>
      <c r="AD898" s="25" t="e">
        <f t="shared" ref="AD898:AD961" si="121">(AC898/X898)-1</f>
        <v>#N/A</v>
      </c>
      <c r="AE898" s="22"/>
      <c r="AF898" s="26" t="e">
        <f t="shared" si="116"/>
        <v>#N/A</v>
      </c>
      <c r="AG898" s="27"/>
      <c r="AH898" s="22"/>
      <c r="AI898" s="28"/>
      <c r="AJ898" s="29" t="e">
        <f t="shared" si="114"/>
        <v>#N/A</v>
      </c>
      <c r="AK898" s="30"/>
      <c r="AL898" s="30"/>
      <c r="AM898" s="30"/>
      <c r="AN898" s="31" t="s">
        <v>896</v>
      </c>
    </row>
    <row r="899" spans="1:42" s="11" customFormat="1" ht="37.5" customHeight="1" x14ac:dyDescent="0.25">
      <c r="A899" s="12" t="s">
        <v>1838</v>
      </c>
      <c r="B899" s="12" t="s">
        <v>1839</v>
      </c>
      <c r="C899" s="13" t="s">
        <v>1838</v>
      </c>
      <c r="D899" s="3"/>
      <c r="E899" s="3" t="s">
        <v>359</v>
      </c>
      <c r="F899" s="14" t="s">
        <v>114</v>
      </c>
      <c r="G899" s="14" t="s">
        <v>163</v>
      </c>
      <c r="H899" s="14" t="s">
        <v>214</v>
      </c>
      <c r="I899" s="14" t="s">
        <v>1840</v>
      </c>
      <c r="J899" s="14">
        <v>0</v>
      </c>
      <c r="K899" s="38"/>
      <c r="L899" s="14" t="str">
        <f>IFERROR(VLOOKUP(A899,[1]Sheet1!$A:$O,15,FALSE),"ok")</f>
        <v>ok</v>
      </c>
      <c r="M899" s="15">
        <v>0</v>
      </c>
      <c r="N899" s="41">
        <v>0</v>
      </c>
      <c r="O899" s="13" t="s">
        <v>44</v>
      </c>
      <c r="P899" s="17">
        <v>0</v>
      </c>
      <c r="Q899" s="13">
        <v>0</v>
      </c>
      <c r="R899" s="16" t="str">
        <f t="shared" si="117"/>
        <v>nul</v>
      </c>
      <c r="S899" s="17">
        <f t="shared" si="115"/>
        <v>45.883000000000003</v>
      </c>
      <c r="T899" s="18">
        <v>78.865837726919295</v>
      </c>
      <c r="U899" s="18">
        <v>49.592608695652174</v>
      </c>
      <c r="V899" s="19">
        <f t="shared" si="118"/>
        <v>174.34144642257149</v>
      </c>
      <c r="W899" s="20">
        <f t="shared" si="119"/>
        <v>255.23587756264465</v>
      </c>
      <c r="X899" s="21">
        <f t="shared" si="120"/>
        <v>209.2097357070858</v>
      </c>
      <c r="Y899" s="22">
        <v>209.2097357070858</v>
      </c>
      <c r="Z899" s="23">
        <v>349.9</v>
      </c>
      <c r="AA899" s="35"/>
      <c r="AB899" s="22"/>
      <c r="AC899" s="24">
        <v>269.89999999999998</v>
      </c>
      <c r="AD899" s="25">
        <f t="shared" si="121"/>
        <v>0.29009292558873323</v>
      </c>
      <c r="AE899" s="22"/>
      <c r="AF899" s="26">
        <f t="shared" si="116"/>
        <v>209.2097357070858</v>
      </c>
      <c r="AG899" s="27"/>
      <c r="AH899" s="22"/>
      <c r="AI899" s="28"/>
      <c r="AJ899" s="29">
        <f t="shared" si="114"/>
        <v>-1</v>
      </c>
      <c r="AK899" s="30"/>
      <c r="AL899" s="30"/>
      <c r="AM899" s="30"/>
      <c r="AN899" s="31">
        <v>269.89999999999998</v>
      </c>
    </row>
    <row r="900" spans="1:42" s="11" customFormat="1" ht="37.5" customHeight="1" x14ac:dyDescent="0.25">
      <c r="A900" s="12" t="s">
        <v>1843</v>
      </c>
      <c r="B900" s="12" t="s">
        <v>1843</v>
      </c>
      <c r="C900" s="13" t="s">
        <v>1843</v>
      </c>
      <c r="D900" s="3" t="s">
        <v>46</v>
      </c>
      <c r="E900" s="3" t="s">
        <v>39</v>
      </c>
      <c r="F900" s="14" t="s">
        <v>114</v>
      </c>
      <c r="G900" s="14" t="s">
        <v>163</v>
      </c>
      <c r="H900" s="14" t="s">
        <v>305</v>
      </c>
      <c r="I900" s="14" t="s">
        <v>1844</v>
      </c>
      <c r="J900" s="14" t="s">
        <v>3362</v>
      </c>
      <c r="K900" s="38"/>
      <c r="L900" s="14">
        <f>IFERROR(VLOOKUP(A900,[1]Sheet1!$A:$O,15,FALSE),"ok")</f>
        <v>94.9</v>
      </c>
      <c r="M900" s="15">
        <v>0</v>
      </c>
      <c r="N900" s="41">
        <v>0</v>
      </c>
      <c r="O900" s="13">
        <v>362</v>
      </c>
      <c r="P900" s="17">
        <v>0</v>
      </c>
      <c r="Q900" s="13">
        <v>1</v>
      </c>
      <c r="R900" s="16" t="str">
        <f t="shared" si="117"/>
        <v>nul</v>
      </c>
      <c r="S900" s="17">
        <f t="shared" si="115"/>
        <v>16.133000000000003</v>
      </c>
      <c r="T900" s="18">
        <v>38.317009249835401</v>
      </c>
      <c r="U900" s="18">
        <v>12.260628019323672</v>
      </c>
      <c r="V900" s="19">
        <f t="shared" si="118"/>
        <v>66.710637269159079</v>
      </c>
      <c r="W900" s="20">
        <f t="shared" si="119"/>
        <v>97.664372962048887</v>
      </c>
      <c r="X900" s="21">
        <f t="shared" si="120"/>
        <v>80.052764722990887</v>
      </c>
      <c r="Y900" s="22">
        <v>80.052764722990887</v>
      </c>
      <c r="Z900" s="23">
        <v>149.9</v>
      </c>
      <c r="AA900" s="22"/>
      <c r="AB900" s="22"/>
      <c r="AC900" s="24">
        <v>94.9</v>
      </c>
      <c r="AD900" s="25">
        <f t="shared" si="121"/>
        <v>0.18546811379201555</v>
      </c>
      <c r="AE900" s="22"/>
      <c r="AF900" s="26">
        <f t="shared" si="116"/>
        <v>80.052764722990887</v>
      </c>
      <c r="AG900" s="27"/>
      <c r="AH900" s="22"/>
      <c r="AI900" s="28"/>
      <c r="AJ900" s="29">
        <f t="shared" si="114"/>
        <v>-1</v>
      </c>
      <c r="AK900" s="46">
        <v>43234</v>
      </c>
      <c r="AL900" s="51">
        <v>43254</v>
      </c>
      <c r="AM900" s="46" t="s">
        <v>3483</v>
      </c>
      <c r="AN900" s="47">
        <v>94.9</v>
      </c>
      <c r="AO900" s="44" t="s">
        <v>3484</v>
      </c>
      <c r="AP900" s="52" t="s">
        <v>3485</v>
      </c>
    </row>
    <row r="901" spans="1:42" s="11" customFormat="1" ht="37.5" customHeight="1" x14ac:dyDescent="0.25">
      <c r="A901" s="12" t="s">
        <v>1845</v>
      </c>
      <c r="B901" s="12" t="s">
        <v>1845</v>
      </c>
      <c r="C901" s="13" t="s">
        <v>1845</v>
      </c>
      <c r="D901" s="3" t="s">
        <v>46</v>
      </c>
      <c r="E901" s="3" t="s">
        <v>39</v>
      </c>
      <c r="F901" s="14" t="s">
        <v>40</v>
      </c>
      <c r="G901" s="14" t="s">
        <v>41</v>
      </c>
      <c r="H901" s="14" t="s">
        <v>52</v>
      </c>
      <c r="I901" s="14" t="s">
        <v>1846</v>
      </c>
      <c r="J901" s="14">
        <v>0</v>
      </c>
      <c r="K901" s="38"/>
      <c r="L901" s="14" t="str">
        <f>IFERROR(VLOOKUP(A901,[1]Sheet1!$A:$O,15,FALSE),"ok")</f>
        <v>ok</v>
      </c>
      <c r="M901" s="15">
        <v>0</v>
      </c>
      <c r="N901" s="41">
        <v>0</v>
      </c>
      <c r="O901" s="13">
        <v>63</v>
      </c>
      <c r="P901" s="17">
        <v>0</v>
      </c>
      <c r="Q901" s="13">
        <v>0</v>
      </c>
      <c r="R901" s="16" t="str">
        <f t="shared" si="117"/>
        <v>nul</v>
      </c>
      <c r="S901" s="17">
        <f t="shared" si="115"/>
        <v>10.183</v>
      </c>
      <c r="T901" s="18">
        <v>23.9536977615385</v>
      </c>
      <c r="U901" s="18">
        <v>7.9717391304347833</v>
      </c>
      <c r="V901" s="19">
        <f t="shared" si="118"/>
        <v>42.108436891973284</v>
      </c>
      <c r="W901" s="20">
        <f t="shared" si="119"/>
        <v>61.646751609848884</v>
      </c>
      <c r="X901" s="21">
        <f t="shared" si="120"/>
        <v>50.530124270367942</v>
      </c>
      <c r="Y901" s="22">
        <v>50.530124270367942</v>
      </c>
      <c r="Z901" s="23">
        <v>79.900000000000006</v>
      </c>
      <c r="AA901" s="22"/>
      <c r="AB901" s="22"/>
      <c r="AC901" s="24">
        <v>59.9</v>
      </c>
      <c r="AD901" s="25">
        <f t="shared" si="121"/>
        <v>0.18543148003154175</v>
      </c>
      <c r="AE901" s="22"/>
      <c r="AF901" s="26">
        <f t="shared" si="116"/>
        <v>50.530124270367942</v>
      </c>
      <c r="AG901" s="27"/>
      <c r="AH901" s="22"/>
      <c r="AI901" s="28"/>
      <c r="AJ901" s="29">
        <f t="shared" si="114"/>
        <v>-1</v>
      </c>
      <c r="AK901" s="30"/>
      <c r="AL901" s="30"/>
      <c r="AM901" s="30"/>
      <c r="AN901" s="31">
        <v>59.9</v>
      </c>
    </row>
    <row r="902" spans="1:42" s="11" customFormat="1" ht="37.5" customHeight="1" x14ac:dyDescent="0.25">
      <c r="A902" s="12" t="s">
        <v>1847</v>
      </c>
      <c r="B902" s="12" t="s">
        <v>1847</v>
      </c>
      <c r="C902" s="13" t="s">
        <v>1847</v>
      </c>
      <c r="D902" s="3"/>
      <c r="E902" s="3" t="s">
        <v>187</v>
      </c>
      <c r="F902" s="14" t="s">
        <v>136</v>
      </c>
      <c r="G902" s="14" t="s">
        <v>317</v>
      </c>
      <c r="H902" s="14" t="s">
        <v>318</v>
      </c>
      <c r="I902" s="14" t="s">
        <v>1848</v>
      </c>
      <c r="J902" s="14">
        <v>0</v>
      </c>
      <c r="K902" s="38"/>
      <c r="L902" s="14" t="str">
        <f>IFERROR(VLOOKUP(A902,[1]Sheet1!$A:$O,15,FALSE),"ok")</f>
        <v>ok</v>
      </c>
      <c r="M902" s="15">
        <v>0</v>
      </c>
      <c r="N902" s="41">
        <v>44</v>
      </c>
      <c r="O902" s="13">
        <v>58</v>
      </c>
      <c r="P902" s="17">
        <v>17</v>
      </c>
      <c r="Q902" s="13">
        <v>34</v>
      </c>
      <c r="R902" s="16">
        <f t="shared" si="117"/>
        <v>18.117647058823533</v>
      </c>
      <c r="S902" s="17">
        <f t="shared" si="115"/>
        <v>10.183</v>
      </c>
      <c r="T902" s="18">
        <v>17.946274757085099</v>
      </c>
      <c r="U902" s="18">
        <v>7.9717391304347833</v>
      </c>
      <c r="V902" s="19">
        <f t="shared" si="118"/>
        <v>36.101013887519883</v>
      </c>
      <c r="W902" s="33">
        <f t="shared" si="119"/>
        <v>52.85188433132911</v>
      </c>
      <c r="X902" s="21">
        <f t="shared" si="120"/>
        <v>43.321216665023861</v>
      </c>
      <c r="Y902" s="22">
        <v>43.321216665023861</v>
      </c>
      <c r="Z902" s="23">
        <v>99.9</v>
      </c>
      <c r="AA902" s="22"/>
      <c r="AB902" s="22"/>
      <c r="AC902" s="24">
        <v>59.9</v>
      </c>
      <c r="AD902" s="25">
        <f t="shared" si="121"/>
        <v>0.38269431496279527</v>
      </c>
      <c r="AE902" s="22"/>
      <c r="AF902" s="26">
        <f t="shared" si="116"/>
        <v>43.321216665023861</v>
      </c>
      <c r="AG902" s="27"/>
      <c r="AH902" s="22"/>
      <c r="AI902" s="28"/>
      <c r="AJ902" s="29">
        <f t="shared" si="114"/>
        <v>-1</v>
      </c>
      <c r="AK902" s="30"/>
      <c r="AL902" s="30"/>
      <c r="AM902" s="30"/>
      <c r="AN902" s="31">
        <v>59.9</v>
      </c>
    </row>
    <row r="903" spans="1:42" s="11" customFormat="1" ht="37.5" customHeight="1" x14ac:dyDescent="0.25">
      <c r="A903" s="12" t="s">
        <v>1849</v>
      </c>
      <c r="B903" s="12" t="s">
        <v>1849</v>
      </c>
      <c r="C903" s="13" t="s">
        <v>1849</v>
      </c>
      <c r="D903" s="3" t="s">
        <v>46</v>
      </c>
      <c r="E903" s="3" t="s">
        <v>39</v>
      </c>
      <c r="F903" s="14" t="s">
        <v>40</v>
      </c>
      <c r="G903" s="14" t="s">
        <v>47</v>
      </c>
      <c r="H903" s="14" t="s">
        <v>690</v>
      </c>
      <c r="I903" s="14" t="s">
        <v>1850</v>
      </c>
      <c r="J903" s="14">
        <v>0</v>
      </c>
      <c r="K903" s="38"/>
      <c r="L903" s="14" t="str">
        <f>IFERROR(VLOOKUP(A903,[1]Sheet1!$A:$O,15,FALSE),"ok")</f>
        <v>ok</v>
      </c>
      <c r="M903" s="15">
        <v>0</v>
      </c>
      <c r="N903" s="41">
        <v>0</v>
      </c>
      <c r="O903" s="13" t="s">
        <v>44</v>
      </c>
      <c r="P903" s="17">
        <v>0</v>
      </c>
      <c r="Q903" s="13">
        <v>0</v>
      </c>
      <c r="R903" s="16" t="str">
        <f t="shared" si="117"/>
        <v>nul</v>
      </c>
      <c r="S903" s="17" t="e">
        <f t="shared" si="115"/>
        <v>#N/A</v>
      </c>
      <c r="T903" s="18">
        <v>13.957241561765199</v>
      </c>
      <c r="U903" s="18">
        <v>7.3004347826086962</v>
      </c>
      <c r="V903" s="19" t="e">
        <f t="shared" si="118"/>
        <v>#N/A</v>
      </c>
      <c r="W903" s="20" t="e">
        <f t="shared" si="119"/>
        <v>#N/A</v>
      </c>
      <c r="X903" s="21" t="e">
        <f t="shared" si="120"/>
        <v>#N/A</v>
      </c>
      <c r="Y903" s="22">
        <v>33.648811613248675</v>
      </c>
      <c r="Z903" s="23">
        <v>0</v>
      </c>
      <c r="AA903" s="22"/>
      <c r="AB903" s="22"/>
      <c r="AC903" s="24" t="e">
        <v>#N/A</v>
      </c>
      <c r="AD903" s="25" t="e">
        <f t="shared" si="121"/>
        <v>#N/A</v>
      </c>
      <c r="AE903" s="22"/>
      <c r="AF903" s="26" t="e">
        <f t="shared" si="116"/>
        <v>#N/A</v>
      </c>
      <c r="AG903" s="27"/>
      <c r="AH903" s="22"/>
      <c r="AI903" s="28"/>
      <c r="AJ903" s="29" t="e">
        <f t="shared" si="114"/>
        <v>#N/A</v>
      </c>
      <c r="AK903" s="30"/>
      <c r="AL903" s="30"/>
      <c r="AM903" s="30"/>
      <c r="AN903" s="31" t="s">
        <v>896</v>
      </c>
    </row>
    <row r="904" spans="1:42" s="11" customFormat="1" ht="37.5" customHeight="1" x14ac:dyDescent="0.25">
      <c r="A904" s="12" t="s">
        <v>1851</v>
      </c>
      <c r="B904" s="12" t="s">
        <v>1851</v>
      </c>
      <c r="C904" s="13" t="s">
        <v>1851</v>
      </c>
      <c r="D904" s="3" t="s">
        <v>46</v>
      </c>
      <c r="E904" s="3" t="s">
        <v>187</v>
      </c>
      <c r="F904" s="14" t="s">
        <v>1487</v>
      </c>
      <c r="G904" s="14" t="s">
        <v>124</v>
      </c>
      <c r="H904" s="14" t="s">
        <v>1488</v>
      </c>
      <c r="I904" s="14" t="s">
        <v>1852</v>
      </c>
      <c r="J904" s="14">
        <v>0</v>
      </c>
      <c r="K904" s="38"/>
      <c r="L904" s="14">
        <f>IFERROR(VLOOKUP(A904,[1]Sheet1!$A:$O,15,FALSE),"ok")</f>
        <v>19.899999999999999</v>
      </c>
      <c r="M904" s="15">
        <v>0</v>
      </c>
      <c r="N904" s="41">
        <v>47</v>
      </c>
      <c r="O904" s="13">
        <v>146</v>
      </c>
      <c r="P904" s="17">
        <v>2</v>
      </c>
      <c r="Q904" s="13">
        <v>3</v>
      </c>
      <c r="R904" s="16">
        <f t="shared" si="117"/>
        <v>164.5</v>
      </c>
      <c r="S904" s="17">
        <f t="shared" si="115"/>
        <v>3.8930000000000002</v>
      </c>
      <c r="T904" s="18">
        <v>6.6349179879981701</v>
      </c>
      <c r="U904" s="18">
        <v>6.6291304347826099</v>
      </c>
      <c r="V904" s="19">
        <f t="shared" si="118"/>
        <v>17.157048422780782</v>
      </c>
      <c r="W904" s="20">
        <f t="shared" si="119"/>
        <v>25.117918890951064</v>
      </c>
      <c r="X904" s="21">
        <f t="shared" si="120"/>
        <v>20.588458107336937</v>
      </c>
      <c r="Y904" s="22">
        <v>20.588458107336937</v>
      </c>
      <c r="Z904" s="23">
        <v>47.9</v>
      </c>
      <c r="AA904" s="22"/>
      <c r="AB904" s="22"/>
      <c r="AC904" s="24">
        <v>22.9</v>
      </c>
      <c r="AD904" s="25">
        <f t="shared" si="121"/>
        <v>0.11227367686360723</v>
      </c>
      <c r="AE904" s="22"/>
      <c r="AF904" s="26">
        <f t="shared" si="116"/>
        <v>20.588458107336937</v>
      </c>
      <c r="AG904" s="27"/>
      <c r="AH904" s="22"/>
      <c r="AI904" s="28"/>
      <c r="AJ904" s="29">
        <f t="shared" si="114"/>
        <v>-1</v>
      </c>
      <c r="AK904" s="30"/>
      <c r="AL904" s="30"/>
      <c r="AM904" s="30"/>
      <c r="AN904" s="31">
        <v>22.9</v>
      </c>
    </row>
    <row r="905" spans="1:42" s="11" customFormat="1" ht="37.5" customHeight="1" x14ac:dyDescent="0.25">
      <c r="A905" s="12" t="s">
        <v>1855</v>
      </c>
      <c r="B905" s="12" t="s">
        <v>1855</v>
      </c>
      <c r="C905" s="13" t="s">
        <v>1855</v>
      </c>
      <c r="D905" s="3" t="s">
        <v>46</v>
      </c>
      <c r="E905" s="3" t="s">
        <v>39</v>
      </c>
      <c r="F905" s="14" t="s">
        <v>114</v>
      </c>
      <c r="G905" s="14" t="s">
        <v>163</v>
      </c>
      <c r="H905" s="14" t="s">
        <v>305</v>
      </c>
      <c r="I905" s="14" t="s">
        <v>1856</v>
      </c>
      <c r="J905" s="14">
        <v>0</v>
      </c>
      <c r="K905" s="38"/>
      <c r="L905" s="14">
        <f>IFERROR(VLOOKUP(A905,[1]Sheet1!$A:$O,15,FALSE),"ok")</f>
        <v>49.9</v>
      </c>
      <c r="M905" s="15">
        <v>0</v>
      </c>
      <c r="N905" s="41">
        <v>0</v>
      </c>
      <c r="O905" s="13">
        <v>314</v>
      </c>
      <c r="P905" s="17">
        <v>0</v>
      </c>
      <c r="Q905" s="13">
        <v>0</v>
      </c>
      <c r="R905" s="16" t="str">
        <f t="shared" si="117"/>
        <v>nul</v>
      </c>
      <c r="S905" s="17" t="e">
        <f t="shared" si="115"/>
        <v>#N/A</v>
      </c>
      <c r="T905" s="18">
        <v>27.006815777393999</v>
      </c>
      <c r="U905" s="18">
        <v>10.218743961352658</v>
      </c>
      <c r="V905" s="19" t="e">
        <f t="shared" si="118"/>
        <v>#N/A</v>
      </c>
      <c r="W905" s="20" t="e">
        <f t="shared" si="119"/>
        <v>#N/A</v>
      </c>
      <c r="X905" s="21" t="e">
        <f t="shared" si="120"/>
        <v>#N/A</v>
      </c>
      <c r="Y905" s="22">
        <v>54.850271686495987</v>
      </c>
      <c r="Z905" s="23">
        <v>0</v>
      </c>
      <c r="AA905" s="22"/>
      <c r="AB905" s="22"/>
      <c r="AC905" s="24" t="e">
        <v>#N/A</v>
      </c>
      <c r="AD905" s="25" t="e">
        <f t="shared" si="121"/>
        <v>#N/A</v>
      </c>
      <c r="AE905" s="22"/>
      <c r="AF905" s="26" t="e">
        <f t="shared" si="116"/>
        <v>#N/A</v>
      </c>
      <c r="AG905" s="27"/>
      <c r="AH905" s="22"/>
      <c r="AI905" s="28"/>
      <c r="AJ905" s="29" t="e">
        <f t="shared" si="114"/>
        <v>#N/A</v>
      </c>
      <c r="AK905" s="30"/>
      <c r="AL905" s="30"/>
      <c r="AM905" s="30"/>
      <c r="AN905" s="31" t="s">
        <v>896</v>
      </c>
    </row>
    <row r="906" spans="1:42" s="11" customFormat="1" ht="37.5" customHeight="1" x14ac:dyDescent="0.25">
      <c r="A906" s="12" t="s">
        <v>1857</v>
      </c>
      <c r="B906" s="12" t="s">
        <v>1858</v>
      </c>
      <c r="C906" s="13" t="s">
        <v>1859</v>
      </c>
      <c r="D906" s="3" t="s">
        <v>46</v>
      </c>
      <c r="E906" s="3" t="s">
        <v>187</v>
      </c>
      <c r="F906" s="14" t="s">
        <v>114</v>
      </c>
      <c r="G906" s="14" t="s">
        <v>188</v>
      </c>
      <c r="H906" s="14" t="s">
        <v>189</v>
      </c>
      <c r="I906" s="14" t="s">
        <v>1860</v>
      </c>
      <c r="J906" s="14">
        <v>0</v>
      </c>
      <c r="K906" s="38"/>
      <c r="L906" s="14" t="str">
        <f>IFERROR(VLOOKUP(A906,[1]Sheet1!$A:$O,15,FALSE),"ok")</f>
        <v>ok</v>
      </c>
      <c r="M906" s="15">
        <v>0</v>
      </c>
      <c r="N906" s="41">
        <v>88</v>
      </c>
      <c r="O906" s="13" t="s">
        <v>44</v>
      </c>
      <c r="P906" s="17">
        <v>0</v>
      </c>
      <c r="Q906" s="13">
        <v>0</v>
      </c>
      <c r="R906" s="16" t="str">
        <f t="shared" si="117"/>
        <v>nul</v>
      </c>
      <c r="S906" s="17">
        <f t="shared" si="115"/>
        <v>28.543000000000003</v>
      </c>
      <c r="T906" s="18">
        <v>65.003699184394407</v>
      </c>
      <c r="U906" s="18">
        <v>25.4536231884058</v>
      </c>
      <c r="V906" s="19">
        <f t="shared" si="118"/>
        <v>119.00032237280021</v>
      </c>
      <c r="W906" s="33">
        <f t="shared" si="119"/>
        <v>174.21647195377952</v>
      </c>
      <c r="X906" s="21">
        <f t="shared" si="120"/>
        <v>142.80038684736024</v>
      </c>
      <c r="Y906" s="22">
        <v>144.22838684736024</v>
      </c>
      <c r="Z906" s="23">
        <v>269.89999999999998</v>
      </c>
      <c r="AA906" s="22"/>
      <c r="AB906" s="22"/>
      <c r="AC906" s="24">
        <v>167.9</v>
      </c>
      <c r="AD906" s="25">
        <f t="shared" si="121"/>
        <v>0.17576712295232655</v>
      </c>
      <c r="AE906" s="22"/>
      <c r="AF906" s="26">
        <f t="shared" si="116"/>
        <v>142.80038684736024</v>
      </c>
      <c r="AG906" s="27"/>
      <c r="AH906" s="22"/>
      <c r="AI906" s="28"/>
      <c r="AJ906" s="29">
        <f t="shared" si="114"/>
        <v>-1</v>
      </c>
      <c r="AK906" s="30"/>
      <c r="AL906" s="30"/>
      <c r="AM906" s="30"/>
      <c r="AN906" s="31">
        <v>167.9</v>
      </c>
    </row>
    <row r="907" spans="1:42" s="11" customFormat="1" ht="37.5" customHeight="1" x14ac:dyDescent="0.25">
      <c r="A907" s="12" t="s">
        <v>1861</v>
      </c>
      <c r="B907" s="12" t="s">
        <v>1861</v>
      </c>
      <c r="C907" s="13" t="s">
        <v>1861</v>
      </c>
      <c r="D907" s="3" t="s">
        <v>46</v>
      </c>
      <c r="E907" s="3" t="s">
        <v>187</v>
      </c>
      <c r="F907" s="14" t="s">
        <v>81</v>
      </c>
      <c r="G907" s="14" t="s">
        <v>82</v>
      </c>
      <c r="H907" s="14" t="s">
        <v>83</v>
      </c>
      <c r="I907" s="14" t="s">
        <v>1862</v>
      </c>
      <c r="J907" s="14">
        <v>0</v>
      </c>
      <c r="K907" s="38"/>
      <c r="L907" s="14">
        <f>IFERROR(VLOOKUP(A907,[1]Sheet1!$A:$O,15,FALSE),"ok")</f>
        <v>39.9</v>
      </c>
      <c r="M907" s="15">
        <v>0</v>
      </c>
      <c r="N907" s="41">
        <v>11</v>
      </c>
      <c r="O907" s="13">
        <v>34</v>
      </c>
      <c r="P907" s="17">
        <v>12</v>
      </c>
      <c r="Q907" s="13">
        <v>16</v>
      </c>
      <c r="R907" s="16">
        <f t="shared" si="117"/>
        <v>6.416666666666667</v>
      </c>
      <c r="S907" s="17">
        <f t="shared" si="115"/>
        <v>6.7830000000000004</v>
      </c>
      <c r="T907" s="18">
        <v>18.604250048677599</v>
      </c>
      <c r="U907" s="18">
        <v>7.9717391304347833</v>
      </c>
      <c r="V907" s="19">
        <f t="shared" si="118"/>
        <v>33.358989179112385</v>
      </c>
      <c r="W907" s="33">
        <f t="shared" si="119"/>
        <v>48.837560158220526</v>
      </c>
      <c r="X907" s="21">
        <f t="shared" si="120"/>
        <v>40.030787014934859</v>
      </c>
      <c r="Y907" s="22">
        <v>40.030787014934859</v>
      </c>
      <c r="Z907" s="23">
        <v>69.900000000000006</v>
      </c>
      <c r="AA907" s="22"/>
      <c r="AB907" s="22"/>
      <c r="AC907" s="24">
        <v>39.9</v>
      </c>
      <c r="AD907" s="25">
        <f t="shared" si="121"/>
        <v>-3.2671607202242603E-3</v>
      </c>
      <c r="AE907" s="22"/>
      <c r="AF907" s="26">
        <f t="shared" si="116"/>
        <v>40.030787014934859</v>
      </c>
      <c r="AG907" s="27"/>
      <c r="AH907" s="22"/>
      <c r="AI907" s="28"/>
      <c r="AJ907" s="29">
        <f t="shared" ref="AJ907:AJ970" si="122">(AI907/X907)-1</f>
        <v>-1</v>
      </c>
      <c r="AK907" s="30"/>
      <c r="AL907" s="30"/>
      <c r="AM907" s="30"/>
      <c r="AN907" s="31">
        <v>39.9</v>
      </c>
    </row>
    <row r="908" spans="1:42" s="11" customFormat="1" ht="37.5" customHeight="1" x14ac:dyDescent="0.25">
      <c r="A908" s="12" t="s">
        <v>1863</v>
      </c>
      <c r="B908" s="12" t="s">
        <v>1863</v>
      </c>
      <c r="C908" s="13" t="s">
        <v>1863</v>
      </c>
      <c r="D908" s="3" t="s">
        <v>46</v>
      </c>
      <c r="E908" s="3" t="s">
        <v>187</v>
      </c>
      <c r="F908" s="14" t="s">
        <v>1467</v>
      </c>
      <c r="G908" s="14" t="s">
        <v>1507</v>
      </c>
      <c r="H908" s="14" t="s">
        <v>1508</v>
      </c>
      <c r="I908" s="14" t="s">
        <v>1864</v>
      </c>
      <c r="J908" s="14">
        <v>0</v>
      </c>
      <c r="K908" s="38"/>
      <c r="L908" s="14" t="str">
        <f>IFERROR(VLOOKUP(A908,[1]Sheet1!$A:$O,15,FALSE),"ok")</f>
        <v>ok</v>
      </c>
      <c r="M908" s="15">
        <v>0</v>
      </c>
      <c r="N908" s="41">
        <v>39</v>
      </c>
      <c r="O908" s="13">
        <v>169</v>
      </c>
      <c r="P908" s="17">
        <v>11</v>
      </c>
      <c r="Q908" s="13">
        <v>20</v>
      </c>
      <c r="R908" s="16">
        <f t="shared" si="117"/>
        <v>24.81818181818182</v>
      </c>
      <c r="S908" s="17">
        <f t="shared" si="115"/>
        <v>8.4830000000000005</v>
      </c>
      <c r="T908" s="18">
        <v>16.578605283501801</v>
      </c>
      <c r="U908" s="18">
        <v>7.3004347826086962</v>
      </c>
      <c r="V908" s="19">
        <f t="shared" si="118"/>
        <v>32.362040066110495</v>
      </c>
      <c r="W908" s="33">
        <f t="shared" si="119"/>
        <v>47.378026656785757</v>
      </c>
      <c r="X908" s="21">
        <f t="shared" si="120"/>
        <v>38.834448079332596</v>
      </c>
      <c r="Y908" s="22">
        <v>38.834448079332596</v>
      </c>
      <c r="Z908" s="23">
        <v>69.900000000000006</v>
      </c>
      <c r="AA908" s="22"/>
      <c r="AB908" s="22"/>
      <c r="AC908" s="24">
        <v>49.9</v>
      </c>
      <c r="AD908" s="25">
        <f t="shared" si="121"/>
        <v>0.28494165535872273</v>
      </c>
      <c r="AE908" s="22"/>
      <c r="AF908" s="26">
        <f t="shared" si="116"/>
        <v>38.834448079332596</v>
      </c>
      <c r="AG908" s="27"/>
      <c r="AH908" s="22"/>
      <c r="AI908" s="28"/>
      <c r="AJ908" s="29">
        <f t="shared" si="122"/>
        <v>-1</v>
      </c>
      <c r="AK908" s="30"/>
      <c r="AL908" s="30"/>
      <c r="AM908" s="30"/>
      <c r="AN908" s="31">
        <v>47.9</v>
      </c>
    </row>
    <row r="909" spans="1:42" s="11" customFormat="1" ht="37.5" customHeight="1" x14ac:dyDescent="0.25">
      <c r="A909" s="12" t="s">
        <v>1865</v>
      </c>
      <c r="B909" s="12" t="s">
        <v>1865</v>
      </c>
      <c r="C909" s="13" t="s">
        <v>1865</v>
      </c>
      <c r="D909" s="3" t="s">
        <v>46</v>
      </c>
      <c r="E909" s="3" t="s">
        <v>187</v>
      </c>
      <c r="F909" s="14" t="s">
        <v>114</v>
      </c>
      <c r="G909" s="14" t="s">
        <v>163</v>
      </c>
      <c r="H909" s="14" t="s">
        <v>198</v>
      </c>
      <c r="I909" s="14" t="s">
        <v>1866</v>
      </c>
      <c r="J909" s="14" t="s">
        <v>3362</v>
      </c>
      <c r="K909" s="38"/>
      <c r="L909" s="14" t="str">
        <f>IFERROR(VLOOKUP(A909,[1]Sheet1!$A:$O,15,FALSE),"ok")</f>
        <v>ok</v>
      </c>
      <c r="M909" s="15">
        <v>0</v>
      </c>
      <c r="N909" s="41">
        <v>0</v>
      </c>
      <c r="O909" s="13">
        <v>273</v>
      </c>
      <c r="P909" s="17">
        <v>4</v>
      </c>
      <c r="Q909" s="13">
        <v>11</v>
      </c>
      <c r="R909" s="16">
        <f t="shared" si="117"/>
        <v>0</v>
      </c>
      <c r="S909" s="17">
        <f t="shared" si="115"/>
        <v>13.583000000000002</v>
      </c>
      <c r="T909" s="18">
        <v>32.183034469526497</v>
      </c>
      <c r="U909" s="18">
        <v>9.286376811594204</v>
      </c>
      <c r="V909" s="19">
        <f t="shared" si="118"/>
        <v>55.052411281120705</v>
      </c>
      <c r="W909" s="33">
        <f t="shared" si="119"/>
        <v>80.596730115560703</v>
      </c>
      <c r="X909" s="21">
        <f t="shared" si="120"/>
        <v>66.062893537344848</v>
      </c>
      <c r="Y909" s="22">
        <v>66.062893537344848</v>
      </c>
      <c r="Z909" s="23">
        <v>149.9</v>
      </c>
      <c r="AA909" s="22"/>
      <c r="AB909" s="22"/>
      <c r="AC909" s="24">
        <v>79.900000000000006</v>
      </c>
      <c r="AD909" s="25">
        <f t="shared" si="121"/>
        <v>0.20945353316734683</v>
      </c>
      <c r="AE909" s="22"/>
      <c r="AF909" s="26">
        <f t="shared" si="116"/>
        <v>66.062893537344848</v>
      </c>
      <c r="AG909" s="27"/>
      <c r="AH909" s="22"/>
      <c r="AI909" s="28"/>
      <c r="AJ909" s="29">
        <f t="shared" si="122"/>
        <v>-1</v>
      </c>
      <c r="AK909" s="46">
        <v>43234</v>
      </c>
      <c r="AL909" s="51">
        <v>43254</v>
      </c>
      <c r="AM909" s="46" t="s">
        <v>3483</v>
      </c>
      <c r="AN909" s="47">
        <v>79.900000000000006</v>
      </c>
      <c r="AO909" s="44" t="s">
        <v>3484</v>
      </c>
      <c r="AP909" s="52" t="s">
        <v>3485</v>
      </c>
    </row>
    <row r="910" spans="1:42" s="11" customFormat="1" ht="37.5" customHeight="1" x14ac:dyDescent="0.25">
      <c r="A910" s="12" t="s">
        <v>1867</v>
      </c>
      <c r="B910" s="12" t="s">
        <v>1867</v>
      </c>
      <c r="C910" s="13" t="s">
        <v>1867</v>
      </c>
      <c r="D910" s="3"/>
      <c r="E910" s="3" t="s">
        <v>359</v>
      </c>
      <c r="F910" s="14" t="s">
        <v>40</v>
      </c>
      <c r="G910" s="14" t="s">
        <v>41</v>
      </c>
      <c r="H910" s="14" t="s">
        <v>42</v>
      </c>
      <c r="I910" s="14" t="s">
        <v>1868</v>
      </c>
      <c r="J910" s="14">
        <v>0</v>
      </c>
      <c r="K910" s="38"/>
      <c r="L910" s="14" t="str">
        <f>IFERROR(VLOOKUP(A910,[1]Sheet1!$A:$O,15,FALSE),"ok")</f>
        <v>ok</v>
      </c>
      <c r="M910" s="15">
        <v>0</v>
      </c>
      <c r="N910" s="41">
        <v>34</v>
      </c>
      <c r="O910" s="13">
        <v>362</v>
      </c>
      <c r="P910" s="17">
        <v>2</v>
      </c>
      <c r="Q910" s="13">
        <v>4</v>
      </c>
      <c r="R910" s="16">
        <f t="shared" si="117"/>
        <v>119</v>
      </c>
      <c r="S910" s="17">
        <f t="shared" si="115"/>
        <v>16.983000000000001</v>
      </c>
      <c r="T910" s="18">
        <v>36.105055785382099</v>
      </c>
      <c r="U910" s="18">
        <v>17.08096618357488</v>
      </c>
      <c r="V910" s="19">
        <f t="shared" si="118"/>
        <v>70.169021968956969</v>
      </c>
      <c r="W910" s="20">
        <f t="shared" si="119"/>
        <v>102.727448162553</v>
      </c>
      <c r="X910" s="21">
        <f t="shared" si="120"/>
        <v>84.202826362748354</v>
      </c>
      <c r="Y910" s="22">
        <v>84.202826362748354</v>
      </c>
      <c r="Z910" s="23">
        <v>139.9</v>
      </c>
      <c r="AA910" s="22"/>
      <c r="AB910" s="22"/>
      <c r="AC910" s="24">
        <v>99.9</v>
      </c>
      <c r="AD910" s="25">
        <f t="shared" si="121"/>
        <v>0.18642098270701446</v>
      </c>
      <c r="AE910" s="22"/>
      <c r="AF910" s="26">
        <f t="shared" si="116"/>
        <v>84.202826362748354</v>
      </c>
      <c r="AG910" s="27"/>
      <c r="AH910" s="22"/>
      <c r="AI910" s="28"/>
      <c r="AJ910" s="29">
        <f t="shared" si="122"/>
        <v>-1</v>
      </c>
      <c r="AK910" s="46">
        <v>43231</v>
      </c>
      <c r="AL910" s="51">
        <v>43235</v>
      </c>
      <c r="AM910" s="46" t="s">
        <v>3444</v>
      </c>
      <c r="AN910" s="47">
        <v>99.9</v>
      </c>
      <c r="AO910" s="44"/>
      <c r="AP910" s="52"/>
    </row>
    <row r="911" spans="1:42" s="11" customFormat="1" ht="37.5" customHeight="1" x14ac:dyDescent="0.25">
      <c r="A911" s="12" t="s">
        <v>1869</v>
      </c>
      <c r="B911" s="12" t="s">
        <v>1869</v>
      </c>
      <c r="C911" s="13" t="s">
        <v>1869</v>
      </c>
      <c r="D911" s="3" t="s">
        <v>46</v>
      </c>
      <c r="E911" s="3" t="s">
        <v>39</v>
      </c>
      <c r="F911" s="14" t="s">
        <v>107</v>
      </c>
      <c r="G911" s="14" t="s">
        <v>1678</v>
      </c>
      <c r="H911" s="14" t="s">
        <v>1678</v>
      </c>
      <c r="I911" s="14" t="s">
        <v>1870</v>
      </c>
      <c r="J911" s="14">
        <v>0</v>
      </c>
      <c r="K911" s="38"/>
      <c r="L911" s="14" t="str">
        <f>IFERROR(VLOOKUP(A911,[1]Sheet1!$A:$O,15,FALSE),"ok")</f>
        <v>ok</v>
      </c>
      <c r="M911" s="15">
        <v>0</v>
      </c>
      <c r="N911" s="41">
        <v>0</v>
      </c>
      <c r="O911" s="13" t="s">
        <v>44</v>
      </c>
      <c r="P911" s="17">
        <v>0</v>
      </c>
      <c r="Q911" s="13">
        <v>0</v>
      </c>
      <c r="R911" s="16" t="str">
        <f t="shared" si="117"/>
        <v>nul</v>
      </c>
      <c r="S911" s="17" t="e">
        <f t="shared" si="115"/>
        <v>#N/A</v>
      </c>
      <c r="T911" s="18">
        <v>22.060466321602501</v>
      </c>
      <c r="U911" s="18">
        <v>6.6291304347826099</v>
      </c>
      <c r="V911" s="19" t="e">
        <f t="shared" si="118"/>
        <v>#N/A</v>
      </c>
      <c r="W911" s="20" t="e">
        <f t="shared" si="119"/>
        <v>#N/A</v>
      </c>
      <c r="X911" s="21" t="e">
        <f t="shared" si="120"/>
        <v>#N/A</v>
      </c>
      <c r="Y911" s="22">
        <v>45.423116107662132</v>
      </c>
      <c r="Z911" s="23">
        <v>0</v>
      </c>
      <c r="AA911" s="22"/>
      <c r="AB911" s="22"/>
      <c r="AC911" s="24" t="e">
        <v>#N/A</v>
      </c>
      <c r="AD911" s="25" t="e">
        <f t="shared" si="121"/>
        <v>#N/A</v>
      </c>
      <c r="AE911" s="22"/>
      <c r="AF911" s="26" t="e">
        <f t="shared" si="116"/>
        <v>#N/A</v>
      </c>
      <c r="AG911" s="27"/>
      <c r="AH911" s="22"/>
      <c r="AI911" s="28"/>
      <c r="AJ911" s="29" t="e">
        <f t="shared" si="122"/>
        <v>#N/A</v>
      </c>
      <c r="AK911" s="30"/>
      <c r="AL911" s="30"/>
      <c r="AM911" s="30"/>
      <c r="AN911" s="31" t="s">
        <v>896</v>
      </c>
    </row>
    <row r="912" spans="1:42" s="11" customFormat="1" ht="37.5" customHeight="1" x14ac:dyDescent="0.25">
      <c r="A912" s="12" t="s">
        <v>1875</v>
      </c>
      <c r="B912" s="12" t="s">
        <v>1875</v>
      </c>
      <c r="C912" s="13" t="s">
        <v>1875</v>
      </c>
      <c r="D912" s="3" t="s">
        <v>46</v>
      </c>
      <c r="E912" s="3" t="s">
        <v>187</v>
      </c>
      <c r="F912" s="14" t="s">
        <v>40</v>
      </c>
      <c r="G912" s="14" t="s">
        <v>145</v>
      </c>
      <c r="H912" s="14" t="s">
        <v>146</v>
      </c>
      <c r="I912" s="14" t="s">
        <v>1876</v>
      </c>
      <c r="J912" s="14" t="s">
        <v>3362</v>
      </c>
      <c r="K912" s="38"/>
      <c r="L912" s="14" t="str">
        <f>IFERROR(VLOOKUP(A912,[1]Sheet1!$A:$O,15,FALSE),"ok")</f>
        <v>ok</v>
      </c>
      <c r="M912" s="15">
        <v>0</v>
      </c>
      <c r="N912" s="41">
        <v>107</v>
      </c>
      <c r="O912" s="13">
        <v>41</v>
      </c>
      <c r="P912" s="17">
        <v>1</v>
      </c>
      <c r="Q912" s="13">
        <v>5</v>
      </c>
      <c r="R912" s="16">
        <f t="shared" si="117"/>
        <v>749</v>
      </c>
      <c r="S912" s="17">
        <f t="shared" si="115"/>
        <v>18.853000000000002</v>
      </c>
      <c r="T912" s="18">
        <v>45.820865517146601</v>
      </c>
      <c r="U912" s="18">
        <v>13.192995169082128</v>
      </c>
      <c r="V912" s="19">
        <f t="shared" si="118"/>
        <v>77.866860686228719</v>
      </c>
      <c r="W912" s="20">
        <f t="shared" si="119"/>
        <v>113.99708404463884</v>
      </c>
      <c r="X912" s="21">
        <f t="shared" si="120"/>
        <v>93.44023282347446</v>
      </c>
      <c r="Y912" s="22">
        <v>93.44023282347446</v>
      </c>
      <c r="Z912" s="23">
        <v>169.9</v>
      </c>
      <c r="AA912" s="22"/>
      <c r="AB912" s="22"/>
      <c r="AC912" s="24">
        <v>110.9</v>
      </c>
      <c r="AD912" s="25">
        <f t="shared" si="121"/>
        <v>0.1868549194382918</v>
      </c>
      <c r="AE912" s="22"/>
      <c r="AF912" s="26">
        <f t="shared" si="116"/>
        <v>93.44023282347446</v>
      </c>
      <c r="AG912" s="27"/>
      <c r="AH912" s="22"/>
      <c r="AI912" s="28"/>
      <c r="AJ912" s="29">
        <f t="shared" si="122"/>
        <v>-1</v>
      </c>
      <c r="AK912" s="30"/>
      <c r="AL912" s="30"/>
      <c r="AM912" s="30"/>
      <c r="AN912" s="31">
        <v>110.9</v>
      </c>
    </row>
    <row r="913" spans="1:42" s="11" customFormat="1" ht="37.5" customHeight="1" x14ac:dyDescent="0.25">
      <c r="A913" s="12" t="s">
        <v>1877</v>
      </c>
      <c r="B913" s="12" t="s">
        <v>1877</v>
      </c>
      <c r="C913" s="13" t="s">
        <v>1877</v>
      </c>
      <c r="D913" s="3" t="s">
        <v>46</v>
      </c>
      <c r="E913" s="3" t="s">
        <v>359</v>
      </c>
      <c r="F913" s="14" t="s">
        <v>114</v>
      </c>
      <c r="G913" s="14" t="s">
        <v>188</v>
      </c>
      <c r="H913" s="14" t="s">
        <v>336</v>
      </c>
      <c r="I913" s="14" t="s">
        <v>1878</v>
      </c>
      <c r="J913" s="14">
        <v>0</v>
      </c>
      <c r="K913" s="38"/>
      <c r="L913" s="14" t="str">
        <f>IFERROR(VLOOKUP(A913,[1]Sheet1!$A:$O,15,FALSE),"ok")</f>
        <v>ok</v>
      </c>
      <c r="M913" s="15">
        <v>0</v>
      </c>
      <c r="N913" s="41">
        <v>36</v>
      </c>
      <c r="O913" s="13">
        <v>338</v>
      </c>
      <c r="P913" s="17">
        <v>1</v>
      </c>
      <c r="Q913" s="13">
        <v>4</v>
      </c>
      <c r="R913" s="16">
        <f t="shared" si="117"/>
        <v>252</v>
      </c>
      <c r="S913" s="17">
        <f t="shared" si="115"/>
        <v>7.633</v>
      </c>
      <c r="T913" s="18">
        <v>16.590616102611701</v>
      </c>
      <c r="U913" s="18">
        <v>7.3004347826086962</v>
      </c>
      <c r="V913" s="19">
        <f t="shared" si="118"/>
        <v>31.524050885220397</v>
      </c>
      <c r="W913" s="20">
        <f t="shared" si="119"/>
        <v>46.151210495962658</v>
      </c>
      <c r="X913" s="21">
        <f t="shared" si="120"/>
        <v>37.828861062264473</v>
      </c>
      <c r="Y913" s="22">
        <v>37.828861062264473</v>
      </c>
      <c r="Z913" s="23">
        <v>89.9</v>
      </c>
      <c r="AA913" s="22"/>
      <c r="AB913" s="22"/>
      <c r="AC913" s="24">
        <v>44.9</v>
      </c>
      <c r="AD913" s="25">
        <f t="shared" si="121"/>
        <v>0.18692444708014788</v>
      </c>
      <c r="AE913" s="22"/>
      <c r="AF913" s="26">
        <f t="shared" si="116"/>
        <v>37.828861062264473</v>
      </c>
      <c r="AG913" s="27"/>
      <c r="AH913" s="22"/>
      <c r="AI913" s="28"/>
      <c r="AJ913" s="29">
        <f t="shared" si="122"/>
        <v>-1</v>
      </c>
      <c r="AK913" s="46">
        <v>43234</v>
      </c>
      <c r="AL913" s="51">
        <v>43254</v>
      </c>
      <c r="AM913" s="46" t="s">
        <v>3483</v>
      </c>
      <c r="AN913" s="47">
        <v>44.9</v>
      </c>
      <c r="AO913" s="44" t="s">
        <v>3484</v>
      </c>
      <c r="AP913" s="52" t="s">
        <v>3485</v>
      </c>
    </row>
    <row r="914" spans="1:42" s="11" customFormat="1" ht="37.5" customHeight="1" x14ac:dyDescent="0.25">
      <c r="A914" s="12" t="s">
        <v>1879</v>
      </c>
      <c r="B914" s="12" t="s">
        <v>1879</v>
      </c>
      <c r="C914" s="13" t="s">
        <v>1879</v>
      </c>
      <c r="D914" s="3" t="s">
        <v>46</v>
      </c>
      <c r="E914" s="3" t="s">
        <v>39</v>
      </c>
      <c r="F914" s="14" t="s">
        <v>81</v>
      </c>
      <c r="G914" s="14" t="s">
        <v>82</v>
      </c>
      <c r="H914" s="14" t="s">
        <v>156</v>
      </c>
      <c r="I914" s="14" t="s">
        <v>1880</v>
      </c>
      <c r="J914" s="14">
        <v>0</v>
      </c>
      <c r="K914" s="38"/>
      <c r="L914" s="14" t="str">
        <f>IFERROR(VLOOKUP(A914,[1]Sheet1!$A:$O,15,FALSE),"ok")</f>
        <v>ok</v>
      </c>
      <c r="M914" s="15">
        <v>0</v>
      </c>
      <c r="N914" s="41">
        <v>0</v>
      </c>
      <c r="O914" s="13" t="s">
        <v>44</v>
      </c>
      <c r="P914" s="17">
        <v>0</v>
      </c>
      <c r="Q914" s="13">
        <v>0</v>
      </c>
      <c r="R914" s="16" t="str">
        <f t="shared" si="117"/>
        <v>nul</v>
      </c>
      <c r="S914" s="17" t="e">
        <f t="shared" si="115"/>
        <v>#N/A</v>
      </c>
      <c r="T914" s="18">
        <v>17.910886008922201</v>
      </c>
      <c r="U914" s="18">
        <v>8.6337198067632848</v>
      </c>
      <c r="V914" s="19" t="e">
        <f t="shared" si="118"/>
        <v>#N/A</v>
      </c>
      <c r="W914" s="20" t="e">
        <f t="shared" si="119"/>
        <v>#N/A</v>
      </c>
      <c r="X914" s="21" t="e">
        <f t="shared" si="120"/>
        <v>#N/A</v>
      </c>
      <c r="Y914" s="22">
        <v>42.033126978822587</v>
      </c>
      <c r="Z914" s="23">
        <v>0</v>
      </c>
      <c r="AA914" s="22"/>
      <c r="AB914" s="22"/>
      <c r="AC914" s="24" t="e">
        <v>#N/A</v>
      </c>
      <c r="AD914" s="25" t="e">
        <f t="shared" si="121"/>
        <v>#N/A</v>
      </c>
      <c r="AE914" s="22"/>
      <c r="AF914" s="26" t="e">
        <f t="shared" si="116"/>
        <v>#N/A</v>
      </c>
      <c r="AG914" s="27"/>
      <c r="AH914" s="22"/>
      <c r="AI914" s="28"/>
      <c r="AJ914" s="29" t="e">
        <f t="shared" si="122"/>
        <v>#N/A</v>
      </c>
      <c r="AK914" s="30"/>
      <c r="AL914" s="30"/>
      <c r="AM914" s="30"/>
      <c r="AN914" s="31" t="s">
        <v>896</v>
      </c>
    </row>
    <row r="915" spans="1:42" s="11" customFormat="1" ht="37.5" customHeight="1" x14ac:dyDescent="0.25">
      <c r="A915" s="12" t="s">
        <v>1881</v>
      </c>
      <c r="B915" s="12" t="s">
        <v>1882</v>
      </c>
      <c r="C915" s="13" t="s">
        <v>1883</v>
      </c>
      <c r="D915" s="3" t="s">
        <v>46</v>
      </c>
      <c r="E915" s="3" t="s">
        <v>187</v>
      </c>
      <c r="F915" s="14" t="s">
        <v>40</v>
      </c>
      <c r="G915" s="14" t="s">
        <v>41</v>
      </c>
      <c r="H915" s="14" t="s">
        <v>98</v>
      </c>
      <c r="I915" s="14" t="s">
        <v>1884</v>
      </c>
      <c r="J915" s="14">
        <v>0</v>
      </c>
      <c r="K915" s="38"/>
      <c r="L915" s="14" t="str">
        <f>IFERROR(VLOOKUP(A915,[1]Sheet1!$A:$O,15,FALSE),"ok")</f>
        <v>ok</v>
      </c>
      <c r="M915" s="15">
        <v>0</v>
      </c>
      <c r="N915" s="41">
        <v>0</v>
      </c>
      <c r="O915" s="13" t="s">
        <v>44</v>
      </c>
      <c r="P915" s="17">
        <v>0</v>
      </c>
      <c r="Q915" s="13">
        <v>0</v>
      </c>
      <c r="R915" s="16" t="str">
        <f t="shared" si="117"/>
        <v>nul</v>
      </c>
      <c r="S915" s="17">
        <f t="shared" si="115"/>
        <v>19.5245</v>
      </c>
      <c r="T915" s="18">
        <v>38.393874444844101</v>
      </c>
      <c r="U915" s="18">
        <v>22.684492753623186</v>
      </c>
      <c r="V915" s="19">
        <f t="shared" si="118"/>
        <v>80.602867198467294</v>
      </c>
      <c r="W915" s="20">
        <f t="shared" si="119"/>
        <v>118.00259757855611</v>
      </c>
      <c r="X915" s="21">
        <f t="shared" si="120"/>
        <v>96.723440638160753</v>
      </c>
      <c r="Y915" s="22">
        <v>96.723440638160753</v>
      </c>
      <c r="Z915" s="23">
        <v>169.9</v>
      </c>
      <c r="AA915" s="22"/>
      <c r="AB915" s="22"/>
      <c r="AC915" s="24">
        <v>114.85</v>
      </c>
      <c r="AD915" s="25">
        <f t="shared" si="121"/>
        <v>0.18740606457177345</v>
      </c>
      <c r="AE915" s="22"/>
      <c r="AF915" s="26">
        <f t="shared" si="116"/>
        <v>96.723440638160753</v>
      </c>
      <c r="AG915" s="27"/>
      <c r="AH915" s="22"/>
      <c r="AI915" s="28"/>
      <c r="AJ915" s="29">
        <f t="shared" si="122"/>
        <v>-1</v>
      </c>
      <c r="AK915" s="30"/>
      <c r="AL915" s="30"/>
      <c r="AM915" s="30"/>
      <c r="AN915" s="31">
        <v>114.85</v>
      </c>
    </row>
    <row r="916" spans="1:42" s="11" customFormat="1" ht="37.5" customHeight="1" x14ac:dyDescent="0.25">
      <c r="A916" s="12" t="s">
        <v>1885</v>
      </c>
      <c r="B916" s="12" t="s">
        <v>1885</v>
      </c>
      <c r="C916" s="13" t="s">
        <v>1885</v>
      </c>
      <c r="D916" s="3" t="s">
        <v>46</v>
      </c>
      <c r="E916" s="3" t="s">
        <v>187</v>
      </c>
      <c r="F916" s="14" t="s">
        <v>81</v>
      </c>
      <c r="G916" s="14" t="s">
        <v>82</v>
      </c>
      <c r="H916" s="14" t="s">
        <v>156</v>
      </c>
      <c r="I916" s="14" t="s">
        <v>1886</v>
      </c>
      <c r="J916" s="14">
        <v>0</v>
      </c>
      <c r="K916" s="38"/>
      <c r="L916" s="14" t="str">
        <f>IFERROR(VLOOKUP(A916,[1]Sheet1!$A:$O,15,FALSE),"ok")</f>
        <v>ok</v>
      </c>
      <c r="M916" s="15">
        <v>0</v>
      </c>
      <c r="N916" s="41">
        <v>42</v>
      </c>
      <c r="O916" s="13">
        <v>61</v>
      </c>
      <c r="P916" s="17">
        <v>1</v>
      </c>
      <c r="Q916" s="13">
        <v>2</v>
      </c>
      <c r="R916" s="16">
        <f t="shared" si="117"/>
        <v>294</v>
      </c>
      <c r="S916" s="17">
        <f t="shared" si="115"/>
        <v>24.293000000000003</v>
      </c>
      <c r="T916" s="18">
        <v>58.763418261403999</v>
      </c>
      <c r="U916" s="18">
        <v>17.211497584541064</v>
      </c>
      <c r="V916" s="19">
        <f t="shared" si="118"/>
        <v>100.26791584594507</v>
      </c>
      <c r="W916" s="20">
        <f t="shared" si="119"/>
        <v>146.79222879846358</v>
      </c>
      <c r="X916" s="21">
        <f t="shared" si="120"/>
        <v>120.32149901513408</v>
      </c>
      <c r="Y916" s="22">
        <v>120.32149901513408</v>
      </c>
      <c r="Z916" s="23">
        <v>199.9</v>
      </c>
      <c r="AA916" s="22"/>
      <c r="AB916" s="22"/>
      <c r="AC916" s="24">
        <v>142.9</v>
      </c>
      <c r="AD916" s="25">
        <f t="shared" si="121"/>
        <v>0.18765142696589909</v>
      </c>
      <c r="AE916" s="22"/>
      <c r="AF916" s="26">
        <f t="shared" si="116"/>
        <v>120.32149901513408</v>
      </c>
      <c r="AG916" s="27"/>
      <c r="AH916" s="22"/>
      <c r="AI916" s="28"/>
      <c r="AJ916" s="29">
        <f t="shared" si="122"/>
        <v>-1</v>
      </c>
      <c r="AK916" s="30"/>
      <c r="AL916" s="30"/>
      <c r="AM916" s="30"/>
      <c r="AN916" s="31">
        <v>142.9</v>
      </c>
    </row>
    <row r="917" spans="1:42" s="11" customFormat="1" ht="37.5" customHeight="1" x14ac:dyDescent="0.25">
      <c r="A917" s="12" t="s">
        <v>1887</v>
      </c>
      <c r="B917" s="12" t="s">
        <v>1887</v>
      </c>
      <c r="C917" s="13" t="s">
        <v>1887</v>
      </c>
      <c r="D917" s="3"/>
      <c r="E917" s="3" t="s">
        <v>39</v>
      </c>
      <c r="F917" s="14" t="s">
        <v>107</v>
      </c>
      <c r="G917" s="14" t="s">
        <v>128</v>
      </c>
      <c r="H917" s="14" t="s">
        <v>129</v>
      </c>
      <c r="I917" s="14" t="s">
        <v>1888</v>
      </c>
      <c r="J917" s="14">
        <v>0</v>
      </c>
      <c r="K917" s="38"/>
      <c r="L917" s="14" t="str">
        <f>IFERROR(VLOOKUP(A917,[1]Sheet1!$A:$O,15,FALSE),"ok")</f>
        <v>ok</v>
      </c>
      <c r="M917" s="15">
        <v>0</v>
      </c>
      <c r="N917" s="41">
        <v>0</v>
      </c>
      <c r="O917" s="13">
        <v>119</v>
      </c>
      <c r="P917" s="17">
        <v>0</v>
      </c>
      <c r="Q917" s="13">
        <v>0</v>
      </c>
      <c r="R917" s="16" t="str">
        <f t="shared" si="117"/>
        <v>nul</v>
      </c>
      <c r="S917" s="17">
        <f t="shared" si="115"/>
        <v>9.3330000000000002</v>
      </c>
      <c r="T917" s="18">
        <v>22.077324890817899</v>
      </c>
      <c r="U917" s="18">
        <v>7.1139613526570056</v>
      </c>
      <c r="V917" s="19">
        <f t="shared" si="118"/>
        <v>38.524286243474904</v>
      </c>
      <c r="W917" s="33">
        <f t="shared" si="119"/>
        <v>56.399555060447263</v>
      </c>
      <c r="X917" s="21">
        <f t="shared" si="120"/>
        <v>46.229143492169882</v>
      </c>
      <c r="Y917" s="22">
        <v>46.229143492169882</v>
      </c>
      <c r="Z917" s="23">
        <v>79.900000000000006</v>
      </c>
      <c r="AA917" s="22"/>
      <c r="AB917" s="22"/>
      <c r="AC917" s="24">
        <v>54.9</v>
      </c>
      <c r="AD917" s="25">
        <f t="shared" si="121"/>
        <v>0.18756256016940376</v>
      </c>
      <c r="AE917" s="22"/>
      <c r="AF917" s="26">
        <f t="shared" si="116"/>
        <v>46.229143492169882</v>
      </c>
      <c r="AG917" s="27"/>
      <c r="AH917" s="22"/>
      <c r="AI917" s="28"/>
      <c r="AJ917" s="29">
        <f t="shared" si="122"/>
        <v>-1</v>
      </c>
      <c r="AK917" s="30"/>
      <c r="AL917" s="30"/>
      <c r="AM917" s="30"/>
      <c r="AN917" s="31">
        <v>54.9</v>
      </c>
    </row>
    <row r="918" spans="1:42" s="11" customFormat="1" ht="37.5" customHeight="1" x14ac:dyDescent="0.25">
      <c r="A918" s="12" t="s">
        <v>1889</v>
      </c>
      <c r="B918" s="12" t="s">
        <v>1889</v>
      </c>
      <c r="C918" s="13" t="s">
        <v>1889</v>
      </c>
      <c r="D918" s="3" t="s">
        <v>46</v>
      </c>
      <c r="E918" s="3" t="s">
        <v>39</v>
      </c>
      <c r="F918" s="14" t="s">
        <v>62</v>
      </c>
      <c r="G918" s="14" t="s">
        <v>848</v>
      </c>
      <c r="H918" s="14" t="s">
        <v>849</v>
      </c>
      <c r="I918" s="14" t="s">
        <v>1890</v>
      </c>
      <c r="J918" s="14">
        <v>0</v>
      </c>
      <c r="K918" s="38"/>
      <c r="L918" s="14">
        <f>IFERROR(VLOOKUP(A918,[1]Sheet1!$A:$O,15,FALSE),"ok")</f>
        <v>29.9</v>
      </c>
      <c r="M918" s="15">
        <v>0</v>
      </c>
      <c r="N918" s="41">
        <v>0</v>
      </c>
      <c r="O918" s="13">
        <v>320</v>
      </c>
      <c r="P918" s="17">
        <v>0</v>
      </c>
      <c r="Q918" s="13">
        <v>0</v>
      </c>
      <c r="R918" s="16" t="str">
        <f t="shared" si="117"/>
        <v>nul</v>
      </c>
      <c r="S918" s="17" t="e">
        <f t="shared" si="115"/>
        <v>#N/A</v>
      </c>
      <c r="T918" s="18">
        <v>24.989783986011101</v>
      </c>
      <c r="U918" s="18">
        <v>6.852898550724638</v>
      </c>
      <c r="V918" s="19" t="e">
        <f t="shared" si="118"/>
        <v>#N/A</v>
      </c>
      <c r="W918" s="20" t="e">
        <f t="shared" si="119"/>
        <v>#N/A</v>
      </c>
      <c r="X918" s="21" t="e">
        <f t="shared" si="120"/>
        <v>#N/A</v>
      </c>
      <c r="Y918" s="22">
        <v>44.310819044082891</v>
      </c>
      <c r="Z918" s="23">
        <v>0</v>
      </c>
      <c r="AA918" s="22"/>
      <c r="AB918" s="22"/>
      <c r="AC918" s="24" t="e">
        <v>#N/A</v>
      </c>
      <c r="AD918" s="25" t="e">
        <f t="shared" si="121"/>
        <v>#N/A</v>
      </c>
      <c r="AE918" s="22"/>
      <c r="AF918" s="26" t="e">
        <f t="shared" si="116"/>
        <v>#N/A</v>
      </c>
      <c r="AG918" s="27"/>
      <c r="AH918" s="22"/>
      <c r="AI918" s="28"/>
      <c r="AJ918" s="29" t="e">
        <f t="shared" si="122"/>
        <v>#N/A</v>
      </c>
      <c r="AK918" s="30"/>
      <c r="AL918" s="30"/>
      <c r="AM918" s="30"/>
      <c r="AN918" s="31" t="s">
        <v>896</v>
      </c>
    </row>
    <row r="919" spans="1:42" s="11" customFormat="1" ht="37.5" customHeight="1" x14ac:dyDescent="0.25">
      <c r="A919" s="12" t="s">
        <v>1891</v>
      </c>
      <c r="B919" s="12" t="s">
        <v>1891</v>
      </c>
      <c r="C919" s="13" t="s">
        <v>1891</v>
      </c>
      <c r="D919" s="3" t="s">
        <v>46</v>
      </c>
      <c r="E919" s="3" t="s">
        <v>39</v>
      </c>
      <c r="F919" s="14" t="s">
        <v>114</v>
      </c>
      <c r="G919" s="14" t="s">
        <v>115</v>
      </c>
      <c r="H919" s="14" t="s">
        <v>116</v>
      </c>
      <c r="I919" s="14" t="s">
        <v>1892</v>
      </c>
      <c r="J919" s="14">
        <v>0</v>
      </c>
      <c r="K919" s="38"/>
      <c r="L919" s="14" t="str">
        <f>IFERROR(VLOOKUP(A919,[1]Sheet1!$A:$O,15,FALSE),"ok")</f>
        <v>ok</v>
      </c>
      <c r="M919" s="15">
        <v>0</v>
      </c>
      <c r="N919" s="41">
        <v>0</v>
      </c>
      <c r="O919" s="13">
        <v>61</v>
      </c>
      <c r="P919" s="17">
        <v>0</v>
      </c>
      <c r="Q919" s="13">
        <v>0</v>
      </c>
      <c r="R919" s="16" t="str">
        <f t="shared" si="117"/>
        <v>nul</v>
      </c>
      <c r="S919" s="17" t="e">
        <f t="shared" si="115"/>
        <v>#N/A</v>
      </c>
      <c r="T919" s="18">
        <v>14.0453808770555</v>
      </c>
      <c r="U919" s="18">
        <v>6.6291304347826099</v>
      </c>
      <c r="V919" s="19" t="e">
        <f t="shared" si="118"/>
        <v>#N/A</v>
      </c>
      <c r="W919" s="20" t="e">
        <f t="shared" si="119"/>
        <v>#N/A</v>
      </c>
      <c r="X919" s="21" t="e">
        <f t="shared" si="120"/>
        <v>#N/A</v>
      </c>
      <c r="Y919" s="22">
        <v>32.745013574205728</v>
      </c>
      <c r="Z919" s="23">
        <v>0</v>
      </c>
      <c r="AA919" s="22"/>
      <c r="AB919" s="22"/>
      <c r="AC919" s="24" t="e">
        <v>#N/A</v>
      </c>
      <c r="AD919" s="25" t="e">
        <f t="shared" si="121"/>
        <v>#N/A</v>
      </c>
      <c r="AE919" s="22"/>
      <c r="AF919" s="26" t="e">
        <f t="shared" si="116"/>
        <v>#N/A</v>
      </c>
      <c r="AG919" s="27"/>
      <c r="AH919" s="22"/>
      <c r="AI919" s="28"/>
      <c r="AJ919" s="29" t="e">
        <f t="shared" si="122"/>
        <v>#N/A</v>
      </c>
      <c r="AK919" s="30"/>
      <c r="AL919" s="30"/>
      <c r="AM919" s="30"/>
      <c r="AN919" s="31" t="s">
        <v>896</v>
      </c>
    </row>
    <row r="920" spans="1:42" s="11" customFormat="1" ht="37.5" customHeight="1" x14ac:dyDescent="0.25">
      <c r="A920" s="12" t="s">
        <v>1893</v>
      </c>
      <c r="B920" s="12" t="s">
        <v>1893</v>
      </c>
      <c r="C920" s="13" t="s">
        <v>1893</v>
      </c>
      <c r="D920" s="3" t="s">
        <v>46</v>
      </c>
      <c r="E920" s="3" t="s">
        <v>187</v>
      </c>
      <c r="F920" s="14" t="s">
        <v>114</v>
      </c>
      <c r="G920" s="14" t="s">
        <v>163</v>
      </c>
      <c r="H920" s="14" t="s">
        <v>241</v>
      </c>
      <c r="I920" s="14" t="s">
        <v>1894</v>
      </c>
      <c r="J920" s="14">
        <v>0</v>
      </c>
      <c r="K920" s="38"/>
      <c r="L920" s="14" t="str">
        <f>IFERROR(VLOOKUP(A920,[1]Sheet1!$A:$O,15,FALSE),"ok")</f>
        <v>ok</v>
      </c>
      <c r="M920" s="15">
        <v>0</v>
      </c>
      <c r="N920" s="41">
        <v>24</v>
      </c>
      <c r="O920" s="13">
        <v>352</v>
      </c>
      <c r="P920" s="17">
        <v>1</v>
      </c>
      <c r="Q920" s="13">
        <v>2</v>
      </c>
      <c r="R920" s="16">
        <f t="shared" si="117"/>
        <v>168</v>
      </c>
      <c r="S920" s="17">
        <f t="shared" si="115"/>
        <v>9.3330000000000002</v>
      </c>
      <c r="T920" s="18">
        <v>20.218669987977101</v>
      </c>
      <c r="U920" s="18">
        <v>8.9600483091787435</v>
      </c>
      <c r="V920" s="19">
        <f t="shared" si="118"/>
        <v>38.511718297155845</v>
      </c>
      <c r="W920" s="20">
        <f t="shared" si="119"/>
        <v>56.381155587036154</v>
      </c>
      <c r="X920" s="21">
        <f t="shared" si="120"/>
        <v>46.21406195658701</v>
      </c>
      <c r="Y920" s="22">
        <v>46.21406195658701</v>
      </c>
      <c r="Z920" s="23">
        <v>94.9</v>
      </c>
      <c r="AA920" s="22"/>
      <c r="AB920" s="22">
        <v>47.9</v>
      </c>
      <c r="AC920" s="24">
        <v>54.9</v>
      </c>
      <c r="AD920" s="25">
        <f t="shared" si="121"/>
        <v>0.18795011032729536</v>
      </c>
      <c r="AE920" s="22"/>
      <c r="AF920" s="26">
        <f t="shared" si="116"/>
        <v>46.21406195658701</v>
      </c>
      <c r="AG920" s="27"/>
      <c r="AH920" s="22"/>
      <c r="AI920" s="43">
        <v>49.9</v>
      </c>
      <c r="AJ920" s="29">
        <f t="shared" si="122"/>
        <v>7.9757932701858492E-2</v>
      </c>
      <c r="AK920" s="46">
        <v>43234</v>
      </c>
      <c r="AL920" s="51" t="s">
        <v>3531</v>
      </c>
      <c r="AM920" s="46" t="s">
        <v>3530</v>
      </c>
      <c r="AN920" s="47">
        <v>54.9</v>
      </c>
      <c r="AO920" s="44" t="s">
        <v>3484</v>
      </c>
      <c r="AP920" s="52" t="s">
        <v>3485</v>
      </c>
    </row>
    <row r="921" spans="1:42" s="11" customFormat="1" ht="37.5" customHeight="1" x14ac:dyDescent="0.25">
      <c r="A921" s="12" t="s">
        <v>1895</v>
      </c>
      <c r="B921" s="12" t="s">
        <v>1895</v>
      </c>
      <c r="C921" s="13" t="s">
        <v>1895</v>
      </c>
      <c r="D921" s="3" t="s">
        <v>46</v>
      </c>
      <c r="E921" s="3" t="s">
        <v>187</v>
      </c>
      <c r="F921" s="14" t="s">
        <v>233</v>
      </c>
      <c r="G921" s="14" t="s">
        <v>1698</v>
      </c>
      <c r="H921" s="14" t="s">
        <v>1699</v>
      </c>
      <c r="I921" s="14" t="s">
        <v>1896</v>
      </c>
      <c r="J921" s="14">
        <v>0</v>
      </c>
      <c r="K921" s="38"/>
      <c r="L921" s="14" t="str">
        <f>IFERROR(VLOOKUP(A921,[1]Sheet1!$A:$O,15,FALSE),"ok")</f>
        <v>ok</v>
      </c>
      <c r="M921" s="15">
        <v>0</v>
      </c>
      <c r="N921" s="41">
        <v>63</v>
      </c>
      <c r="O921" s="13">
        <v>58</v>
      </c>
      <c r="P921" s="17">
        <v>11</v>
      </c>
      <c r="Q921" s="13">
        <v>18</v>
      </c>
      <c r="R921" s="16">
        <f t="shared" si="117"/>
        <v>40.090909090909093</v>
      </c>
      <c r="S921" s="17">
        <f t="shared" si="115"/>
        <v>12.393000000000002</v>
      </c>
      <c r="T921" s="18">
        <v>27.445196571420301</v>
      </c>
      <c r="U921" s="18">
        <v>8.6337198067632848</v>
      </c>
      <c r="V921" s="19">
        <f t="shared" si="118"/>
        <v>48.471916378183593</v>
      </c>
      <c r="W921" s="33">
        <f t="shared" si="119"/>
        <v>70.962885577660771</v>
      </c>
      <c r="X921" s="21">
        <f t="shared" si="120"/>
        <v>58.16629965382031</v>
      </c>
      <c r="Y921" s="22">
        <v>58.16629965382031</v>
      </c>
      <c r="Z921" s="23">
        <v>119.9</v>
      </c>
      <c r="AA921" s="22"/>
      <c r="AB921" s="22"/>
      <c r="AC921" s="24">
        <v>72.900000000000006</v>
      </c>
      <c r="AD921" s="25">
        <f t="shared" si="121"/>
        <v>0.25330303687647415</v>
      </c>
      <c r="AE921" s="22"/>
      <c r="AF921" s="26">
        <f t="shared" si="116"/>
        <v>58.16629965382031</v>
      </c>
      <c r="AG921" s="27"/>
      <c r="AH921" s="22"/>
      <c r="AI921" s="28"/>
      <c r="AJ921" s="29">
        <f t="shared" si="122"/>
        <v>-1</v>
      </c>
      <c r="AK921" s="30"/>
      <c r="AL921" s="30"/>
      <c r="AM921" s="30"/>
      <c r="AN921" s="31">
        <v>72.900000000000006</v>
      </c>
    </row>
    <row r="922" spans="1:42" s="11" customFormat="1" ht="37.5" customHeight="1" x14ac:dyDescent="0.25">
      <c r="A922" s="12" t="s">
        <v>1897</v>
      </c>
      <c r="B922" s="12" t="s">
        <v>1897</v>
      </c>
      <c r="C922" s="13" t="s">
        <v>1897</v>
      </c>
      <c r="D922" s="3" t="s">
        <v>46</v>
      </c>
      <c r="E922" s="3" t="s">
        <v>187</v>
      </c>
      <c r="F922" s="14" t="s">
        <v>114</v>
      </c>
      <c r="G922" s="14" t="s">
        <v>163</v>
      </c>
      <c r="H922" s="14" t="s">
        <v>219</v>
      </c>
      <c r="I922" s="14" t="s">
        <v>1898</v>
      </c>
      <c r="J922" s="14">
        <v>0</v>
      </c>
      <c r="K922" s="38"/>
      <c r="L922" s="14" t="str">
        <f>IFERROR(VLOOKUP(A922,[1]Sheet1!$A:$O,15,FALSE),"ok")</f>
        <v>ok</v>
      </c>
      <c r="M922" s="15">
        <v>0</v>
      </c>
      <c r="N922" s="41">
        <v>29</v>
      </c>
      <c r="O922" s="13">
        <v>23</v>
      </c>
      <c r="P922" s="17">
        <v>3</v>
      </c>
      <c r="Q922" s="13">
        <v>7</v>
      </c>
      <c r="R922" s="16">
        <f t="shared" si="117"/>
        <v>67.666666666666671</v>
      </c>
      <c r="S922" s="17">
        <f t="shared" si="115"/>
        <v>31.943000000000005</v>
      </c>
      <c r="T922" s="18">
        <v>71.741568037336805</v>
      </c>
      <c r="U922" s="18">
        <v>21.174057971014495</v>
      </c>
      <c r="V922" s="19">
        <f t="shared" si="118"/>
        <v>124.85862600835131</v>
      </c>
      <c r="W922" s="20">
        <f t="shared" si="119"/>
        <v>182.79302847622631</v>
      </c>
      <c r="X922" s="21">
        <f t="shared" si="120"/>
        <v>149.83035121002158</v>
      </c>
      <c r="Y922" s="22">
        <v>148.19835121002154</v>
      </c>
      <c r="Z922" s="23">
        <v>319.89999999999998</v>
      </c>
      <c r="AA922" s="22"/>
      <c r="AB922" s="22"/>
      <c r="AC922" s="24">
        <v>187.9</v>
      </c>
      <c r="AD922" s="25">
        <f t="shared" si="121"/>
        <v>0.25408502671541555</v>
      </c>
      <c r="AE922" s="22"/>
      <c r="AF922" s="26">
        <f t="shared" si="116"/>
        <v>149.83035121002158</v>
      </c>
      <c r="AG922" s="27"/>
      <c r="AH922" s="22"/>
      <c r="AI922" s="28"/>
      <c r="AJ922" s="29">
        <f t="shared" si="122"/>
        <v>-1</v>
      </c>
      <c r="AK922" s="46">
        <v>43234</v>
      </c>
      <c r="AL922" s="51">
        <v>43254</v>
      </c>
      <c r="AM922" s="46" t="s">
        <v>3483</v>
      </c>
      <c r="AN922" s="47">
        <v>179.9</v>
      </c>
      <c r="AO922" s="44" t="s">
        <v>3484</v>
      </c>
      <c r="AP922" s="52" t="s">
        <v>3485</v>
      </c>
    </row>
    <row r="923" spans="1:42" s="11" customFormat="1" ht="37.5" customHeight="1" x14ac:dyDescent="0.25">
      <c r="A923" s="12" t="s">
        <v>1901</v>
      </c>
      <c r="B923" s="12" t="s">
        <v>1901</v>
      </c>
      <c r="C923" s="13" t="s">
        <v>1901</v>
      </c>
      <c r="D923" s="3" t="s">
        <v>46</v>
      </c>
      <c r="E923" s="3" t="s">
        <v>39</v>
      </c>
      <c r="F923" s="14" t="s">
        <v>40</v>
      </c>
      <c r="G923" s="14" t="s">
        <v>41</v>
      </c>
      <c r="H923" s="14" t="s">
        <v>42</v>
      </c>
      <c r="I923" s="14" t="s">
        <v>1902</v>
      </c>
      <c r="J923" s="14">
        <v>0</v>
      </c>
      <c r="K923" s="38"/>
      <c r="L923" s="14" t="str">
        <f>IFERROR(VLOOKUP(A923,[1]Sheet1!$A:$O,15,FALSE),"ok")</f>
        <v>ok</v>
      </c>
      <c r="M923" s="15">
        <v>0</v>
      </c>
      <c r="N923" s="41">
        <v>0</v>
      </c>
      <c r="O923" s="13">
        <v>83</v>
      </c>
      <c r="P923" s="17">
        <v>0</v>
      </c>
      <c r="Q923" s="13">
        <v>0</v>
      </c>
      <c r="R923" s="16" t="str">
        <f t="shared" si="117"/>
        <v>nul</v>
      </c>
      <c r="S923" s="17">
        <f t="shared" si="115"/>
        <v>16.983000000000001</v>
      </c>
      <c r="T923" s="18">
        <v>38.736611279295701</v>
      </c>
      <c r="U923" s="18">
        <v>14.311835748792269</v>
      </c>
      <c r="V923" s="19">
        <f t="shared" si="118"/>
        <v>70.031447028087968</v>
      </c>
      <c r="W923" s="20">
        <f t="shared" si="119"/>
        <v>102.52603844912078</v>
      </c>
      <c r="X923" s="21">
        <f t="shared" si="120"/>
        <v>84.037736433705561</v>
      </c>
      <c r="Y923" s="22">
        <v>84.037736433705561</v>
      </c>
      <c r="Z923" s="23">
        <v>139.9</v>
      </c>
      <c r="AA923" s="22"/>
      <c r="AB923" s="22"/>
      <c r="AC923" s="24">
        <v>99.9</v>
      </c>
      <c r="AD923" s="25">
        <f t="shared" si="121"/>
        <v>0.18875167560953554</v>
      </c>
      <c r="AE923" s="22"/>
      <c r="AF923" s="26">
        <f t="shared" si="116"/>
        <v>84.037736433705561</v>
      </c>
      <c r="AG923" s="27"/>
      <c r="AH923" s="22"/>
      <c r="AI923" s="28"/>
      <c r="AJ923" s="29">
        <f t="shared" si="122"/>
        <v>-1</v>
      </c>
      <c r="AK923" s="30"/>
      <c r="AL923" s="30"/>
      <c r="AM923" s="30"/>
      <c r="AN923" s="31">
        <v>99.9</v>
      </c>
    </row>
    <row r="924" spans="1:42" s="11" customFormat="1" ht="37.5" customHeight="1" x14ac:dyDescent="0.25">
      <c r="A924" s="12" t="s">
        <v>1905</v>
      </c>
      <c r="B924" s="12" t="s">
        <v>1905</v>
      </c>
      <c r="C924" s="13" t="s">
        <v>1905</v>
      </c>
      <c r="D924" s="3" t="s">
        <v>46</v>
      </c>
      <c r="E924" s="3" t="s">
        <v>187</v>
      </c>
      <c r="F924" s="14" t="s">
        <v>149</v>
      </c>
      <c r="G924" s="14" t="s">
        <v>173</v>
      </c>
      <c r="H924" s="14" t="s">
        <v>174</v>
      </c>
      <c r="I924" s="14" t="s">
        <v>1906</v>
      </c>
      <c r="J924" s="14">
        <v>0</v>
      </c>
      <c r="K924" s="38"/>
      <c r="L924" s="14" t="str">
        <f>IFERROR(VLOOKUP(A924,[1]Sheet1!$A:$O,15,FALSE),"ok")</f>
        <v>ok</v>
      </c>
      <c r="M924" s="15">
        <v>0</v>
      </c>
      <c r="N924" s="41">
        <v>23</v>
      </c>
      <c r="O924" s="13">
        <v>58</v>
      </c>
      <c r="P924" s="17">
        <v>5</v>
      </c>
      <c r="Q924" s="13">
        <v>9</v>
      </c>
      <c r="R924" s="16">
        <f t="shared" si="117"/>
        <v>32.199999999999996</v>
      </c>
      <c r="S924" s="17">
        <f t="shared" si="115"/>
        <v>7.2930000000000001</v>
      </c>
      <c r="T924" s="18">
        <v>14.505051625369299</v>
      </c>
      <c r="U924" s="18">
        <v>8.298067632850243</v>
      </c>
      <c r="V924" s="19">
        <f t="shared" si="118"/>
        <v>30.096119258219545</v>
      </c>
      <c r="W924" s="20">
        <f t="shared" si="119"/>
        <v>44.060718594033411</v>
      </c>
      <c r="X924" s="21">
        <f t="shared" si="120"/>
        <v>36.115343109863453</v>
      </c>
      <c r="Y924" s="22">
        <v>36.115343109863453</v>
      </c>
      <c r="Z924" s="23">
        <v>69.900000000000006</v>
      </c>
      <c r="AA924" s="22"/>
      <c r="AB924" s="22"/>
      <c r="AC924" s="24">
        <v>42.9</v>
      </c>
      <c r="AD924" s="25">
        <f t="shared" si="121"/>
        <v>0.18786079006635803</v>
      </c>
      <c r="AE924" s="22"/>
      <c r="AF924" s="26">
        <f t="shared" si="116"/>
        <v>36.115343109863453</v>
      </c>
      <c r="AG924" s="27"/>
      <c r="AH924" s="22"/>
      <c r="AI924" s="28"/>
      <c r="AJ924" s="29">
        <f t="shared" si="122"/>
        <v>-1</v>
      </c>
      <c r="AK924" s="30"/>
      <c r="AL924" s="30"/>
      <c r="AM924" s="30"/>
      <c r="AN924" s="31">
        <v>42.9</v>
      </c>
    </row>
    <row r="925" spans="1:42" s="11" customFormat="1" ht="37.5" customHeight="1" x14ac:dyDescent="0.25">
      <c r="A925" s="12" t="s">
        <v>1907</v>
      </c>
      <c r="B925" s="12" t="s">
        <v>1907</v>
      </c>
      <c r="C925" s="13" t="s">
        <v>1907</v>
      </c>
      <c r="D925" s="3" t="s">
        <v>46</v>
      </c>
      <c r="E925" s="3" t="s">
        <v>187</v>
      </c>
      <c r="F925" s="14" t="s">
        <v>81</v>
      </c>
      <c r="G925" s="14" t="s">
        <v>299</v>
      </c>
      <c r="H925" s="14" t="s">
        <v>1538</v>
      </c>
      <c r="I925" s="14" t="s">
        <v>1908</v>
      </c>
      <c r="J925" s="14">
        <v>0</v>
      </c>
      <c r="K925" s="38"/>
      <c r="L925" s="14" t="str">
        <f>IFERROR(VLOOKUP(A925,[1]Sheet1!$A:$O,15,FALSE),"ok")</f>
        <v>ok</v>
      </c>
      <c r="M925" s="15">
        <v>0</v>
      </c>
      <c r="N925" s="41">
        <v>54</v>
      </c>
      <c r="O925" s="13">
        <v>63</v>
      </c>
      <c r="P925" s="17">
        <v>0</v>
      </c>
      <c r="Q925" s="13">
        <v>2</v>
      </c>
      <c r="R925" s="16" t="str">
        <f t="shared" si="117"/>
        <v>nul</v>
      </c>
      <c r="S925" s="17">
        <f t="shared" si="115"/>
        <v>11.883000000000003</v>
      </c>
      <c r="T925" s="18">
        <v>28.144731162449101</v>
      </c>
      <c r="U925" s="18">
        <v>8.9600483091787435</v>
      </c>
      <c r="V925" s="19">
        <f t="shared" si="118"/>
        <v>48.987779471627846</v>
      </c>
      <c r="W925" s="33">
        <f t="shared" si="119"/>
        <v>71.718109146463163</v>
      </c>
      <c r="X925" s="21">
        <f t="shared" si="120"/>
        <v>58.785335365953415</v>
      </c>
      <c r="Y925" s="22">
        <v>58.785335365953415</v>
      </c>
      <c r="Z925" s="23">
        <v>89.9</v>
      </c>
      <c r="AA925" s="22"/>
      <c r="AB925" s="22"/>
      <c r="AC925" s="24">
        <v>69.900000000000006</v>
      </c>
      <c r="AD925" s="25">
        <f t="shared" si="121"/>
        <v>0.18907206303842661</v>
      </c>
      <c r="AE925" s="22"/>
      <c r="AF925" s="26">
        <f t="shared" si="116"/>
        <v>58.785335365953415</v>
      </c>
      <c r="AG925" s="27"/>
      <c r="AH925" s="22"/>
      <c r="AI925" s="28"/>
      <c r="AJ925" s="29">
        <f t="shared" si="122"/>
        <v>-1</v>
      </c>
      <c r="AK925" s="30"/>
      <c r="AL925" s="30"/>
      <c r="AM925" s="30"/>
      <c r="AN925" s="31">
        <v>69.900000000000006</v>
      </c>
    </row>
    <row r="926" spans="1:42" s="11" customFormat="1" ht="37.5" customHeight="1" x14ac:dyDescent="0.25">
      <c r="A926" s="12" t="s">
        <v>1919</v>
      </c>
      <c r="B926" s="12" t="s">
        <v>1919</v>
      </c>
      <c r="C926" s="13" t="s">
        <v>1919</v>
      </c>
      <c r="D926" s="3" t="s">
        <v>46</v>
      </c>
      <c r="E926" s="3" t="s">
        <v>39</v>
      </c>
      <c r="F926" s="14" t="s">
        <v>149</v>
      </c>
      <c r="G926" s="14" t="s">
        <v>150</v>
      </c>
      <c r="H926" s="14" t="s">
        <v>151</v>
      </c>
      <c r="I926" s="14" t="s">
        <v>1920</v>
      </c>
      <c r="J926" s="14">
        <v>0</v>
      </c>
      <c r="K926" s="38"/>
      <c r="L926" s="14">
        <f>IFERROR(VLOOKUP(A926,[1]Sheet1!$A:$O,15,FALSE),"ok")</f>
        <v>29.9</v>
      </c>
      <c r="M926" s="15">
        <v>0</v>
      </c>
      <c r="N926" s="41">
        <v>0</v>
      </c>
      <c r="O926" s="13">
        <v>133</v>
      </c>
      <c r="P926" s="17">
        <v>0</v>
      </c>
      <c r="Q926" s="13">
        <v>0</v>
      </c>
      <c r="R926" s="16" t="str">
        <f t="shared" si="117"/>
        <v>nul</v>
      </c>
      <c r="S926" s="17" t="e">
        <f t="shared" si="115"/>
        <v>#N/A</v>
      </c>
      <c r="T926" s="18">
        <v>16.106263601131499</v>
      </c>
      <c r="U926" s="18">
        <v>6.6291304347826099</v>
      </c>
      <c r="V926" s="19" t="e">
        <f t="shared" si="118"/>
        <v>#N/A</v>
      </c>
      <c r="W926" s="20" t="e">
        <f t="shared" si="119"/>
        <v>#N/A</v>
      </c>
      <c r="X926" s="21" t="e">
        <f t="shared" si="120"/>
        <v>#N/A</v>
      </c>
      <c r="Y926" s="22">
        <v>33.382072843096928</v>
      </c>
      <c r="Z926" s="23">
        <v>0</v>
      </c>
      <c r="AA926" s="22"/>
      <c r="AB926" s="22"/>
      <c r="AC926" s="24" t="e">
        <v>#N/A</v>
      </c>
      <c r="AD926" s="25" t="e">
        <f t="shared" si="121"/>
        <v>#N/A</v>
      </c>
      <c r="AE926" s="22"/>
      <c r="AF926" s="26" t="e">
        <f t="shared" si="116"/>
        <v>#N/A</v>
      </c>
      <c r="AG926" s="27"/>
      <c r="AH926" s="22"/>
      <c r="AI926" s="28"/>
      <c r="AJ926" s="29" t="e">
        <f t="shared" si="122"/>
        <v>#N/A</v>
      </c>
      <c r="AK926" s="30"/>
      <c r="AL926" s="30"/>
      <c r="AM926" s="30"/>
      <c r="AN926" s="31" t="s">
        <v>896</v>
      </c>
    </row>
    <row r="927" spans="1:42" s="11" customFormat="1" ht="37.5" customHeight="1" x14ac:dyDescent="0.25">
      <c r="A927" s="12" t="s">
        <v>1921</v>
      </c>
      <c r="B927" s="12" t="s">
        <v>1921</v>
      </c>
      <c r="C927" s="13" t="s">
        <v>1921</v>
      </c>
      <c r="D927" s="3" t="s">
        <v>46</v>
      </c>
      <c r="E927" s="3" t="s">
        <v>359</v>
      </c>
      <c r="F927" s="14" t="s">
        <v>136</v>
      </c>
      <c r="G927" s="14" t="s">
        <v>1922</v>
      </c>
      <c r="H927" s="14" t="s">
        <v>1923</v>
      </c>
      <c r="I927" s="14" t="s">
        <v>1924</v>
      </c>
      <c r="J927" s="14">
        <v>0</v>
      </c>
      <c r="K927" s="38"/>
      <c r="L927" s="14" t="str">
        <f>IFERROR(VLOOKUP(A927,[1]Sheet1!$A:$O,15,FALSE),"ok")</f>
        <v>ok</v>
      </c>
      <c r="M927" s="15">
        <v>0</v>
      </c>
      <c r="N927" s="41">
        <v>20</v>
      </c>
      <c r="O927" s="13">
        <v>195</v>
      </c>
      <c r="P927" s="17">
        <v>1</v>
      </c>
      <c r="Q927" s="13">
        <v>1</v>
      </c>
      <c r="R927" s="16">
        <f t="shared" si="117"/>
        <v>140</v>
      </c>
      <c r="S927" s="17">
        <f t="shared" si="115"/>
        <v>3.8930000000000002</v>
      </c>
      <c r="T927" s="18">
        <v>5.7890885439754101</v>
      </c>
      <c r="U927" s="18">
        <v>6.3587439613526575</v>
      </c>
      <c r="V927" s="19">
        <f t="shared" si="118"/>
        <v>16.040832505328069</v>
      </c>
      <c r="W927" s="20">
        <f t="shared" si="119"/>
        <v>23.48377878780029</v>
      </c>
      <c r="X927" s="21">
        <f t="shared" si="120"/>
        <v>19.248999006393682</v>
      </c>
      <c r="Y927" s="22">
        <v>19.248999006393682</v>
      </c>
      <c r="Z927" s="23">
        <v>33.9</v>
      </c>
      <c r="AA927" s="22"/>
      <c r="AB927" s="22"/>
      <c r="AC927" s="24">
        <v>22.9</v>
      </c>
      <c r="AD927" s="25">
        <f t="shared" si="121"/>
        <v>0.1896722521723655</v>
      </c>
      <c r="AE927" s="22"/>
      <c r="AF927" s="26">
        <f t="shared" si="116"/>
        <v>19.248999006393682</v>
      </c>
      <c r="AG927" s="27"/>
      <c r="AH927" s="22"/>
      <c r="AI927" s="28"/>
      <c r="AJ927" s="29">
        <f t="shared" si="122"/>
        <v>-1</v>
      </c>
      <c r="AK927" s="30"/>
      <c r="AL927" s="30"/>
      <c r="AM927" s="30"/>
      <c r="AN927" s="31">
        <v>22.9</v>
      </c>
    </row>
    <row r="928" spans="1:42" s="11" customFormat="1" ht="37.5" customHeight="1" x14ac:dyDescent="0.25">
      <c r="A928" s="12" t="s">
        <v>1925</v>
      </c>
      <c r="B928" s="12" t="s">
        <v>1925</v>
      </c>
      <c r="C928" s="13" t="s">
        <v>1925</v>
      </c>
      <c r="D928" s="3" t="s">
        <v>46</v>
      </c>
      <c r="E928" s="3" t="s">
        <v>187</v>
      </c>
      <c r="F928" s="14" t="s">
        <v>107</v>
      </c>
      <c r="G928" s="14" t="s">
        <v>593</v>
      </c>
      <c r="H928" s="14" t="s">
        <v>1926</v>
      </c>
      <c r="I928" s="14" t="s">
        <v>1927</v>
      </c>
      <c r="J928" s="14">
        <v>0</v>
      </c>
      <c r="K928" s="38"/>
      <c r="L928" s="14" t="str">
        <f>IFERROR(VLOOKUP(A928,[1]Sheet1!$A:$O,15,FALSE),"ok")</f>
        <v>ok</v>
      </c>
      <c r="M928" s="15">
        <v>0</v>
      </c>
      <c r="N928" s="41">
        <v>91</v>
      </c>
      <c r="O928" s="13">
        <v>90</v>
      </c>
      <c r="P928" s="17">
        <v>2</v>
      </c>
      <c r="Q928" s="13">
        <v>8</v>
      </c>
      <c r="R928" s="16">
        <f t="shared" si="117"/>
        <v>318.5</v>
      </c>
      <c r="S928" s="17">
        <f t="shared" si="115"/>
        <v>12.393000000000002</v>
      </c>
      <c r="T928" s="18">
        <v>30.4988780126309</v>
      </c>
      <c r="U928" s="18">
        <v>8.6337198067632848</v>
      </c>
      <c r="V928" s="19">
        <f t="shared" si="118"/>
        <v>51.525597819394193</v>
      </c>
      <c r="W928" s="33">
        <f t="shared" si="119"/>
        <v>75.433475207593091</v>
      </c>
      <c r="X928" s="21">
        <f t="shared" si="120"/>
        <v>61.830717383273026</v>
      </c>
      <c r="Y928" s="22">
        <v>61.830717383273026</v>
      </c>
      <c r="Z928" s="23">
        <v>139.9</v>
      </c>
      <c r="AA928" s="22"/>
      <c r="AB928" s="22"/>
      <c r="AC928" s="24">
        <v>72.900000000000006</v>
      </c>
      <c r="AD928" s="25">
        <f t="shared" si="121"/>
        <v>0.17902562165195812</v>
      </c>
      <c r="AE928" s="22"/>
      <c r="AF928" s="26">
        <f t="shared" si="116"/>
        <v>61.830717383273026</v>
      </c>
      <c r="AG928" s="27"/>
      <c r="AH928" s="22"/>
      <c r="AI928" s="28"/>
      <c r="AJ928" s="29">
        <f t="shared" si="122"/>
        <v>-1</v>
      </c>
      <c r="AK928" s="30"/>
      <c r="AL928" s="30"/>
      <c r="AM928" s="30"/>
      <c r="AN928" s="31">
        <v>72.900000000000006</v>
      </c>
    </row>
    <row r="929" spans="1:42" s="11" customFormat="1" ht="37.5" customHeight="1" x14ac:dyDescent="0.25">
      <c r="A929" s="12" t="s">
        <v>1928</v>
      </c>
      <c r="B929" s="12" t="s">
        <v>1928</v>
      </c>
      <c r="C929" s="13" t="s">
        <v>1928</v>
      </c>
      <c r="D929" s="3" t="s">
        <v>46</v>
      </c>
      <c r="E929" s="3" t="s">
        <v>187</v>
      </c>
      <c r="F929" s="14" t="s">
        <v>40</v>
      </c>
      <c r="G929" s="14" t="s">
        <v>291</v>
      </c>
      <c r="H929" s="14" t="s">
        <v>292</v>
      </c>
      <c r="I929" s="14" t="s">
        <v>1929</v>
      </c>
      <c r="J929" s="14">
        <v>0</v>
      </c>
      <c r="K929" s="38"/>
      <c r="L929" s="14" t="str">
        <f>IFERROR(VLOOKUP(A929,[1]Sheet1!$A:$O,15,FALSE),"ok")</f>
        <v>ok</v>
      </c>
      <c r="M929" s="15">
        <v>0</v>
      </c>
      <c r="N929" s="41">
        <v>50</v>
      </c>
      <c r="O929" s="13">
        <v>61</v>
      </c>
      <c r="P929" s="17">
        <v>2</v>
      </c>
      <c r="Q929" s="13">
        <v>8</v>
      </c>
      <c r="R929" s="16">
        <f t="shared" si="117"/>
        <v>175</v>
      </c>
      <c r="S929" s="17">
        <f t="shared" si="115"/>
        <v>15.283000000000001</v>
      </c>
      <c r="T929" s="18">
        <v>36.342429027320001</v>
      </c>
      <c r="U929" s="18">
        <v>9.7525603864734318</v>
      </c>
      <c r="V929" s="19">
        <f t="shared" si="118"/>
        <v>61.377989413793436</v>
      </c>
      <c r="W929" s="33">
        <f t="shared" si="119"/>
        <v>89.857376501793581</v>
      </c>
      <c r="X929" s="21">
        <f t="shared" si="120"/>
        <v>73.653587296552118</v>
      </c>
      <c r="Y929" s="22">
        <v>73.653587296552118</v>
      </c>
      <c r="Z929" s="23">
        <v>179.9</v>
      </c>
      <c r="AA929" s="22"/>
      <c r="AB929" s="22"/>
      <c r="AC929" s="24">
        <v>89.9</v>
      </c>
      <c r="AD929" s="25">
        <f t="shared" si="121"/>
        <v>0.22057870227060095</v>
      </c>
      <c r="AE929" s="22"/>
      <c r="AF929" s="26">
        <f t="shared" si="116"/>
        <v>73.653587296552118</v>
      </c>
      <c r="AG929" s="27"/>
      <c r="AH929" s="22"/>
      <c r="AI929" s="28"/>
      <c r="AJ929" s="29">
        <f t="shared" si="122"/>
        <v>-1</v>
      </c>
      <c r="AK929" s="30"/>
      <c r="AL929" s="30"/>
      <c r="AM929" s="30"/>
      <c r="AN929" s="31">
        <v>89.9</v>
      </c>
    </row>
    <row r="930" spans="1:42" s="11" customFormat="1" ht="37.5" customHeight="1" x14ac:dyDescent="0.25">
      <c r="A930" s="12" t="s">
        <v>1930</v>
      </c>
      <c r="B930" s="12" t="s">
        <v>1930</v>
      </c>
      <c r="C930" s="13" t="s">
        <v>1930</v>
      </c>
      <c r="D930" s="3" t="s">
        <v>46</v>
      </c>
      <c r="E930" s="3" t="s">
        <v>187</v>
      </c>
      <c r="F930" s="14" t="s">
        <v>107</v>
      </c>
      <c r="G930" s="14" t="s">
        <v>128</v>
      </c>
      <c r="H930" s="14" t="s">
        <v>129</v>
      </c>
      <c r="I930" s="14" t="s">
        <v>1931</v>
      </c>
      <c r="J930" s="14">
        <v>0</v>
      </c>
      <c r="K930" s="38"/>
      <c r="L930" s="14" t="str">
        <f>IFERROR(VLOOKUP(A930,[1]Sheet1!$A:$O,15,FALSE),"ok")</f>
        <v>ok</v>
      </c>
      <c r="M930" s="15">
        <v>0</v>
      </c>
      <c r="N930" s="41">
        <v>0</v>
      </c>
      <c r="O930" s="13">
        <v>63</v>
      </c>
      <c r="P930" s="17">
        <v>0</v>
      </c>
      <c r="Q930" s="13">
        <v>0</v>
      </c>
      <c r="R930" s="16" t="str">
        <f t="shared" si="117"/>
        <v>nul</v>
      </c>
      <c r="S930" s="17" t="e">
        <f t="shared" si="115"/>
        <v>#N/A</v>
      </c>
      <c r="T930" s="18">
        <v>23.067980370492599</v>
      </c>
      <c r="U930" s="18">
        <v>7.1139613526570056</v>
      </c>
      <c r="V930" s="19" t="e">
        <f t="shared" si="118"/>
        <v>#N/A</v>
      </c>
      <c r="W930" s="20" t="e">
        <f t="shared" si="119"/>
        <v>#N/A</v>
      </c>
      <c r="X930" s="21" t="e">
        <f t="shared" si="120"/>
        <v>#N/A</v>
      </c>
      <c r="Y930" s="22">
        <v>47.825930067779531</v>
      </c>
      <c r="Z930" s="23">
        <v>0</v>
      </c>
      <c r="AA930" s="22"/>
      <c r="AB930" s="22"/>
      <c r="AC930" s="24" t="e">
        <v>#N/A</v>
      </c>
      <c r="AD930" s="25" t="e">
        <f t="shared" si="121"/>
        <v>#N/A</v>
      </c>
      <c r="AE930" s="22"/>
      <c r="AF930" s="26" t="e">
        <f t="shared" si="116"/>
        <v>#N/A</v>
      </c>
      <c r="AG930" s="27"/>
      <c r="AH930" s="22"/>
      <c r="AI930" s="28"/>
      <c r="AJ930" s="29" t="e">
        <f t="shared" si="122"/>
        <v>#N/A</v>
      </c>
      <c r="AK930" s="30"/>
      <c r="AL930" s="30"/>
      <c r="AM930" s="30"/>
      <c r="AN930" s="31" t="s">
        <v>896</v>
      </c>
    </row>
    <row r="931" spans="1:42" s="11" customFormat="1" ht="37.5" customHeight="1" x14ac:dyDescent="0.25">
      <c r="A931" s="12" t="s">
        <v>1932</v>
      </c>
      <c r="B931" s="12" t="s">
        <v>1932</v>
      </c>
      <c r="C931" s="13" t="s">
        <v>1932</v>
      </c>
      <c r="D931" s="3" t="s">
        <v>46</v>
      </c>
      <c r="E931" s="3" t="s">
        <v>187</v>
      </c>
      <c r="F931" s="14" t="s">
        <v>40</v>
      </c>
      <c r="G931" s="14" t="s">
        <v>159</v>
      </c>
      <c r="H931" s="14" t="s">
        <v>208</v>
      </c>
      <c r="I931" s="14" t="s">
        <v>1933</v>
      </c>
      <c r="J931" s="14">
        <v>0</v>
      </c>
      <c r="K931" s="38"/>
      <c r="L931" s="14" t="str">
        <f>IFERROR(VLOOKUP(A931,[1]Sheet1!$A:$O,15,FALSE),"ok")</f>
        <v>ok</v>
      </c>
      <c r="M931" s="15">
        <v>0</v>
      </c>
      <c r="N931" s="41">
        <v>0</v>
      </c>
      <c r="O931" s="13" t="s">
        <v>44</v>
      </c>
      <c r="P931" s="17">
        <v>0</v>
      </c>
      <c r="Q931" s="13">
        <v>0</v>
      </c>
      <c r="R931" s="16" t="str">
        <f t="shared" si="117"/>
        <v>nul</v>
      </c>
      <c r="S931" s="17">
        <f t="shared" si="115"/>
        <v>12.903000000000002</v>
      </c>
      <c r="T931" s="18">
        <v>31.294822034293301</v>
      </c>
      <c r="U931" s="18">
        <v>8.9600483091787435</v>
      </c>
      <c r="V931" s="19">
        <f t="shared" si="118"/>
        <v>53.157870343472048</v>
      </c>
      <c r="W931" s="20">
        <f t="shared" si="119"/>
        <v>77.823122182843079</v>
      </c>
      <c r="X931" s="21">
        <f t="shared" si="120"/>
        <v>63.789444412166453</v>
      </c>
      <c r="Y931" s="22">
        <v>63.789444412166453</v>
      </c>
      <c r="Z931" s="23">
        <v>99.9</v>
      </c>
      <c r="AA931" s="22"/>
      <c r="AB931" s="22"/>
      <c r="AC931" s="24">
        <v>75.900000000000006</v>
      </c>
      <c r="AD931" s="25">
        <f t="shared" si="121"/>
        <v>0.18985203115397775</v>
      </c>
      <c r="AE931" s="22"/>
      <c r="AF931" s="26">
        <f t="shared" si="116"/>
        <v>63.789444412166453</v>
      </c>
      <c r="AG931" s="27"/>
      <c r="AH931" s="22"/>
      <c r="AI931" s="28"/>
      <c r="AJ931" s="29">
        <f t="shared" si="122"/>
        <v>-1</v>
      </c>
      <c r="AK931" s="30"/>
      <c r="AL931" s="30"/>
      <c r="AM931" s="30"/>
      <c r="AN931" s="31">
        <v>75.900000000000006</v>
      </c>
    </row>
    <row r="932" spans="1:42" s="11" customFormat="1" ht="37.5" customHeight="1" x14ac:dyDescent="0.25">
      <c r="A932" s="12" t="s">
        <v>1934</v>
      </c>
      <c r="B932" s="12" t="s">
        <v>1934</v>
      </c>
      <c r="C932" s="13" t="s">
        <v>1934</v>
      </c>
      <c r="D932" s="3" t="s">
        <v>46</v>
      </c>
      <c r="E932" s="3" t="s">
        <v>187</v>
      </c>
      <c r="F932" s="14" t="s">
        <v>149</v>
      </c>
      <c r="G932" s="14" t="s">
        <v>107</v>
      </c>
      <c r="H932" s="14" t="s">
        <v>230</v>
      </c>
      <c r="I932" s="14" t="s">
        <v>1935</v>
      </c>
      <c r="J932" s="14">
        <v>0</v>
      </c>
      <c r="K932" s="38"/>
      <c r="L932" s="14" t="str">
        <f>IFERROR(VLOOKUP(A932,[1]Sheet1!$A:$O,15,FALSE),"ok")</f>
        <v>ok</v>
      </c>
      <c r="M932" s="15">
        <v>0</v>
      </c>
      <c r="N932" s="41">
        <v>0</v>
      </c>
      <c r="O932" s="13">
        <v>51</v>
      </c>
      <c r="P932" s="17">
        <v>0</v>
      </c>
      <c r="Q932" s="13">
        <v>0</v>
      </c>
      <c r="R932" s="16" t="str">
        <f t="shared" si="117"/>
        <v>nul</v>
      </c>
      <c r="S932" s="17">
        <f t="shared" si="115"/>
        <v>10.183</v>
      </c>
      <c r="T932" s="18">
        <v>19.963858972083599</v>
      </c>
      <c r="U932" s="18">
        <v>11.803768115942029</v>
      </c>
      <c r="V932" s="19">
        <f t="shared" si="118"/>
        <v>41.950627088025627</v>
      </c>
      <c r="W932" s="33">
        <f t="shared" si="119"/>
        <v>61.415718056869515</v>
      </c>
      <c r="X932" s="21">
        <f t="shared" si="120"/>
        <v>50.340752505630753</v>
      </c>
      <c r="Y932" s="22">
        <v>50.340752505630753</v>
      </c>
      <c r="Z932" s="23">
        <v>99.9</v>
      </c>
      <c r="AA932" s="22"/>
      <c r="AB932" s="22"/>
      <c r="AC932" s="24">
        <v>59.9</v>
      </c>
      <c r="AD932" s="25">
        <f t="shared" si="121"/>
        <v>0.18989083433546239</v>
      </c>
      <c r="AE932" s="22"/>
      <c r="AF932" s="26">
        <f t="shared" si="116"/>
        <v>50.340752505630753</v>
      </c>
      <c r="AG932" s="27"/>
      <c r="AH932" s="22"/>
      <c r="AI932" s="28"/>
      <c r="AJ932" s="29">
        <f t="shared" si="122"/>
        <v>-1</v>
      </c>
      <c r="AK932" s="30"/>
      <c r="AL932" s="30"/>
      <c r="AM932" s="30"/>
      <c r="AN932" s="31">
        <v>59.9</v>
      </c>
    </row>
    <row r="933" spans="1:42" s="11" customFormat="1" ht="37.5" customHeight="1" x14ac:dyDescent="0.25">
      <c r="A933" s="12" t="s">
        <v>1936</v>
      </c>
      <c r="B933" s="12" t="s">
        <v>1936</v>
      </c>
      <c r="C933" s="13" t="s">
        <v>1936</v>
      </c>
      <c r="D933" s="3" t="s">
        <v>46</v>
      </c>
      <c r="E933" s="3" t="s">
        <v>187</v>
      </c>
      <c r="F933" s="14" t="s">
        <v>81</v>
      </c>
      <c r="G933" s="14" t="s">
        <v>82</v>
      </c>
      <c r="H933" s="14" t="s">
        <v>798</v>
      </c>
      <c r="I933" s="14" t="s">
        <v>1937</v>
      </c>
      <c r="J933" s="14" t="s">
        <v>3362</v>
      </c>
      <c r="K933" s="38"/>
      <c r="L933" s="14" t="str">
        <f>IFERROR(VLOOKUP(A933,[1]Sheet1!$A:$O,15,FALSE),"ok")</f>
        <v>ok</v>
      </c>
      <c r="M933" s="15">
        <v>0</v>
      </c>
      <c r="N933" s="41">
        <v>77</v>
      </c>
      <c r="O933" s="13">
        <v>76</v>
      </c>
      <c r="P933" s="17">
        <v>5</v>
      </c>
      <c r="Q933" s="13">
        <v>10</v>
      </c>
      <c r="R933" s="16">
        <f t="shared" si="117"/>
        <v>107.8</v>
      </c>
      <c r="S933" s="17">
        <f t="shared" si="115"/>
        <v>11.883000000000003</v>
      </c>
      <c r="T933" s="18">
        <v>25.049587679486301</v>
      </c>
      <c r="U933" s="18">
        <v>8.298067632850243</v>
      </c>
      <c r="V933" s="19">
        <f t="shared" si="118"/>
        <v>45.230655312336545</v>
      </c>
      <c r="W933" s="33">
        <f t="shared" si="119"/>
        <v>66.217679377260694</v>
      </c>
      <c r="X933" s="21">
        <f t="shared" si="120"/>
        <v>54.276786374803855</v>
      </c>
      <c r="Y933" s="22">
        <v>54.276786374803855</v>
      </c>
      <c r="Z933" s="23">
        <v>99.9</v>
      </c>
      <c r="AA933" s="22"/>
      <c r="AB933" s="22"/>
      <c r="AC933" s="24">
        <v>69.900000000000006</v>
      </c>
      <c r="AD933" s="25">
        <f t="shared" si="121"/>
        <v>0.28784337962294493</v>
      </c>
      <c r="AE933" s="22"/>
      <c r="AF933" s="26">
        <f t="shared" si="116"/>
        <v>54.276786374803855</v>
      </c>
      <c r="AG933" s="27"/>
      <c r="AH933" s="22"/>
      <c r="AI933" s="28"/>
      <c r="AJ933" s="29">
        <f t="shared" si="122"/>
        <v>-1</v>
      </c>
      <c r="AK933" s="30"/>
      <c r="AL933" s="30"/>
      <c r="AM933" s="30"/>
      <c r="AN933" s="31">
        <v>69.900000000000006</v>
      </c>
    </row>
    <row r="934" spans="1:42" s="11" customFormat="1" ht="37.5" customHeight="1" x14ac:dyDescent="0.25">
      <c r="A934" s="12" t="s">
        <v>1938</v>
      </c>
      <c r="B934" s="12" t="s">
        <v>1939</v>
      </c>
      <c r="C934" s="13" t="s">
        <v>1940</v>
      </c>
      <c r="D934" s="3" t="s">
        <v>46</v>
      </c>
      <c r="E934" s="3" t="s">
        <v>359</v>
      </c>
      <c r="F934" s="14" t="s">
        <v>114</v>
      </c>
      <c r="G934" s="14" t="s">
        <v>188</v>
      </c>
      <c r="H934" s="14" t="s">
        <v>189</v>
      </c>
      <c r="I934" s="14" t="s">
        <v>1941</v>
      </c>
      <c r="J934" s="14">
        <v>0</v>
      </c>
      <c r="K934" s="38"/>
      <c r="L934" s="14" t="str">
        <f>IFERROR(VLOOKUP(A934,[1]Sheet1!$A:$O,15,FALSE),"ok")</f>
        <v>ok</v>
      </c>
      <c r="M934" s="15">
        <v>0</v>
      </c>
      <c r="N934" s="41">
        <v>24</v>
      </c>
      <c r="O934" s="13" t="s">
        <v>44</v>
      </c>
      <c r="P934" s="17">
        <v>0</v>
      </c>
      <c r="Q934" s="13">
        <v>0</v>
      </c>
      <c r="R934" s="16" t="str">
        <f t="shared" si="117"/>
        <v>nul</v>
      </c>
      <c r="S934" s="17">
        <f t="shared" si="115"/>
        <v>28.883000000000003</v>
      </c>
      <c r="T934" s="18">
        <v>63.013520943385203</v>
      </c>
      <c r="U934" s="18">
        <v>25.4536231884058</v>
      </c>
      <c r="V934" s="19">
        <f t="shared" si="118"/>
        <v>117.35014413179101</v>
      </c>
      <c r="W934" s="20">
        <f t="shared" si="119"/>
        <v>171.80061100894204</v>
      </c>
      <c r="X934" s="21">
        <f t="shared" si="120"/>
        <v>140.82017295814921</v>
      </c>
      <c r="Y934" s="22">
        <v>140.82017295814921</v>
      </c>
      <c r="Z934" s="23">
        <v>229.9</v>
      </c>
      <c r="AA934" s="22"/>
      <c r="AB934" s="22"/>
      <c r="AC934" s="24">
        <v>169.9</v>
      </c>
      <c r="AD934" s="25">
        <f t="shared" si="121"/>
        <v>0.20650327599365403</v>
      </c>
      <c r="AE934" s="22"/>
      <c r="AF934" s="26">
        <f t="shared" si="116"/>
        <v>140.82017295814921</v>
      </c>
      <c r="AG934" s="27"/>
      <c r="AH934" s="22"/>
      <c r="AI934" s="28"/>
      <c r="AJ934" s="29">
        <f t="shared" si="122"/>
        <v>-1</v>
      </c>
      <c r="AK934" s="30"/>
      <c r="AL934" s="30"/>
      <c r="AM934" s="30"/>
      <c r="AN934" s="31">
        <v>169.9</v>
      </c>
    </row>
    <row r="935" spans="1:42" s="11" customFormat="1" ht="37.5" customHeight="1" x14ac:dyDescent="0.25">
      <c r="A935" s="12" t="s">
        <v>1942</v>
      </c>
      <c r="B935" s="12" t="s">
        <v>1942</v>
      </c>
      <c r="C935" s="13" t="s">
        <v>1942</v>
      </c>
      <c r="D935" s="3" t="s">
        <v>46</v>
      </c>
      <c r="E935" s="3" t="s">
        <v>39</v>
      </c>
      <c r="F935" s="14" t="s">
        <v>149</v>
      </c>
      <c r="G935" s="14" t="s">
        <v>169</v>
      </c>
      <c r="H935" s="14" t="s">
        <v>308</v>
      </c>
      <c r="I935" s="14" t="s">
        <v>1943</v>
      </c>
      <c r="J935" s="14">
        <v>0</v>
      </c>
      <c r="K935" s="38"/>
      <c r="L935" s="14" t="str">
        <f>IFERROR(VLOOKUP(A935,[1]Sheet1!$A:$O,15,FALSE),"ok")</f>
        <v>ok</v>
      </c>
      <c r="M935" s="15">
        <v>0</v>
      </c>
      <c r="N935" s="41">
        <v>0</v>
      </c>
      <c r="O935" s="13" t="s">
        <v>44</v>
      </c>
      <c r="P935" s="17">
        <v>0</v>
      </c>
      <c r="Q935" s="13">
        <v>0</v>
      </c>
      <c r="R935" s="16" t="str">
        <f t="shared" si="117"/>
        <v>nul</v>
      </c>
      <c r="S935" s="17" t="e">
        <f t="shared" si="115"/>
        <v>#N/A</v>
      </c>
      <c r="T935" s="18">
        <v>21.3286896904923</v>
      </c>
      <c r="U935" s="18">
        <v>8.298067632850243</v>
      </c>
      <c r="V935" s="19" t="e">
        <f t="shared" si="118"/>
        <v>#N/A</v>
      </c>
      <c r="W935" s="20" t="e">
        <f t="shared" si="119"/>
        <v>#N/A</v>
      </c>
      <c r="X935" s="21" t="e">
        <f t="shared" si="120"/>
        <v>#N/A</v>
      </c>
      <c r="Y935" s="22">
        <v>46.955708788011052</v>
      </c>
      <c r="Z935" s="23">
        <v>0</v>
      </c>
      <c r="AA935" s="22"/>
      <c r="AB935" s="22"/>
      <c r="AC935" s="24" t="e">
        <v>#N/A</v>
      </c>
      <c r="AD935" s="25" t="e">
        <f t="shared" si="121"/>
        <v>#N/A</v>
      </c>
      <c r="AE935" s="22"/>
      <c r="AF935" s="26" t="e">
        <f t="shared" si="116"/>
        <v>#N/A</v>
      </c>
      <c r="AG935" s="27"/>
      <c r="AH935" s="22"/>
      <c r="AI935" s="28"/>
      <c r="AJ935" s="29" t="e">
        <f t="shared" si="122"/>
        <v>#N/A</v>
      </c>
      <c r="AK935" s="30"/>
      <c r="AL935" s="30"/>
      <c r="AM935" s="30"/>
      <c r="AN935" s="31" t="s">
        <v>896</v>
      </c>
    </row>
    <row r="936" spans="1:42" s="11" customFormat="1" ht="37.5" customHeight="1" x14ac:dyDescent="0.25">
      <c r="A936" s="12" t="s">
        <v>1944</v>
      </c>
      <c r="B936" s="12" t="s">
        <v>1944</v>
      </c>
      <c r="C936" s="13" t="s">
        <v>1944</v>
      </c>
      <c r="D936" s="3" t="s">
        <v>46</v>
      </c>
      <c r="E936" s="3" t="s">
        <v>187</v>
      </c>
      <c r="F936" s="14" t="s">
        <v>114</v>
      </c>
      <c r="G936" s="14" t="s">
        <v>188</v>
      </c>
      <c r="H936" s="14" t="s">
        <v>336</v>
      </c>
      <c r="I936" s="14" t="s">
        <v>1945</v>
      </c>
      <c r="J936" s="14">
        <v>0</v>
      </c>
      <c r="K936" s="38">
        <v>43236</v>
      </c>
      <c r="L936" s="14" t="str">
        <f>IFERROR(VLOOKUP(A936,[1]Sheet1!$A:$O,15,FALSE),"ok")</f>
        <v>ok</v>
      </c>
      <c r="M936" s="15">
        <v>0</v>
      </c>
      <c r="N936" s="41">
        <v>0</v>
      </c>
      <c r="O936" s="13">
        <v>62</v>
      </c>
      <c r="P936" s="17">
        <v>0</v>
      </c>
      <c r="Q936" s="13">
        <v>0</v>
      </c>
      <c r="R936" s="16" t="str">
        <f t="shared" si="117"/>
        <v>nul</v>
      </c>
      <c r="S936" s="17">
        <f t="shared" si="115"/>
        <v>20.553000000000001</v>
      </c>
      <c r="T936" s="18">
        <v>49.0862314750579</v>
      </c>
      <c r="U936" s="18">
        <v>17.08096618357488</v>
      </c>
      <c r="V936" s="19">
        <f t="shared" si="118"/>
        <v>86.72019765863277</v>
      </c>
      <c r="W936" s="33">
        <f t="shared" si="119"/>
        <v>126.95836937223837</v>
      </c>
      <c r="X936" s="21">
        <f t="shared" si="120"/>
        <v>104.06423719035932</v>
      </c>
      <c r="Y936" s="22">
        <v>104.06423719035932</v>
      </c>
      <c r="Z936" s="23">
        <v>199.9</v>
      </c>
      <c r="AA936" s="22"/>
      <c r="AB936" s="22"/>
      <c r="AC936" s="24">
        <v>120.9</v>
      </c>
      <c r="AD936" s="25">
        <f t="shared" si="121"/>
        <v>0.16178240733023297</v>
      </c>
      <c r="AE936" s="22"/>
      <c r="AF936" s="26">
        <f t="shared" si="116"/>
        <v>104.06423719035932</v>
      </c>
      <c r="AG936" s="27"/>
      <c r="AH936" s="22"/>
      <c r="AI936" s="28"/>
      <c r="AJ936" s="29">
        <f t="shared" si="122"/>
        <v>-1</v>
      </c>
      <c r="AK936" s="30"/>
      <c r="AL936" s="30"/>
      <c r="AM936" s="30"/>
      <c r="AN936" s="31">
        <v>120.9</v>
      </c>
    </row>
    <row r="937" spans="1:42" s="11" customFormat="1" ht="37.5" customHeight="1" x14ac:dyDescent="0.25">
      <c r="A937" s="12" t="s">
        <v>1946</v>
      </c>
      <c r="B937" s="12" t="s">
        <v>1946</v>
      </c>
      <c r="C937" s="13" t="s">
        <v>1946</v>
      </c>
      <c r="D937" s="3" t="s">
        <v>46</v>
      </c>
      <c r="E937" s="3" t="s">
        <v>187</v>
      </c>
      <c r="F937" s="14" t="s">
        <v>114</v>
      </c>
      <c r="G937" s="14" t="s">
        <v>188</v>
      </c>
      <c r="H937" s="14" t="s">
        <v>189</v>
      </c>
      <c r="I937" s="14" t="s">
        <v>1947</v>
      </c>
      <c r="J937" s="14">
        <v>0</v>
      </c>
      <c r="K937" s="38"/>
      <c r="L937" s="14" t="str">
        <f>IFERROR(VLOOKUP(A937,[1]Sheet1!$A:$O,15,FALSE),"ok")</f>
        <v>ok</v>
      </c>
      <c r="M937" s="15">
        <v>0</v>
      </c>
      <c r="N937" s="41">
        <v>14</v>
      </c>
      <c r="O937" s="13">
        <v>68</v>
      </c>
      <c r="P937" s="17">
        <v>12</v>
      </c>
      <c r="Q937" s="13">
        <v>20</v>
      </c>
      <c r="R937" s="16">
        <f t="shared" si="117"/>
        <v>8.1666666666666679</v>
      </c>
      <c r="S937" s="17">
        <f t="shared" si="115"/>
        <v>4.7430000000000003</v>
      </c>
      <c r="T937" s="18">
        <v>6.6577314327424402</v>
      </c>
      <c r="U937" s="18">
        <v>7.1139613526570056</v>
      </c>
      <c r="V937" s="19">
        <f t="shared" si="118"/>
        <v>18.514692785399447</v>
      </c>
      <c r="W937" s="20">
        <f t="shared" si="119"/>
        <v>27.105510237824788</v>
      </c>
      <c r="X937" s="21">
        <f t="shared" si="120"/>
        <v>22.217631342479336</v>
      </c>
      <c r="Y937" s="22">
        <v>22.217631342479336</v>
      </c>
      <c r="Z937" s="23">
        <v>47.9</v>
      </c>
      <c r="AA937" s="22"/>
      <c r="AB937" s="22"/>
      <c r="AC937" s="24">
        <v>27.9</v>
      </c>
      <c r="AD937" s="25">
        <f t="shared" si="121"/>
        <v>0.25575942682315422</v>
      </c>
      <c r="AE937" s="22"/>
      <c r="AF937" s="26">
        <f t="shared" si="116"/>
        <v>22.217631342479336</v>
      </c>
      <c r="AG937" s="27"/>
      <c r="AH937" s="22"/>
      <c r="AI937" s="28"/>
      <c r="AJ937" s="29">
        <f t="shared" si="122"/>
        <v>-1</v>
      </c>
      <c r="AK937" s="30"/>
      <c r="AL937" s="30"/>
      <c r="AM937" s="30"/>
      <c r="AN937" s="31">
        <v>27.9</v>
      </c>
    </row>
    <row r="938" spans="1:42" s="11" customFormat="1" ht="37.5" customHeight="1" x14ac:dyDescent="0.25">
      <c r="A938" s="12" t="s">
        <v>1948</v>
      </c>
      <c r="B938" s="12" t="s">
        <v>1948</v>
      </c>
      <c r="C938" s="13" t="s">
        <v>1948</v>
      </c>
      <c r="D938" s="3" t="s">
        <v>46</v>
      </c>
      <c r="E938" s="3" t="s">
        <v>187</v>
      </c>
      <c r="F938" s="14" t="s">
        <v>40</v>
      </c>
      <c r="G938" s="14" t="s">
        <v>55</v>
      </c>
      <c r="H938" s="14" t="s">
        <v>211</v>
      </c>
      <c r="I938" s="14" t="s">
        <v>1949</v>
      </c>
      <c r="J938" s="14">
        <v>0</v>
      </c>
      <c r="K938" s="38"/>
      <c r="L938" s="14" t="str">
        <f>IFERROR(VLOOKUP(A938,[1]Sheet1!$A:$O,15,FALSE),"ok")</f>
        <v>ok</v>
      </c>
      <c r="M938" s="15">
        <v>0</v>
      </c>
      <c r="N938" s="41">
        <v>40</v>
      </c>
      <c r="O938" s="13">
        <v>183</v>
      </c>
      <c r="P938" s="17">
        <v>8</v>
      </c>
      <c r="Q938" s="13">
        <v>12</v>
      </c>
      <c r="R938" s="16">
        <f t="shared" si="117"/>
        <v>35</v>
      </c>
      <c r="S938" s="17">
        <f t="shared" si="115"/>
        <v>9.3330000000000002</v>
      </c>
      <c r="T938" s="18">
        <v>18.4367976730761</v>
      </c>
      <c r="U938" s="18">
        <v>8.6337198067632848</v>
      </c>
      <c r="V938" s="19">
        <f t="shared" si="118"/>
        <v>36.40351747983938</v>
      </c>
      <c r="W938" s="20">
        <f t="shared" si="119"/>
        <v>53.294749590484848</v>
      </c>
      <c r="X938" s="21">
        <f t="shared" si="120"/>
        <v>43.684220975807257</v>
      </c>
      <c r="Y938" s="22">
        <v>43.072220975807262</v>
      </c>
      <c r="Z938" s="23">
        <v>99.9</v>
      </c>
      <c r="AA938" s="22"/>
      <c r="AB938" s="22"/>
      <c r="AC938" s="24">
        <v>54.9</v>
      </c>
      <c r="AD938" s="25">
        <f t="shared" si="121"/>
        <v>0.25674668733143147</v>
      </c>
      <c r="AE938" s="22"/>
      <c r="AF938" s="26">
        <f t="shared" si="116"/>
        <v>43.684220975807257</v>
      </c>
      <c r="AG938" s="27"/>
      <c r="AH938" s="22"/>
      <c r="AI938" s="28"/>
      <c r="AJ938" s="29">
        <f t="shared" si="122"/>
        <v>-1</v>
      </c>
      <c r="AK938" s="30"/>
      <c r="AL938" s="30"/>
      <c r="AM938" s="30"/>
      <c r="AN938" s="31">
        <v>53.9</v>
      </c>
    </row>
    <row r="939" spans="1:42" s="11" customFormat="1" ht="37.5" customHeight="1" x14ac:dyDescent="0.25">
      <c r="A939" s="12" t="s">
        <v>1950</v>
      </c>
      <c r="B939" s="12" t="s">
        <v>1950</v>
      </c>
      <c r="C939" s="13" t="s">
        <v>1950</v>
      </c>
      <c r="D939" s="3" t="s">
        <v>46</v>
      </c>
      <c r="E939" s="3" t="s">
        <v>187</v>
      </c>
      <c r="F939" s="14" t="s">
        <v>149</v>
      </c>
      <c r="G939" s="14" t="s">
        <v>107</v>
      </c>
      <c r="H939" s="14" t="s">
        <v>230</v>
      </c>
      <c r="I939" s="14" t="s">
        <v>1951</v>
      </c>
      <c r="J939" s="14">
        <v>0</v>
      </c>
      <c r="K939" s="38"/>
      <c r="L939" s="14" t="str">
        <f>IFERROR(VLOOKUP(A939,[1]Sheet1!$A:$O,15,FALSE),"ok")</f>
        <v>ok</v>
      </c>
      <c r="M939" s="15">
        <v>0</v>
      </c>
      <c r="N939" s="41">
        <v>83</v>
      </c>
      <c r="O939" s="13">
        <v>58</v>
      </c>
      <c r="P939" s="17">
        <v>0</v>
      </c>
      <c r="Q939" s="13">
        <v>1</v>
      </c>
      <c r="R939" s="16" t="str">
        <f t="shared" si="117"/>
        <v>nul</v>
      </c>
      <c r="S939" s="17">
        <f t="shared" si="115"/>
        <v>9.843</v>
      </c>
      <c r="T939" s="18">
        <v>21.295106051448801</v>
      </c>
      <c r="U939" s="18">
        <v>11.141787439613527</v>
      </c>
      <c r="V939" s="19">
        <f t="shared" si="118"/>
        <v>42.279893491062325</v>
      </c>
      <c r="W939" s="20">
        <f t="shared" si="119"/>
        <v>61.897764070915237</v>
      </c>
      <c r="X939" s="21">
        <f t="shared" si="120"/>
        <v>50.735872189274787</v>
      </c>
      <c r="Y939" s="22">
        <v>51.143872189274795</v>
      </c>
      <c r="Z939" s="23">
        <v>89.9</v>
      </c>
      <c r="AA939" s="22"/>
      <c r="AB939" s="22"/>
      <c r="AC939" s="24">
        <v>57.9</v>
      </c>
      <c r="AD939" s="25">
        <f t="shared" si="121"/>
        <v>0.14120438856355477</v>
      </c>
      <c r="AE939" s="22"/>
      <c r="AF939" s="26">
        <f t="shared" si="116"/>
        <v>50.735872189274787</v>
      </c>
      <c r="AG939" s="27"/>
      <c r="AH939" s="22"/>
      <c r="AI939" s="28"/>
      <c r="AJ939" s="29">
        <f t="shared" si="122"/>
        <v>-1</v>
      </c>
      <c r="AK939" s="30"/>
      <c r="AL939" s="30"/>
      <c r="AM939" s="30"/>
      <c r="AN939" s="31">
        <v>59.9</v>
      </c>
    </row>
    <row r="940" spans="1:42" s="11" customFormat="1" ht="37.5" customHeight="1" x14ac:dyDescent="0.25">
      <c r="A940" s="12" t="s">
        <v>1954</v>
      </c>
      <c r="B940" s="12" t="s">
        <v>1954</v>
      </c>
      <c r="C940" s="13" t="s">
        <v>1954</v>
      </c>
      <c r="D940" s="3" t="s">
        <v>46</v>
      </c>
      <c r="E940" s="3" t="s">
        <v>39</v>
      </c>
      <c r="F940" s="14" t="s">
        <v>40</v>
      </c>
      <c r="G940" s="14" t="s">
        <v>55</v>
      </c>
      <c r="H940" s="14" t="s">
        <v>56</v>
      </c>
      <c r="I940" s="14" t="s">
        <v>1955</v>
      </c>
      <c r="J940" s="14">
        <v>0</v>
      </c>
      <c r="K940" s="38"/>
      <c r="L940" s="14" t="str">
        <f>IFERROR(VLOOKUP(A940,[1]Sheet1!$A:$O,15,FALSE),"ok")</f>
        <v>ok</v>
      </c>
      <c r="M940" s="15">
        <v>0</v>
      </c>
      <c r="N940" s="41">
        <v>0</v>
      </c>
      <c r="O940" s="13">
        <v>300</v>
      </c>
      <c r="P940" s="17">
        <v>0</v>
      </c>
      <c r="Q940" s="13">
        <v>0</v>
      </c>
      <c r="R940" s="16" t="str">
        <f t="shared" si="117"/>
        <v>nul</v>
      </c>
      <c r="S940" s="17">
        <f t="shared" si="115"/>
        <v>18.683000000000003</v>
      </c>
      <c r="T940" s="18">
        <v>46.8036526402569</v>
      </c>
      <c r="U940" s="18">
        <v>11.337584541062801</v>
      </c>
      <c r="V940" s="19">
        <f t="shared" si="118"/>
        <v>76.824237181319702</v>
      </c>
      <c r="W940" s="20">
        <f t="shared" si="119"/>
        <v>112.47068323345204</v>
      </c>
      <c r="X940" s="21">
        <f t="shared" si="120"/>
        <v>92.189084617583646</v>
      </c>
      <c r="Y940" s="22">
        <v>92.189084617583646</v>
      </c>
      <c r="Z940" s="23">
        <v>149.9</v>
      </c>
      <c r="AA940" s="22"/>
      <c r="AB940" s="22"/>
      <c r="AC940" s="24">
        <v>109.9</v>
      </c>
      <c r="AD940" s="25">
        <f t="shared" si="121"/>
        <v>0.19211510186790903</v>
      </c>
      <c r="AE940" s="22"/>
      <c r="AF940" s="26">
        <f t="shared" si="116"/>
        <v>92.189084617583646</v>
      </c>
      <c r="AG940" s="27"/>
      <c r="AH940" s="22"/>
      <c r="AI940" s="28"/>
      <c r="AJ940" s="29">
        <f t="shared" si="122"/>
        <v>-1</v>
      </c>
      <c r="AK940" s="30"/>
      <c r="AL940" s="30"/>
      <c r="AM940" s="30"/>
      <c r="AN940" s="31">
        <v>109.9</v>
      </c>
    </row>
    <row r="941" spans="1:42" s="11" customFormat="1" ht="37.5" customHeight="1" x14ac:dyDescent="0.25">
      <c r="A941" s="12" t="s">
        <v>1956</v>
      </c>
      <c r="B941" s="12" t="s">
        <v>1956</v>
      </c>
      <c r="C941" s="13" t="s">
        <v>1956</v>
      </c>
      <c r="D941" s="3" t="s">
        <v>46</v>
      </c>
      <c r="E941" s="3" t="s">
        <v>187</v>
      </c>
      <c r="F941" s="14" t="s">
        <v>114</v>
      </c>
      <c r="G941" s="14" t="s">
        <v>163</v>
      </c>
      <c r="H941" s="14" t="s">
        <v>198</v>
      </c>
      <c r="I941" s="14" t="s">
        <v>1957</v>
      </c>
      <c r="J941" s="14">
        <v>0</v>
      </c>
      <c r="K941" s="38"/>
      <c r="L941" s="14" t="str">
        <f>IFERROR(VLOOKUP(A941,[1]Sheet1!$A:$O,15,FALSE),"ok")</f>
        <v>ok</v>
      </c>
      <c r="M941" s="15">
        <v>0</v>
      </c>
      <c r="N941" s="41">
        <v>2</v>
      </c>
      <c r="O941" s="13">
        <v>320</v>
      </c>
      <c r="P941" s="17">
        <v>16</v>
      </c>
      <c r="Q941" s="13">
        <v>31</v>
      </c>
      <c r="R941" s="16">
        <f t="shared" si="117"/>
        <v>0.875</v>
      </c>
      <c r="S941" s="17">
        <f t="shared" si="115"/>
        <v>27.183000000000003</v>
      </c>
      <c r="T941" s="18">
        <v>65.621584674061197</v>
      </c>
      <c r="U941" s="18">
        <v>15.691739130434781</v>
      </c>
      <c r="V941" s="19">
        <f t="shared" si="118"/>
        <v>108.49632380449599</v>
      </c>
      <c r="W941" s="33">
        <f t="shared" si="119"/>
        <v>158.83861804978213</v>
      </c>
      <c r="X941" s="21">
        <f t="shared" si="120"/>
        <v>130.19558856539518</v>
      </c>
      <c r="Y941" s="22">
        <v>129.99158856539518</v>
      </c>
      <c r="Z941" s="23">
        <v>249.9</v>
      </c>
      <c r="AA941" s="22"/>
      <c r="AB941" s="22">
        <v>83.5</v>
      </c>
      <c r="AC941" s="24">
        <v>159.9</v>
      </c>
      <c r="AD941" s="25">
        <f t="shared" si="121"/>
        <v>0.22815221131463126</v>
      </c>
      <c r="AE941" s="22"/>
      <c r="AF941" s="26">
        <f t="shared" si="116"/>
        <v>130.19558856539518</v>
      </c>
      <c r="AG941" s="27"/>
      <c r="AH941" s="22"/>
      <c r="AI941" s="28"/>
      <c r="AJ941" s="29">
        <f t="shared" si="122"/>
        <v>-1</v>
      </c>
      <c r="AK941" s="46">
        <v>43234</v>
      </c>
      <c r="AL941" s="51">
        <v>43254</v>
      </c>
      <c r="AM941" s="46" t="s">
        <v>3483</v>
      </c>
      <c r="AN941" s="47">
        <v>159.9</v>
      </c>
      <c r="AO941" s="44" t="s">
        <v>3484</v>
      </c>
      <c r="AP941" s="52" t="s">
        <v>3485</v>
      </c>
    </row>
    <row r="942" spans="1:42" s="11" customFormat="1" ht="37.5" customHeight="1" x14ac:dyDescent="0.25">
      <c r="A942" s="12" t="s">
        <v>1958</v>
      </c>
      <c r="B942" s="12" t="s">
        <v>1958</v>
      </c>
      <c r="C942" s="13" t="s">
        <v>1958</v>
      </c>
      <c r="D942" s="3" t="s">
        <v>46</v>
      </c>
      <c r="E942" s="3" t="s">
        <v>39</v>
      </c>
      <c r="F942" s="14" t="s">
        <v>727</v>
      </c>
      <c r="G942" s="14" t="s">
        <v>1086</v>
      </c>
      <c r="H942" s="14" t="s">
        <v>1087</v>
      </c>
      <c r="I942" s="14" t="s">
        <v>1959</v>
      </c>
      <c r="J942" s="14">
        <v>0</v>
      </c>
      <c r="K942" s="38"/>
      <c r="L942" s="14">
        <f>IFERROR(VLOOKUP(A942,[1]Sheet1!$A:$O,15,FALSE),"ok")</f>
        <v>29.9</v>
      </c>
      <c r="M942" s="15">
        <v>0</v>
      </c>
      <c r="N942" s="41">
        <v>3</v>
      </c>
      <c r="O942" s="13">
        <v>303</v>
      </c>
      <c r="P942" s="17">
        <v>0</v>
      </c>
      <c r="Q942" s="13">
        <v>1</v>
      </c>
      <c r="R942" s="16" t="str">
        <f t="shared" si="117"/>
        <v>nul</v>
      </c>
      <c r="S942" s="17">
        <f t="shared" si="115"/>
        <v>5.0830000000000002</v>
      </c>
      <c r="T942" s="18">
        <v>11.3513385768688</v>
      </c>
      <c r="U942" s="18">
        <v>7.1139613526570056</v>
      </c>
      <c r="V942" s="19">
        <f t="shared" si="118"/>
        <v>23.548299929525804</v>
      </c>
      <c r="W942" s="20">
        <f t="shared" si="119"/>
        <v>34.474711096825779</v>
      </c>
      <c r="X942" s="21">
        <f t="shared" si="120"/>
        <v>28.257959915430963</v>
      </c>
      <c r="Y942" s="22">
        <v>28.257959915430963</v>
      </c>
      <c r="Z942" s="23">
        <v>45.9</v>
      </c>
      <c r="AA942" s="22"/>
      <c r="AB942" s="22"/>
      <c r="AC942" s="24">
        <v>29.9</v>
      </c>
      <c r="AD942" s="25">
        <f t="shared" si="121"/>
        <v>5.8108939551307026E-2</v>
      </c>
      <c r="AE942" s="22"/>
      <c r="AF942" s="26">
        <f t="shared" si="116"/>
        <v>28.257959915430963</v>
      </c>
      <c r="AG942" s="27"/>
      <c r="AH942" s="22"/>
      <c r="AI942" s="28"/>
      <c r="AJ942" s="29">
        <f t="shared" si="122"/>
        <v>-1</v>
      </c>
      <c r="AK942" s="30"/>
      <c r="AL942" s="30"/>
      <c r="AM942" s="30"/>
      <c r="AN942" s="31">
        <v>29.9</v>
      </c>
    </row>
    <row r="943" spans="1:42" s="11" customFormat="1" ht="37.5" customHeight="1" x14ac:dyDescent="0.25">
      <c r="A943" s="12" t="s">
        <v>1960</v>
      </c>
      <c r="B943" s="12" t="s">
        <v>1960</v>
      </c>
      <c r="C943" s="13" t="s">
        <v>1960</v>
      </c>
      <c r="D943" s="3" t="s">
        <v>46</v>
      </c>
      <c r="E943" s="3" t="s">
        <v>39</v>
      </c>
      <c r="F943" s="14" t="s">
        <v>40</v>
      </c>
      <c r="G943" s="14" t="s">
        <v>145</v>
      </c>
      <c r="H943" s="14" t="s">
        <v>717</v>
      </c>
      <c r="I943" s="14" t="s">
        <v>1961</v>
      </c>
      <c r="J943" s="14">
        <v>0</v>
      </c>
      <c r="K943" s="38"/>
      <c r="L943" s="14" t="str">
        <f>IFERROR(VLOOKUP(A943,[1]Sheet1!$A:$O,15,FALSE),"ok")</f>
        <v>ok</v>
      </c>
      <c r="M943" s="15">
        <v>0</v>
      </c>
      <c r="N943" s="41">
        <v>0</v>
      </c>
      <c r="O943" s="13" t="s">
        <v>44</v>
      </c>
      <c r="P943" s="17">
        <v>0</v>
      </c>
      <c r="Q943" s="13">
        <v>0</v>
      </c>
      <c r="R943" s="16" t="str">
        <f t="shared" si="117"/>
        <v>nul</v>
      </c>
      <c r="S943" s="17" t="e">
        <f t="shared" si="115"/>
        <v>#N/A</v>
      </c>
      <c r="T943" s="18">
        <v>21.461110245796402</v>
      </c>
      <c r="U943" s="18">
        <v>10.218743961352658</v>
      </c>
      <c r="V943" s="19" t="e">
        <f t="shared" si="118"/>
        <v>#N/A</v>
      </c>
      <c r="W943" s="20" t="e">
        <f t="shared" si="119"/>
        <v>#N/A</v>
      </c>
      <c r="X943" s="21" t="e">
        <f t="shared" si="120"/>
        <v>#N/A</v>
      </c>
      <c r="Y943" s="22">
        <v>50.235425048578868</v>
      </c>
      <c r="Z943" s="23">
        <v>0</v>
      </c>
      <c r="AA943" s="22"/>
      <c r="AB943" s="22"/>
      <c r="AC943" s="24" t="e">
        <v>#N/A</v>
      </c>
      <c r="AD943" s="25" t="e">
        <f t="shared" si="121"/>
        <v>#N/A</v>
      </c>
      <c r="AE943" s="22"/>
      <c r="AF943" s="26" t="e">
        <f t="shared" si="116"/>
        <v>#N/A</v>
      </c>
      <c r="AG943" s="27"/>
      <c r="AH943" s="22"/>
      <c r="AI943" s="28"/>
      <c r="AJ943" s="29" t="e">
        <f t="shared" si="122"/>
        <v>#N/A</v>
      </c>
      <c r="AK943" s="30"/>
      <c r="AL943" s="30"/>
      <c r="AM943" s="30"/>
      <c r="AN943" s="31" t="s">
        <v>896</v>
      </c>
    </row>
    <row r="944" spans="1:42" s="11" customFormat="1" ht="37.5" customHeight="1" x14ac:dyDescent="0.25">
      <c r="A944" s="12" t="s">
        <v>1964</v>
      </c>
      <c r="B944" s="12" t="s">
        <v>1964</v>
      </c>
      <c r="C944" s="13" t="s">
        <v>1964</v>
      </c>
      <c r="D944" s="3" t="s">
        <v>46</v>
      </c>
      <c r="E944" s="3" t="s">
        <v>187</v>
      </c>
      <c r="F944" s="14" t="s">
        <v>233</v>
      </c>
      <c r="G944" s="14" t="s">
        <v>1698</v>
      </c>
      <c r="H944" s="14" t="s">
        <v>1699</v>
      </c>
      <c r="I944" s="14" t="s">
        <v>1965</v>
      </c>
      <c r="J944" s="14" t="s">
        <v>3362</v>
      </c>
      <c r="K944" s="38"/>
      <c r="L944" s="14" t="str">
        <f>IFERROR(VLOOKUP(A944,[1]Sheet1!$A:$O,15,FALSE),"ok")</f>
        <v>ok</v>
      </c>
      <c r="M944" s="15">
        <v>0</v>
      </c>
      <c r="N944" s="41">
        <v>150</v>
      </c>
      <c r="O944" s="13">
        <v>96</v>
      </c>
      <c r="P944" s="17">
        <v>3</v>
      </c>
      <c r="Q944" s="13">
        <v>8</v>
      </c>
      <c r="R944" s="16">
        <f t="shared" si="117"/>
        <v>350</v>
      </c>
      <c r="S944" s="17">
        <f t="shared" si="115"/>
        <v>9.3330000000000002</v>
      </c>
      <c r="T944" s="18">
        <v>21.386568079594799</v>
      </c>
      <c r="U944" s="18">
        <v>7.6360869565217397</v>
      </c>
      <c r="V944" s="19">
        <f t="shared" si="118"/>
        <v>38.355655036116538</v>
      </c>
      <c r="W944" s="33">
        <f t="shared" si="119"/>
        <v>56.152678972874604</v>
      </c>
      <c r="X944" s="21">
        <f t="shared" si="120"/>
        <v>46.026786043339847</v>
      </c>
      <c r="Y944" s="22">
        <v>46.026786043339847</v>
      </c>
      <c r="Z944" s="23">
        <v>99.9</v>
      </c>
      <c r="AA944" s="22"/>
      <c r="AB944" s="22"/>
      <c r="AC944" s="24">
        <v>54.9</v>
      </c>
      <c r="AD944" s="25">
        <f t="shared" si="121"/>
        <v>0.19278369661320549</v>
      </c>
      <c r="AE944" s="22"/>
      <c r="AF944" s="26">
        <f t="shared" si="116"/>
        <v>46.026786043339847</v>
      </c>
      <c r="AG944" s="27"/>
      <c r="AH944" s="22"/>
      <c r="AI944" s="28">
        <v>49.9</v>
      </c>
      <c r="AJ944" s="29">
        <f t="shared" si="122"/>
        <v>8.4151301657540145E-2</v>
      </c>
      <c r="AK944" s="30">
        <v>43263</v>
      </c>
      <c r="AL944" s="30">
        <v>43277</v>
      </c>
      <c r="AM944" s="30" t="s">
        <v>3444</v>
      </c>
      <c r="AN944" s="31">
        <v>54.9</v>
      </c>
      <c r="AO944" s="11" t="s">
        <v>3518</v>
      </c>
      <c r="AP944" s="11" t="s">
        <v>3519</v>
      </c>
    </row>
    <row r="945" spans="1:42" s="11" customFormat="1" ht="37.5" customHeight="1" x14ac:dyDescent="0.25">
      <c r="A945" s="12" t="s">
        <v>1966</v>
      </c>
      <c r="B945" s="12" t="s">
        <v>1966</v>
      </c>
      <c r="C945" s="13" t="s">
        <v>1966</v>
      </c>
      <c r="D945" s="3" t="s">
        <v>46</v>
      </c>
      <c r="E945" s="3" t="s">
        <v>187</v>
      </c>
      <c r="F945" s="14" t="s">
        <v>114</v>
      </c>
      <c r="G945" s="14" t="s">
        <v>163</v>
      </c>
      <c r="H945" s="14" t="s">
        <v>305</v>
      </c>
      <c r="I945" s="14" t="s">
        <v>1967</v>
      </c>
      <c r="J945" s="14" t="s">
        <v>3362</v>
      </c>
      <c r="K945" s="38"/>
      <c r="L945" s="55" t="str">
        <f>IFERROR(VLOOKUP(A945,[1]Sheet1!$A:$O,15,FALSE),"ok")</f>
        <v>ok</v>
      </c>
      <c r="M945" s="15">
        <v>0</v>
      </c>
      <c r="N945" s="41">
        <v>120</v>
      </c>
      <c r="O945" s="13">
        <v>76</v>
      </c>
      <c r="P945" s="17">
        <v>4</v>
      </c>
      <c r="Q945" s="13">
        <v>6</v>
      </c>
      <c r="R945" s="16">
        <f t="shared" si="117"/>
        <v>210</v>
      </c>
      <c r="S945" s="17">
        <f t="shared" si="115"/>
        <v>6.6130000000000004</v>
      </c>
      <c r="T945" s="18">
        <v>14.9651041637684</v>
      </c>
      <c r="U945" s="18">
        <v>7.3004347826086962</v>
      </c>
      <c r="V945" s="19">
        <f t="shared" si="118"/>
        <v>28.878538946377098</v>
      </c>
      <c r="W945" s="20">
        <f t="shared" si="119"/>
        <v>42.278181017496067</v>
      </c>
      <c r="X945" s="21">
        <f t="shared" si="120"/>
        <v>34.654246735652514</v>
      </c>
      <c r="Y945" s="22">
        <v>35.470246735652516</v>
      </c>
      <c r="Z945" s="23">
        <v>79.900000000000006</v>
      </c>
      <c r="AA945" s="22"/>
      <c r="AB945" s="22"/>
      <c r="AC945" s="24">
        <v>38.9</v>
      </c>
      <c r="AD945" s="25">
        <f t="shared" si="121"/>
        <v>0.12251754587928843</v>
      </c>
      <c r="AE945" s="22"/>
      <c r="AF945" s="26">
        <f t="shared" si="116"/>
        <v>34.654246735652514</v>
      </c>
      <c r="AG945" s="27"/>
      <c r="AH945" s="22"/>
      <c r="AI945" s="28"/>
      <c r="AJ945" s="29">
        <f t="shared" si="122"/>
        <v>-1</v>
      </c>
      <c r="AK945" s="46">
        <v>43234</v>
      </c>
      <c r="AL945" s="51">
        <v>43254</v>
      </c>
      <c r="AM945" s="46" t="s">
        <v>3483</v>
      </c>
      <c r="AN945" s="47">
        <v>42.9</v>
      </c>
      <c r="AO945" s="44" t="s">
        <v>3484</v>
      </c>
      <c r="AP945" s="52" t="s">
        <v>3485</v>
      </c>
    </row>
    <row r="946" spans="1:42" s="11" customFormat="1" ht="37.5" customHeight="1" x14ac:dyDescent="0.25">
      <c r="A946" s="12" t="s">
        <v>1968</v>
      </c>
      <c r="B946" s="12" t="s">
        <v>1968</v>
      </c>
      <c r="C946" s="13" t="s">
        <v>1968</v>
      </c>
      <c r="D946" s="3" t="s">
        <v>46</v>
      </c>
      <c r="E946" s="3" t="s">
        <v>359</v>
      </c>
      <c r="F946" s="14" t="s">
        <v>136</v>
      </c>
      <c r="G946" s="14" t="s">
        <v>317</v>
      </c>
      <c r="H946" s="14" t="s">
        <v>318</v>
      </c>
      <c r="I946" s="14" t="s">
        <v>1969</v>
      </c>
      <c r="J946" s="14">
        <v>0</v>
      </c>
      <c r="K946" s="38"/>
      <c r="L946" s="14" t="str">
        <f>IFERROR(VLOOKUP(A946,[1]Sheet1!$A:$O,15,FALSE),"ok")</f>
        <v>ok</v>
      </c>
      <c r="M946" s="15">
        <v>0</v>
      </c>
      <c r="N946" s="41">
        <v>38</v>
      </c>
      <c r="O946" s="13">
        <v>58</v>
      </c>
      <c r="P946" s="17">
        <v>4</v>
      </c>
      <c r="Q946" s="13">
        <v>12</v>
      </c>
      <c r="R946" s="16">
        <f t="shared" si="117"/>
        <v>66.5</v>
      </c>
      <c r="S946" s="17">
        <f t="shared" si="115"/>
        <v>9.3330000000000002</v>
      </c>
      <c r="T946" s="18">
        <v>18.408518351764599</v>
      </c>
      <c r="U946" s="18">
        <v>7.9717391304347833</v>
      </c>
      <c r="V946" s="19">
        <f t="shared" si="118"/>
        <v>35.713257482199381</v>
      </c>
      <c r="W946" s="20">
        <f t="shared" si="119"/>
        <v>52.284208953939888</v>
      </c>
      <c r="X946" s="21">
        <f t="shared" si="120"/>
        <v>42.855908978639256</v>
      </c>
      <c r="Y946" s="22">
        <v>42.855908978639256</v>
      </c>
      <c r="Z946" s="23">
        <v>79.900000000000006</v>
      </c>
      <c r="AA946" s="22"/>
      <c r="AB946" s="22"/>
      <c r="AC946" s="24">
        <v>54.9</v>
      </c>
      <c r="AD946" s="25">
        <f t="shared" si="121"/>
        <v>0.28103688169031482</v>
      </c>
      <c r="AE946" s="22"/>
      <c r="AF946" s="26">
        <f t="shared" si="116"/>
        <v>42.855908978639256</v>
      </c>
      <c r="AG946" s="27"/>
      <c r="AH946" s="22"/>
      <c r="AI946" s="28"/>
      <c r="AJ946" s="29">
        <f t="shared" si="122"/>
        <v>-1</v>
      </c>
      <c r="AK946" s="30"/>
      <c r="AL946" s="30"/>
      <c r="AM946" s="30"/>
      <c r="AN946" s="31">
        <v>54.9</v>
      </c>
    </row>
    <row r="947" spans="1:42" s="11" customFormat="1" ht="37.5" customHeight="1" x14ac:dyDescent="0.25">
      <c r="A947" s="12" t="s">
        <v>1970</v>
      </c>
      <c r="B947" s="12" t="s">
        <v>1970</v>
      </c>
      <c r="C947" s="13" t="s">
        <v>1970</v>
      </c>
      <c r="D947" s="3" t="s">
        <v>46</v>
      </c>
      <c r="E947" s="3" t="s">
        <v>39</v>
      </c>
      <c r="F947" s="14" t="s">
        <v>72</v>
      </c>
      <c r="G947" s="14" t="s">
        <v>103</v>
      </c>
      <c r="H947" s="14" t="s">
        <v>822</v>
      </c>
      <c r="I947" s="14" t="s">
        <v>1971</v>
      </c>
      <c r="J947" s="14">
        <v>0</v>
      </c>
      <c r="K947" s="38"/>
      <c r="L947" s="14" t="str">
        <f>IFERROR(VLOOKUP(A947,[1]Sheet1!$A:$O,15,FALSE),"ok")</f>
        <v>ok</v>
      </c>
      <c r="M947" s="15">
        <v>0</v>
      </c>
      <c r="N947" s="41">
        <v>0</v>
      </c>
      <c r="O947" s="13" t="s">
        <v>44</v>
      </c>
      <c r="P947" s="17">
        <v>0</v>
      </c>
      <c r="Q947" s="13">
        <v>0</v>
      </c>
      <c r="R947" s="16" t="str">
        <f t="shared" si="117"/>
        <v>nul</v>
      </c>
      <c r="S947" s="17" t="e">
        <f t="shared" si="115"/>
        <v>#N/A</v>
      </c>
      <c r="T947" s="18">
        <v>26.9217524526657</v>
      </c>
      <c r="U947" s="18">
        <v>8.9600483091787435</v>
      </c>
      <c r="V947" s="19" t="e">
        <f t="shared" si="118"/>
        <v>#N/A</v>
      </c>
      <c r="W947" s="20" t="e">
        <f t="shared" si="119"/>
        <v>#N/A</v>
      </c>
      <c r="X947" s="21" t="e">
        <f t="shared" si="120"/>
        <v>#N/A</v>
      </c>
      <c r="Y947" s="22">
        <v>56.909760914213329</v>
      </c>
      <c r="Z947" s="23">
        <v>0</v>
      </c>
      <c r="AA947" s="22"/>
      <c r="AB947" s="22"/>
      <c r="AC947" s="24" t="e">
        <v>#N/A</v>
      </c>
      <c r="AD947" s="25" t="e">
        <f t="shared" si="121"/>
        <v>#N/A</v>
      </c>
      <c r="AE947" s="22"/>
      <c r="AF947" s="26" t="e">
        <f t="shared" si="116"/>
        <v>#N/A</v>
      </c>
      <c r="AG947" s="27"/>
      <c r="AH947" s="22"/>
      <c r="AI947" s="28"/>
      <c r="AJ947" s="29" t="e">
        <f t="shared" si="122"/>
        <v>#N/A</v>
      </c>
      <c r="AK947" s="30"/>
      <c r="AL947" s="30"/>
      <c r="AM947" s="30"/>
      <c r="AN947" s="31" t="s">
        <v>896</v>
      </c>
    </row>
    <row r="948" spans="1:42" s="11" customFormat="1" ht="37.5" customHeight="1" x14ac:dyDescent="0.25">
      <c r="A948" s="12" t="s">
        <v>1972</v>
      </c>
      <c r="B948" s="12" t="s">
        <v>1972</v>
      </c>
      <c r="C948" s="13" t="s">
        <v>1972</v>
      </c>
      <c r="D948" s="3"/>
      <c r="E948" s="3" t="s">
        <v>359</v>
      </c>
      <c r="F948" s="14" t="s">
        <v>331</v>
      </c>
      <c r="G948" s="14" t="s">
        <v>499</v>
      </c>
      <c r="H948" s="14" t="s">
        <v>500</v>
      </c>
      <c r="I948" s="14" t="s">
        <v>1973</v>
      </c>
      <c r="J948" s="14">
        <v>0</v>
      </c>
      <c r="K948" s="38"/>
      <c r="L948" s="14" t="str">
        <f>IFERROR(VLOOKUP(A948,[1]Sheet1!$A:$O,15,FALSE),"ok")</f>
        <v>ok</v>
      </c>
      <c r="M948" s="15">
        <v>0</v>
      </c>
      <c r="N948" s="41">
        <v>40</v>
      </c>
      <c r="O948" s="13">
        <v>65</v>
      </c>
      <c r="P948" s="17">
        <v>2</v>
      </c>
      <c r="Q948" s="13">
        <v>6</v>
      </c>
      <c r="R948" s="16">
        <f t="shared" si="117"/>
        <v>140</v>
      </c>
      <c r="S948" s="17">
        <f t="shared" si="115"/>
        <v>5.0830000000000002</v>
      </c>
      <c r="T948" s="18">
        <v>10.270426570920099</v>
      </c>
      <c r="U948" s="18">
        <v>7.1139613526570056</v>
      </c>
      <c r="V948" s="19">
        <f t="shared" si="118"/>
        <v>22.467387923577107</v>
      </c>
      <c r="W948" s="33">
        <f t="shared" si="119"/>
        <v>32.892255920116881</v>
      </c>
      <c r="X948" s="21">
        <f t="shared" si="120"/>
        <v>26.960865508292528</v>
      </c>
      <c r="Y948" s="22">
        <v>26.960865508292528</v>
      </c>
      <c r="Z948" s="23">
        <v>49.9</v>
      </c>
      <c r="AA948" s="22"/>
      <c r="AB948" s="22"/>
      <c r="AC948" s="24">
        <v>29.9</v>
      </c>
      <c r="AD948" s="25">
        <f t="shared" si="121"/>
        <v>0.10901484193092625</v>
      </c>
      <c r="AE948" s="22"/>
      <c r="AF948" s="26">
        <f t="shared" si="116"/>
        <v>26.960865508292528</v>
      </c>
      <c r="AG948" s="27"/>
      <c r="AH948" s="22"/>
      <c r="AI948" s="28"/>
      <c r="AJ948" s="29">
        <f t="shared" si="122"/>
        <v>-1</v>
      </c>
      <c r="AK948" s="30"/>
      <c r="AL948" s="30"/>
      <c r="AM948" s="30"/>
      <c r="AN948" s="31">
        <v>29.9</v>
      </c>
    </row>
    <row r="949" spans="1:42" s="11" customFormat="1" ht="37.5" customHeight="1" x14ac:dyDescent="0.25">
      <c r="A949" s="12" t="s">
        <v>1974</v>
      </c>
      <c r="B949" s="12" t="s">
        <v>1975</v>
      </c>
      <c r="C949" s="13" t="s">
        <v>1976</v>
      </c>
      <c r="D949" s="3" t="s">
        <v>46</v>
      </c>
      <c r="E949" s="3" t="s">
        <v>187</v>
      </c>
      <c r="F949" s="14" t="s">
        <v>40</v>
      </c>
      <c r="G949" s="14" t="s">
        <v>145</v>
      </c>
      <c r="H949" s="14" t="s">
        <v>179</v>
      </c>
      <c r="I949" s="14" t="s">
        <v>1977</v>
      </c>
      <c r="J949" s="14">
        <v>0</v>
      </c>
      <c r="K949" s="38"/>
      <c r="L949" s="14" t="str">
        <f>IFERROR(VLOOKUP(A949,[1]Sheet1!$A:$O,15,FALSE),"ok")</f>
        <v>ok</v>
      </c>
      <c r="M949" s="15">
        <v>0</v>
      </c>
      <c r="N949" s="41">
        <v>0</v>
      </c>
      <c r="O949" s="13" t="s">
        <v>44</v>
      </c>
      <c r="P949" s="17">
        <v>0</v>
      </c>
      <c r="Q949" s="13">
        <v>0</v>
      </c>
      <c r="R949" s="16" t="str">
        <f t="shared" si="117"/>
        <v>nul</v>
      </c>
      <c r="S949" s="17">
        <f t="shared" si="115"/>
        <v>30.583000000000002</v>
      </c>
      <c r="T949" s="18">
        <v>57.929866689134997</v>
      </c>
      <c r="U949" s="18">
        <v>34.422995169082128</v>
      </c>
      <c r="V949" s="19">
        <f t="shared" si="118"/>
        <v>122.93586185821712</v>
      </c>
      <c r="W949" s="20">
        <f t="shared" si="119"/>
        <v>179.97810176042984</v>
      </c>
      <c r="X949" s="21">
        <f t="shared" si="120"/>
        <v>147.52303422986054</v>
      </c>
      <c r="Y949" s="22">
        <v>146.91103422986055</v>
      </c>
      <c r="Z949" s="23">
        <v>239.9</v>
      </c>
      <c r="AA949" s="22"/>
      <c r="AB949" s="22"/>
      <c r="AC949" s="24">
        <v>179.9</v>
      </c>
      <c r="AD949" s="25">
        <f t="shared" si="121"/>
        <v>0.21947057921606894</v>
      </c>
      <c r="AE949" s="22"/>
      <c r="AF949" s="26">
        <f t="shared" si="116"/>
        <v>147.52303422986054</v>
      </c>
      <c r="AG949" s="27"/>
      <c r="AH949" s="22"/>
      <c r="AI949" s="28"/>
      <c r="AJ949" s="29">
        <f t="shared" si="122"/>
        <v>-1</v>
      </c>
      <c r="AK949" s="30"/>
      <c r="AL949" s="30"/>
      <c r="AM949" s="30"/>
      <c r="AN949" s="31" t="s">
        <v>896</v>
      </c>
    </row>
    <row r="950" spans="1:42" s="11" customFormat="1" ht="37.5" customHeight="1" x14ac:dyDescent="0.25">
      <c r="A950" s="12" t="s">
        <v>1978</v>
      </c>
      <c r="B950" s="12" t="s">
        <v>1978</v>
      </c>
      <c r="C950" s="13" t="s">
        <v>1978</v>
      </c>
      <c r="D950" s="3" t="s">
        <v>46</v>
      </c>
      <c r="E950" s="3" t="s">
        <v>187</v>
      </c>
      <c r="F950" s="14" t="s">
        <v>114</v>
      </c>
      <c r="G950" s="14" t="s">
        <v>163</v>
      </c>
      <c r="H950" s="14" t="s">
        <v>1669</v>
      </c>
      <c r="I950" s="14" t="s">
        <v>1979</v>
      </c>
      <c r="J950" s="14">
        <v>0</v>
      </c>
      <c r="K950" s="38"/>
      <c r="L950" s="14">
        <f>IFERROR(VLOOKUP(A950,[1]Sheet1!$A:$O,15,FALSE),"ok")</f>
        <v>29.9</v>
      </c>
      <c r="M950" s="15">
        <v>0</v>
      </c>
      <c r="N950" s="41">
        <v>0</v>
      </c>
      <c r="O950" s="13">
        <v>64</v>
      </c>
      <c r="P950" s="17">
        <v>0</v>
      </c>
      <c r="Q950" s="13">
        <v>0</v>
      </c>
      <c r="R950" s="16" t="str">
        <f t="shared" si="117"/>
        <v>nul</v>
      </c>
      <c r="S950" s="17">
        <f t="shared" si="115"/>
        <v>5.0830000000000002</v>
      </c>
      <c r="T950" s="18">
        <v>9.1556366124668696</v>
      </c>
      <c r="U950" s="18">
        <v>6.6291304347826099</v>
      </c>
      <c r="V950" s="19">
        <f t="shared" si="118"/>
        <v>20.86776704724948</v>
      </c>
      <c r="W950" s="33">
        <f t="shared" si="119"/>
        <v>30.550410957173234</v>
      </c>
      <c r="X950" s="21">
        <f t="shared" si="120"/>
        <v>25.041320456699374</v>
      </c>
      <c r="Y950" s="22">
        <v>25.041320456699374</v>
      </c>
      <c r="Z950" s="23">
        <v>79.900000000000006</v>
      </c>
      <c r="AA950" s="22"/>
      <c r="AB950" s="22"/>
      <c r="AC950" s="24">
        <v>29.9</v>
      </c>
      <c r="AD950" s="25">
        <f t="shared" si="121"/>
        <v>0.19402649120289372</v>
      </c>
      <c r="AE950" s="22"/>
      <c r="AF950" s="26">
        <f t="shared" si="116"/>
        <v>25.041320456699374</v>
      </c>
      <c r="AG950" s="27"/>
      <c r="AH950" s="22"/>
      <c r="AI950" s="28"/>
      <c r="AJ950" s="29">
        <f t="shared" si="122"/>
        <v>-1</v>
      </c>
      <c r="AK950" s="30"/>
      <c r="AL950" s="30"/>
      <c r="AM950" s="30"/>
      <c r="AN950" s="31">
        <v>29.9</v>
      </c>
    </row>
    <row r="951" spans="1:42" s="11" customFormat="1" ht="37.5" customHeight="1" x14ac:dyDescent="0.25">
      <c r="A951" s="12" t="s">
        <v>1980</v>
      </c>
      <c r="B951" s="12" t="s">
        <v>1980</v>
      </c>
      <c r="C951" s="13" t="s">
        <v>1980</v>
      </c>
      <c r="D951" s="3" t="s">
        <v>46</v>
      </c>
      <c r="E951" s="3" t="s">
        <v>187</v>
      </c>
      <c r="F951" s="14" t="s">
        <v>114</v>
      </c>
      <c r="G951" s="14" t="s">
        <v>816</v>
      </c>
      <c r="H951" s="14" t="s">
        <v>817</v>
      </c>
      <c r="I951" s="14" t="s">
        <v>1981</v>
      </c>
      <c r="J951" s="14">
        <v>0</v>
      </c>
      <c r="K951" s="38"/>
      <c r="L951" s="14" t="str">
        <f>IFERROR(VLOOKUP(A951,[1]Sheet1!$A:$O,15,FALSE),"ok")</f>
        <v>ok</v>
      </c>
      <c r="M951" s="15">
        <v>0</v>
      </c>
      <c r="N951" s="41">
        <v>27</v>
      </c>
      <c r="O951" s="13">
        <v>61</v>
      </c>
      <c r="P951" s="17">
        <v>0</v>
      </c>
      <c r="Q951" s="13">
        <v>0</v>
      </c>
      <c r="R951" s="16" t="str">
        <f t="shared" si="117"/>
        <v>nul</v>
      </c>
      <c r="S951" s="17">
        <f t="shared" si="115"/>
        <v>10.183</v>
      </c>
      <c r="T951" s="18">
        <v>20.931973402175899</v>
      </c>
      <c r="U951" s="18">
        <v>10.675603864734299</v>
      </c>
      <c r="V951" s="19">
        <f t="shared" si="118"/>
        <v>41.790577266910198</v>
      </c>
      <c r="W951" s="20">
        <f t="shared" si="119"/>
        <v>61.18140511875653</v>
      </c>
      <c r="X951" s="21">
        <f t="shared" si="120"/>
        <v>50.148692720292239</v>
      </c>
      <c r="Y951" s="22">
        <v>50.148692720292239</v>
      </c>
      <c r="Z951" s="23">
        <v>89.9</v>
      </c>
      <c r="AA951" s="22"/>
      <c r="AB951" s="22"/>
      <c r="AC951" s="24">
        <v>59.9</v>
      </c>
      <c r="AD951" s="25">
        <f t="shared" si="121"/>
        <v>0.19444788589198803</v>
      </c>
      <c r="AE951" s="22"/>
      <c r="AF951" s="26">
        <f t="shared" si="116"/>
        <v>50.148692720292239</v>
      </c>
      <c r="AG951" s="27"/>
      <c r="AH951" s="22"/>
      <c r="AI951" s="28"/>
      <c r="AJ951" s="29">
        <f t="shared" si="122"/>
        <v>-1</v>
      </c>
      <c r="AK951" s="30"/>
      <c r="AL951" s="30"/>
      <c r="AM951" s="30"/>
      <c r="AN951" s="31">
        <v>59.9</v>
      </c>
    </row>
    <row r="952" spans="1:42" s="11" customFormat="1" ht="37.5" customHeight="1" x14ac:dyDescent="0.25">
      <c r="A952" s="12" t="s">
        <v>1984</v>
      </c>
      <c r="B952" s="12" t="s">
        <v>1984</v>
      </c>
      <c r="C952" s="13" t="s">
        <v>1984</v>
      </c>
      <c r="D952" s="3" t="s">
        <v>46</v>
      </c>
      <c r="E952" s="3" t="s">
        <v>187</v>
      </c>
      <c r="F952" s="14" t="s">
        <v>149</v>
      </c>
      <c r="G952" s="14" t="s">
        <v>169</v>
      </c>
      <c r="H952" s="14" t="s">
        <v>170</v>
      </c>
      <c r="I952" s="14" t="s">
        <v>1985</v>
      </c>
      <c r="J952" s="14">
        <v>0</v>
      </c>
      <c r="K952" s="38"/>
      <c r="L952" s="14" t="str">
        <f>IFERROR(VLOOKUP(A952,[1]Sheet1!$A:$O,15,FALSE),"ok")</f>
        <v>ok</v>
      </c>
      <c r="M952" s="15">
        <v>0</v>
      </c>
      <c r="N952" s="41">
        <v>68</v>
      </c>
      <c r="O952" s="13">
        <v>57</v>
      </c>
      <c r="P952" s="17">
        <v>3</v>
      </c>
      <c r="Q952" s="13">
        <v>4</v>
      </c>
      <c r="R952" s="16">
        <f t="shared" si="117"/>
        <v>158.66666666666669</v>
      </c>
      <c r="S952" s="17">
        <f t="shared" si="115"/>
        <v>12.393000000000002</v>
      </c>
      <c r="T952" s="18">
        <v>25.725270314004199</v>
      </c>
      <c r="U952" s="18">
        <v>11.141787439613527</v>
      </c>
      <c r="V952" s="19">
        <f t="shared" si="118"/>
        <v>49.26005775361773</v>
      </c>
      <c r="W952" s="33">
        <f t="shared" si="119"/>
        <v>72.116724551296358</v>
      </c>
      <c r="X952" s="21">
        <f t="shared" si="120"/>
        <v>59.112069304341276</v>
      </c>
      <c r="Y952" s="22">
        <v>59.112069304341276</v>
      </c>
      <c r="Z952" s="23">
        <v>99.9</v>
      </c>
      <c r="AA952" s="22"/>
      <c r="AB952" s="22"/>
      <c r="AC952" s="24">
        <v>72.900000000000006</v>
      </c>
      <c r="AD952" s="25">
        <f t="shared" si="121"/>
        <v>0.2332506856539045</v>
      </c>
      <c r="AE952" s="22"/>
      <c r="AF952" s="26">
        <f t="shared" si="116"/>
        <v>59.112069304341276</v>
      </c>
      <c r="AG952" s="27"/>
      <c r="AH952" s="22"/>
      <c r="AI952" s="28"/>
      <c r="AJ952" s="29">
        <f t="shared" si="122"/>
        <v>-1</v>
      </c>
      <c r="AK952" s="30"/>
      <c r="AL952" s="30"/>
      <c r="AM952" s="30"/>
      <c r="AN952" s="31">
        <v>72.900000000000006</v>
      </c>
    </row>
    <row r="953" spans="1:42" s="11" customFormat="1" ht="37.5" customHeight="1" x14ac:dyDescent="0.25">
      <c r="A953" s="12" t="s">
        <v>1988</v>
      </c>
      <c r="B953" s="12" t="s">
        <v>1988</v>
      </c>
      <c r="C953" s="13" t="s">
        <v>1988</v>
      </c>
      <c r="D953" s="3" t="s">
        <v>46</v>
      </c>
      <c r="E953" s="3" t="s">
        <v>187</v>
      </c>
      <c r="F953" s="14" t="s">
        <v>114</v>
      </c>
      <c r="G953" s="14" t="s">
        <v>188</v>
      </c>
      <c r="H953" s="14" t="s">
        <v>336</v>
      </c>
      <c r="I953" s="14" t="s">
        <v>1989</v>
      </c>
      <c r="J953" s="14" t="s">
        <v>3362</v>
      </c>
      <c r="K953" s="38"/>
      <c r="L953" s="14" t="str">
        <f>IFERROR(VLOOKUP(A953,[1]Sheet1!$A:$O,15,FALSE),"ok")</f>
        <v>ok</v>
      </c>
      <c r="M953" s="15">
        <v>0</v>
      </c>
      <c r="N953" s="41">
        <v>49</v>
      </c>
      <c r="O953" s="13">
        <v>27</v>
      </c>
      <c r="P953" s="17">
        <v>2</v>
      </c>
      <c r="Q953" s="13">
        <v>4</v>
      </c>
      <c r="R953" s="16">
        <f t="shared" si="117"/>
        <v>171.5</v>
      </c>
      <c r="S953" s="17">
        <f t="shared" si="115"/>
        <v>44.183</v>
      </c>
      <c r="T953" s="18">
        <v>69.994376119722006</v>
      </c>
      <c r="U953" s="18">
        <v>66.999903381642511</v>
      </c>
      <c r="V953" s="19">
        <f t="shared" si="118"/>
        <v>181.17727950136452</v>
      </c>
      <c r="W953" s="20">
        <f t="shared" si="119"/>
        <v>265.24353718999765</v>
      </c>
      <c r="X953" s="21">
        <f t="shared" si="120"/>
        <v>217.41273540163743</v>
      </c>
      <c r="Y953" s="22">
        <v>217.41273540163743</v>
      </c>
      <c r="Z953" s="23">
        <v>349.9</v>
      </c>
      <c r="AA953" s="22"/>
      <c r="AB953" s="22"/>
      <c r="AC953" s="24">
        <v>259.89999999999998</v>
      </c>
      <c r="AD953" s="25">
        <f t="shared" si="121"/>
        <v>0.19542215188026457</v>
      </c>
      <c r="AE953" s="22"/>
      <c r="AF953" s="26">
        <f t="shared" si="116"/>
        <v>217.41273540163743</v>
      </c>
      <c r="AG953" s="27"/>
      <c r="AH953" s="22"/>
      <c r="AI953" s="28"/>
      <c r="AJ953" s="29">
        <f t="shared" si="122"/>
        <v>-1</v>
      </c>
      <c r="AK953" s="46">
        <v>43234</v>
      </c>
      <c r="AL953" s="51">
        <v>43254</v>
      </c>
      <c r="AM953" s="46" t="s">
        <v>3483</v>
      </c>
      <c r="AN953" s="47">
        <v>259.89999999999998</v>
      </c>
      <c r="AO953" s="44" t="s">
        <v>3484</v>
      </c>
      <c r="AP953" s="52" t="s">
        <v>3485</v>
      </c>
    </row>
    <row r="954" spans="1:42" s="11" customFormat="1" ht="37.5" customHeight="1" x14ac:dyDescent="0.25">
      <c r="A954" s="12" t="s">
        <v>1990</v>
      </c>
      <c r="B954" s="12" t="s">
        <v>1990</v>
      </c>
      <c r="C954" s="13" t="s">
        <v>1990</v>
      </c>
      <c r="D954" s="3" t="s">
        <v>46</v>
      </c>
      <c r="E954" s="3" t="s">
        <v>187</v>
      </c>
      <c r="F954" s="14" t="s">
        <v>114</v>
      </c>
      <c r="G954" s="14" t="s">
        <v>163</v>
      </c>
      <c r="H954" s="14" t="s">
        <v>164</v>
      </c>
      <c r="I954" s="14" t="s">
        <v>1991</v>
      </c>
      <c r="J954" s="14">
        <v>0</v>
      </c>
      <c r="K954" s="38">
        <v>43227</v>
      </c>
      <c r="L954" s="14">
        <f>IFERROR(VLOOKUP(A954,[1]Sheet1!$A:$O,15,FALSE),"ok")</f>
        <v>29.9</v>
      </c>
      <c r="M954" s="15">
        <v>48</v>
      </c>
      <c r="N954" s="41">
        <v>94</v>
      </c>
      <c r="O954" s="13">
        <v>72</v>
      </c>
      <c r="P954" s="17">
        <v>1</v>
      </c>
      <c r="Q954" s="13">
        <v>4</v>
      </c>
      <c r="R954" s="16">
        <f t="shared" si="117"/>
        <v>658</v>
      </c>
      <c r="S954" s="17">
        <f t="shared" ref="S954:S1017" si="123">(AC954*0.17)</f>
        <v>5.9329999999999998</v>
      </c>
      <c r="T954" s="18">
        <v>9.1606996544208705</v>
      </c>
      <c r="U954" s="18">
        <v>6.852898550724638</v>
      </c>
      <c r="V954" s="19">
        <f t="shared" si="118"/>
        <v>21.946598205145509</v>
      </c>
      <c r="W954" s="20">
        <f t="shared" si="119"/>
        <v>32.129819772333022</v>
      </c>
      <c r="X954" s="21">
        <f t="shared" si="120"/>
        <v>26.33591784617461</v>
      </c>
      <c r="Y954" s="22">
        <v>26.33591784617461</v>
      </c>
      <c r="Z954" s="23">
        <v>59.9</v>
      </c>
      <c r="AA954" s="22"/>
      <c r="AB954" s="22"/>
      <c r="AC954" s="24">
        <v>34.9</v>
      </c>
      <c r="AD954" s="25">
        <f t="shared" si="121"/>
        <v>0.32518639387650405</v>
      </c>
      <c r="AE954" s="22"/>
      <c r="AF954" s="26">
        <f t="shared" si="116"/>
        <v>26.33591784617461</v>
      </c>
      <c r="AG954" s="27"/>
      <c r="AH954" s="22"/>
      <c r="AI954" s="28"/>
      <c r="AJ954" s="29">
        <f t="shared" si="122"/>
        <v>-1</v>
      </c>
      <c r="AK954" s="30"/>
      <c r="AL954" s="30"/>
      <c r="AM954" s="30"/>
      <c r="AN954" s="31">
        <v>34.9</v>
      </c>
    </row>
    <row r="955" spans="1:42" s="11" customFormat="1" ht="37.5" customHeight="1" x14ac:dyDescent="0.25">
      <c r="A955" s="12" t="s">
        <v>1992</v>
      </c>
      <c r="B955" s="12" t="s">
        <v>1992</v>
      </c>
      <c r="C955" s="13" t="s">
        <v>1992</v>
      </c>
      <c r="D955" s="3" t="s">
        <v>46</v>
      </c>
      <c r="E955" s="3" t="s">
        <v>39</v>
      </c>
      <c r="F955" s="14" t="s">
        <v>114</v>
      </c>
      <c r="G955" s="14" t="s">
        <v>163</v>
      </c>
      <c r="H955" s="14" t="s">
        <v>540</v>
      </c>
      <c r="I955" s="14" t="s">
        <v>1993</v>
      </c>
      <c r="J955" s="14">
        <v>0</v>
      </c>
      <c r="K955" s="38"/>
      <c r="L955" s="14">
        <f>IFERROR(VLOOKUP(A955,[1]Sheet1!$A:$O,15,FALSE),"ok")</f>
        <v>42.9</v>
      </c>
      <c r="M955" s="15">
        <v>0</v>
      </c>
      <c r="N955" s="41">
        <v>2</v>
      </c>
      <c r="O955" s="13">
        <v>58</v>
      </c>
      <c r="P955" s="17">
        <v>1</v>
      </c>
      <c r="Q955" s="13">
        <v>2</v>
      </c>
      <c r="R955" s="16">
        <f t="shared" si="117"/>
        <v>14</v>
      </c>
      <c r="S955" s="17">
        <f t="shared" si="123"/>
        <v>7.2930000000000001</v>
      </c>
      <c r="T955" s="18">
        <v>15.497512128819499</v>
      </c>
      <c r="U955" s="18">
        <v>7.1139613526570056</v>
      </c>
      <c r="V955" s="19">
        <f t="shared" si="118"/>
        <v>29.904473481476508</v>
      </c>
      <c r="W955" s="20">
        <f t="shared" si="119"/>
        <v>43.780149176881601</v>
      </c>
      <c r="X955" s="21">
        <f t="shared" si="120"/>
        <v>35.885368177771809</v>
      </c>
      <c r="Y955" s="22">
        <v>35.885368177771809</v>
      </c>
      <c r="Z955" s="23">
        <v>59.9</v>
      </c>
      <c r="AA955" s="22"/>
      <c r="AB955" s="22"/>
      <c r="AC955" s="24">
        <v>42.9</v>
      </c>
      <c r="AD955" s="25">
        <f t="shared" si="121"/>
        <v>0.19547331345406693</v>
      </c>
      <c r="AE955" s="22"/>
      <c r="AF955" s="26">
        <f t="shared" si="116"/>
        <v>35.885368177771809</v>
      </c>
      <c r="AG955" s="27"/>
      <c r="AH955" s="22"/>
      <c r="AI955" s="28"/>
      <c r="AJ955" s="29">
        <f t="shared" si="122"/>
        <v>-1</v>
      </c>
      <c r="AK955" s="30"/>
      <c r="AL955" s="30"/>
      <c r="AM955" s="30"/>
      <c r="AN955" s="31">
        <v>42.9</v>
      </c>
    </row>
    <row r="956" spans="1:42" s="11" customFormat="1" ht="37.5" customHeight="1" x14ac:dyDescent="0.25">
      <c r="A956" s="12" t="s">
        <v>1994</v>
      </c>
      <c r="B956" s="12" t="s">
        <v>1995</v>
      </c>
      <c r="C956" s="13" t="s">
        <v>1996</v>
      </c>
      <c r="D956" s="3" t="s">
        <v>46</v>
      </c>
      <c r="E956" s="3" t="s">
        <v>39</v>
      </c>
      <c r="F956" s="14" t="s">
        <v>40</v>
      </c>
      <c r="G956" s="14" t="s">
        <v>41</v>
      </c>
      <c r="H956" s="14" t="s">
        <v>52</v>
      </c>
      <c r="I956" s="14" t="s">
        <v>1997</v>
      </c>
      <c r="J956" s="14">
        <v>0</v>
      </c>
      <c r="K956" s="38"/>
      <c r="L956" s="14">
        <f>IFERROR(VLOOKUP(A956,[1]Sheet1!$A:$O,15,FALSE),"ok")</f>
        <v>59.9</v>
      </c>
      <c r="M956" s="15">
        <v>0</v>
      </c>
      <c r="N956" s="41">
        <v>0</v>
      </c>
      <c r="O956" s="13" t="s">
        <v>44</v>
      </c>
      <c r="P956" s="17">
        <v>0</v>
      </c>
      <c r="Q956" s="13">
        <v>0</v>
      </c>
      <c r="R956" s="16" t="str">
        <f t="shared" si="117"/>
        <v>nul</v>
      </c>
      <c r="S956" s="17">
        <f t="shared" si="123"/>
        <v>10.183</v>
      </c>
      <c r="T956" s="18">
        <v>28.917227523781701</v>
      </c>
      <c r="U956" s="18">
        <v>18.451545893719807</v>
      </c>
      <c r="V956" s="19">
        <f t="shared" si="118"/>
        <v>57.551773417501508</v>
      </c>
      <c r="W956" s="20">
        <f t="shared" si="119"/>
        <v>84.255796283222196</v>
      </c>
      <c r="X956" s="21">
        <f t="shared" si="120"/>
        <v>69.062128101001804</v>
      </c>
      <c r="Y956" s="22">
        <v>69.062128101001804</v>
      </c>
      <c r="Z956" s="23">
        <v>159.9</v>
      </c>
      <c r="AA956" s="22"/>
      <c r="AB956" s="22"/>
      <c r="AC956" s="24">
        <v>59.9</v>
      </c>
      <c r="AD956" s="25">
        <f t="shared" si="121"/>
        <v>-0.13266501269121622</v>
      </c>
      <c r="AE956" s="22"/>
      <c r="AF956" s="26">
        <f t="shared" si="116"/>
        <v>69.062128101001804</v>
      </c>
      <c r="AG956" s="27"/>
      <c r="AH956" s="22"/>
      <c r="AI956" s="28"/>
      <c r="AJ956" s="29">
        <f t="shared" si="122"/>
        <v>-1</v>
      </c>
      <c r="AK956" s="30"/>
      <c r="AL956" s="30"/>
      <c r="AM956" s="30"/>
      <c r="AN956" s="31">
        <v>59.9</v>
      </c>
    </row>
    <row r="957" spans="1:42" s="11" customFormat="1" ht="37.5" customHeight="1" x14ac:dyDescent="0.25">
      <c r="A957" s="12" t="s">
        <v>2000</v>
      </c>
      <c r="B957" s="12" t="s">
        <v>2000</v>
      </c>
      <c r="C957" s="13" t="s">
        <v>2000</v>
      </c>
      <c r="D957" s="3" t="s">
        <v>46</v>
      </c>
      <c r="E957" s="3" t="s">
        <v>187</v>
      </c>
      <c r="F957" s="14" t="s">
        <v>40</v>
      </c>
      <c r="G957" s="14" t="s">
        <v>41</v>
      </c>
      <c r="H957" s="14" t="s">
        <v>244</v>
      </c>
      <c r="I957" s="14" t="s">
        <v>2001</v>
      </c>
      <c r="J957" s="14">
        <v>0</v>
      </c>
      <c r="K957" s="38"/>
      <c r="L957" s="14">
        <f>IFERROR(VLOOKUP(A957,[1]Sheet1!$A:$O,15,FALSE),"ok")</f>
        <v>19.899999999999999</v>
      </c>
      <c r="M957" s="15">
        <v>0</v>
      </c>
      <c r="N957" s="41">
        <v>33</v>
      </c>
      <c r="O957" s="13">
        <v>89</v>
      </c>
      <c r="P957" s="17">
        <v>1</v>
      </c>
      <c r="Q957" s="13">
        <v>1</v>
      </c>
      <c r="R957" s="16">
        <f t="shared" si="117"/>
        <v>231</v>
      </c>
      <c r="S957" s="17">
        <f t="shared" si="123"/>
        <v>3.383</v>
      </c>
      <c r="T957" s="18">
        <v>4.9040673297790303</v>
      </c>
      <c r="U957" s="18">
        <v>6.6291304347826099</v>
      </c>
      <c r="V957" s="19">
        <f t="shared" si="118"/>
        <v>14.916197764561641</v>
      </c>
      <c r="W957" s="20">
        <f t="shared" si="119"/>
        <v>21.837313527318241</v>
      </c>
      <c r="X957" s="21">
        <f t="shared" si="120"/>
        <v>17.899437317473968</v>
      </c>
      <c r="Y957" s="22">
        <v>17.899437317473968</v>
      </c>
      <c r="Z957" s="23">
        <v>39.9</v>
      </c>
      <c r="AA957" s="22"/>
      <c r="AB957" s="22"/>
      <c r="AC957" s="24">
        <v>19.899999999999999</v>
      </c>
      <c r="AD957" s="25">
        <f t="shared" si="121"/>
        <v>0.11176679171769388</v>
      </c>
      <c r="AE957" s="22"/>
      <c r="AF957" s="26">
        <f t="shared" si="116"/>
        <v>17.899437317473968</v>
      </c>
      <c r="AG957" s="27"/>
      <c r="AH957" s="22"/>
      <c r="AI957" s="28"/>
      <c r="AJ957" s="29">
        <f t="shared" si="122"/>
        <v>-1</v>
      </c>
      <c r="AK957" s="30"/>
      <c r="AL957" s="30"/>
      <c r="AM957" s="30"/>
      <c r="AN957" s="31">
        <v>19.899999999999999</v>
      </c>
    </row>
    <row r="958" spans="1:42" s="11" customFormat="1" ht="37.5" customHeight="1" x14ac:dyDescent="0.25">
      <c r="A958" s="12" t="s">
        <v>2002</v>
      </c>
      <c r="B958" s="12" t="s">
        <v>2002</v>
      </c>
      <c r="C958" s="13" t="s">
        <v>2002</v>
      </c>
      <c r="D958" s="3" t="s">
        <v>46</v>
      </c>
      <c r="E958" s="3" t="s">
        <v>359</v>
      </c>
      <c r="F958" s="14" t="s">
        <v>331</v>
      </c>
      <c r="G958" s="14" t="s">
        <v>999</v>
      </c>
      <c r="H958" s="14" t="s">
        <v>1000</v>
      </c>
      <c r="I958" s="14" t="s">
        <v>2003</v>
      </c>
      <c r="J958" s="14">
        <v>0</v>
      </c>
      <c r="K958" s="38"/>
      <c r="L958" s="14">
        <f>IFERROR(VLOOKUP(A958,[1]Sheet1!$A:$O,15,FALSE),"ok")</f>
        <v>34.9</v>
      </c>
      <c r="M958" s="15">
        <v>0</v>
      </c>
      <c r="N958" s="41">
        <v>40</v>
      </c>
      <c r="O958" s="13">
        <v>121</v>
      </c>
      <c r="P958" s="17">
        <v>1</v>
      </c>
      <c r="Q958" s="13">
        <v>6</v>
      </c>
      <c r="R958" s="16">
        <f t="shared" si="117"/>
        <v>280</v>
      </c>
      <c r="S958" s="17">
        <f t="shared" si="123"/>
        <v>6.4430000000000005</v>
      </c>
      <c r="T958" s="18">
        <v>13.1797484349035</v>
      </c>
      <c r="U958" s="18">
        <v>7.3004347826086962</v>
      </c>
      <c r="V958" s="19">
        <f t="shared" si="118"/>
        <v>26.923183217512197</v>
      </c>
      <c r="W958" s="20">
        <f t="shared" si="119"/>
        <v>39.415540230437855</v>
      </c>
      <c r="X958" s="21">
        <f t="shared" si="120"/>
        <v>32.307819861014636</v>
      </c>
      <c r="Y958" s="22">
        <v>31.695819861014638</v>
      </c>
      <c r="Z958" s="23">
        <v>59.9</v>
      </c>
      <c r="AA958" s="22"/>
      <c r="AB958" s="22"/>
      <c r="AC958" s="24">
        <v>37.9</v>
      </c>
      <c r="AD958" s="25">
        <f t="shared" si="121"/>
        <v>0.17309060664082021</v>
      </c>
      <c r="AE958" s="22"/>
      <c r="AF958" s="26">
        <f t="shared" si="116"/>
        <v>32.307819861014636</v>
      </c>
      <c r="AG958" s="27"/>
      <c r="AH958" s="22"/>
      <c r="AI958" s="28"/>
      <c r="AJ958" s="29">
        <f t="shared" si="122"/>
        <v>-1</v>
      </c>
      <c r="AK958" s="30"/>
      <c r="AL958" s="30"/>
      <c r="AM958" s="30"/>
      <c r="AN958" s="31">
        <v>34.9</v>
      </c>
    </row>
    <row r="959" spans="1:42" s="11" customFormat="1" ht="37.5" customHeight="1" x14ac:dyDescent="0.25">
      <c r="A959" s="12" t="s">
        <v>2006</v>
      </c>
      <c r="B959" s="12" t="s">
        <v>2006</v>
      </c>
      <c r="C959" s="13" t="s">
        <v>2006</v>
      </c>
      <c r="D959" s="3" t="s">
        <v>46</v>
      </c>
      <c r="E959" s="3" t="s">
        <v>187</v>
      </c>
      <c r="F959" s="14" t="s">
        <v>114</v>
      </c>
      <c r="G959" s="14" t="s">
        <v>188</v>
      </c>
      <c r="H959" s="14" t="s">
        <v>336</v>
      </c>
      <c r="I959" s="14" t="s">
        <v>2007</v>
      </c>
      <c r="J959" s="14" t="s">
        <v>3362</v>
      </c>
      <c r="K959" s="38"/>
      <c r="L959" s="14" t="str">
        <f>IFERROR(VLOOKUP(A959,[1]Sheet1!$A:$O,15,FALSE),"ok")</f>
        <v>ok</v>
      </c>
      <c r="M959" s="15">
        <v>0</v>
      </c>
      <c r="N959" s="41">
        <v>34</v>
      </c>
      <c r="O959" s="13">
        <v>62</v>
      </c>
      <c r="P959" s="17">
        <v>3</v>
      </c>
      <c r="Q959" s="13">
        <v>7</v>
      </c>
      <c r="R959" s="16">
        <f t="shared" si="117"/>
        <v>79.333333333333343</v>
      </c>
      <c r="S959" s="17">
        <f t="shared" si="123"/>
        <v>46.732999999999997</v>
      </c>
      <c r="T959" s="18">
        <v>69.805403756858894</v>
      </c>
      <c r="U959" s="18">
        <v>66.999903381642511</v>
      </c>
      <c r="V959" s="19">
        <f t="shared" si="118"/>
        <v>183.53830713850141</v>
      </c>
      <c r="W959" s="20">
        <f t="shared" si="119"/>
        <v>268.70008165076604</v>
      </c>
      <c r="X959" s="21">
        <f t="shared" si="120"/>
        <v>220.2459685662017</v>
      </c>
      <c r="Y959" s="22">
        <v>220.2459685662017</v>
      </c>
      <c r="Z959" s="23">
        <v>349.9</v>
      </c>
      <c r="AA959" s="22"/>
      <c r="AB959" s="22"/>
      <c r="AC959" s="24">
        <v>274.89999999999998</v>
      </c>
      <c r="AD959" s="25">
        <f t="shared" si="121"/>
        <v>0.2481499742746498</v>
      </c>
      <c r="AE959" s="22"/>
      <c r="AF959" s="26">
        <f t="shared" ref="AF959:AF1022" si="124">X959*(1+AG959)</f>
        <v>220.2459685662017</v>
      </c>
      <c r="AG959" s="27"/>
      <c r="AH959" s="22"/>
      <c r="AI959" s="28"/>
      <c r="AJ959" s="29">
        <f t="shared" si="122"/>
        <v>-1</v>
      </c>
      <c r="AK959" s="30"/>
      <c r="AL959" s="30"/>
      <c r="AM959" s="30"/>
      <c r="AN959" s="31">
        <v>274.89999999999998</v>
      </c>
    </row>
    <row r="960" spans="1:42" s="11" customFormat="1" ht="37.5" customHeight="1" x14ac:dyDescent="0.25">
      <c r="A960" s="12" t="s">
        <v>2008</v>
      </c>
      <c r="B960" s="12" t="s">
        <v>2008</v>
      </c>
      <c r="C960" s="13" t="s">
        <v>2008</v>
      </c>
      <c r="D960" s="3" t="s">
        <v>46</v>
      </c>
      <c r="E960" s="3" t="s">
        <v>187</v>
      </c>
      <c r="F960" s="14" t="s">
        <v>81</v>
      </c>
      <c r="G960" s="14" t="s">
        <v>454</v>
      </c>
      <c r="H960" s="14" t="s">
        <v>455</v>
      </c>
      <c r="I960" s="14" t="s">
        <v>2009</v>
      </c>
      <c r="J960" s="14">
        <v>0</v>
      </c>
      <c r="K960" s="38"/>
      <c r="L960" s="14" t="str">
        <f>IFERROR(VLOOKUP(A960,[1]Sheet1!$A:$O,15,FALSE),"ok")</f>
        <v>ok</v>
      </c>
      <c r="M960" s="15">
        <v>0</v>
      </c>
      <c r="N960" s="41">
        <v>0</v>
      </c>
      <c r="O960" s="13" t="s">
        <v>44</v>
      </c>
      <c r="P960" s="17">
        <v>0</v>
      </c>
      <c r="Q960" s="13">
        <v>0</v>
      </c>
      <c r="R960" s="16" t="str">
        <f t="shared" si="117"/>
        <v>nul</v>
      </c>
      <c r="S960" s="17" t="e">
        <f t="shared" si="123"/>
        <v>#N/A</v>
      </c>
      <c r="T960" s="18">
        <v>46.255576613144697</v>
      </c>
      <c r="U960" s="18">
        <v>8.9600483091787435</v>
      </c>
      <c r="V960" s="19" t="e">
        <f t="shared" si="118"/>
        <v>#N/A</v>
      </c>
      <c r="W960" s="20" t="e">
        <f t="shared" si="119"/>
        <v>#N/A</v>
      </c>
      <c r="X960" s="21" t="e">
        <f t="shared" si="120"/>
        <v>#N/A</v>
      </c>
      <c r="Y960" s="22">
        <v>87.658349906788132</v>
      </c>
      <c r="Z960" s="23">
        <v>0</v>
      </c>
      <c r="AA960" s="22"/>
      <c r="AB960" s="22"/>
      <c r="AC960" s="24" t="e">
        <v>#N/A</v>
      </c>
      <c r="AD960" s="25" t="e">
        <f t="shared" si="121"/>
        <v>#N/A</v>
      </c>
      <c r="AE960" s="22"/>
      <c r="AF960" s="26" t="e">
        <f t="shared" si="124"/>
        <v>#N/A</v>
      </c>
      <c r="AG960" s="27"/>
      <c r="AH960" s="22"/>
      <c r="AI960" s="28"/>
      <c r="AJ960" s="29" t="e">
        <f t="shared" si="122"/>
        <v>#N/A</v>
      </c>
      <c r="AK960" s="30"/>
      <c r="AL960" s="30"/>
      <c r="AM960" s="30"/>
      <c r="AN960" s="31" t="s">
        <v>896</v>
      </c>
    </row>
    <row r="961" spans="1:42" s="11" customFormat="1" ht="37.5" customHeight="1" x14ac:dyDescent="0.25">
      <c r="A961" s="12" t="s">
        <v>2010</v>
      </c>
      <c r="B961" s="12" t="s">
        <v>2010</v>
      </c>
      <c r="C961" s="13" t="s">
        <v>2010</v>
      </c>
      <c r="D961" s="3" t="s">
        <v>46</v>
      </c>
      <c r="E961" s="3" t="s">
        <v>187</v>
      </c>
      <c r="F961" s="14" t="s">
        <v>114</v>
      </c>
      <c r="G961" s="14" t="s">
        <v>163</v>
      </c>
      <c r="H961" s="14" t="s">
        <v>164</v>
      </c>
      <c r="I961" s="14" t="s">
        <v>2011</v>
      </c>
      <c r="J961" s="14">
        <v>0</v>
      </c>
      <c r="K961" s="38"/>
      <c r="L961" s="14">
        <f>IFERROR(VLOOKUP(A961,[1]Sheet1!$A:$O,15,FALSE),"ok")</f>
        <v>19.899999999999999</v>
      </c>
      <c r="M961" s="15">
        <v>0</v>
      </c>
      <c r="N961" s="41">
        <v>18</v>
      </c>
      <c r="O961" s="13">
        <v>336</v>
      </c>
      <c r="P961" s="17">
        <v>10</v>
      </c>
      <c r="Q961" s="13">
        <v>19</v>
      </c>
      <c r="R961" s="16">
        <f t="shared" si="117"/>
        <v>12.6</v>
      </c>
      <c r="S961" s="17">
        <f t="shared" si="123"/>
        <v>6.2730000000000006</v>
      </c>
      <c r="T961" s="18">
        <v>10.4575996203311</v>
      </c>
      <c r="U961" s="18">
        <v>6.852898550724638</v>
      </c>
      <c r="V961" s="19">
        <f t="shared" si="118"/>
        <v>23.583498171055741</v>
      </c>
      <c r="W961" s="33">
        <f t="shared" si="119"/>
        <v>34.526241322425605</v>
      </c>
      <c r="X961" s="21">
        <f t="shared" si="120"/>
        <v>28.300197805266887</v>
      </c>
      <c r="Y961" s="22">
        <v>27.484197805266884</v>
      </c>
      <c r="Z961" s="23">
        <v>59.9</v>
      </c>
      <c r="AA961" s="22"/>
      <c r="AB961" s="22"/>
      <c r="AC961" s="24">
        <v>36.9</v>
      </c>
      <c r="AD961" s="25">
        <f t="shared" si="121"/>
        <v>0.30387781222973009</v>
      </c>
      <c r="AE961" s="22"/>
      <c r="AF961" s="26">
        <f t="shared" si="124"/>
        <v>28.300197805266887</v>
      </c>
      <c r="AG961" s="27"/>
      <c r="AH961" s="22"/>
      <c r="AI961" s="28"/>
      <c r="AJ961" s="29">
        <f t="shared" si="122"/>
        <v>-1</v>
      </c>
      <c r="AK961" s="30"/>
      <c r="AL961" s="30"/>
      <c r="AM961" s="30"/>
      <c r="AN961" s="31">
        <v>32.9</v>
      </c>
    </row>
    <row r="962" spans="1:42" s="11" customFormat="1" ht="37.5" customHeight="1" x14ac:dyDescent="0.25">
      <c r="A962" s="12" t="s">
        <v>2012</v>
      </c>
      <c r="B962" s="12" t="s">
        <v>2012</v>
      </c>
      <c r="C962" s="13" t="s">
        <v>2012</v>
      </c>
      <c r="D962" s="3"/>
      <c r="E962" s="3" t="s">
        <v>359</v>
      </c>
      <c r="F962" s="14" t="s">
        <v>40</v>
      </c>
      <c r="G962" s="14" t="s">
        <v>41</v>
      </c>
      <c r="H962" s="14" t="s">
        <v>42</v>
      </c>
      <c r="I962" s="14" t="s">
        <v>2013</v>
      </c>
      <c r="J962" s="14">
        <v>0</v>
      </c>
      <c r="K962" s="38"/>
      <c r="L962" s="14" t="str">
        <f>IFERROR(VLOOKUP(A962,[1]Sheet1!$A:$O,15,FALSE),"ok")</f>
        <v>ok</v>
      </c>
      <c r="M962" s="15">
        <v>0</v>
      </c>
      <c r="N962" s="41">
        <v>47</v>
      </c>
      <c r="O962" s="13">
        <v>362</v>
      </c>
      <c r="P962" s="17">
        <v>0</v>
      </c>
      <c r="Q962" s="13">
        <v>0</v>
      </c>
      <c r="R962" s="16" t="str">
        <f t="shared" ref="R962:R1025" si="125">IFERROR((N962/(P962/7)),"nul")</f>
        <v>nul</v>
      </c>
      <c r="S962" s="17">
        <f t="shared" si="123"/>
        <v>14.603000000000002</v>
      </c>
      <c r="T962" s="18">
        <v>32.696838631893698</v>
      </c>
      <c r="U962" s="18">
        <v>17.211497584541064</v>
      </c>
      <c r="V962" s="19">
        <f t="shared" ref="V962:V1025" si="126">SUM(S962:U962)</f>
        <v>64.511336216434756</v>
      </c>
      <c r="W962" s="20">
        <f t="shared" ref="W962:W1025" si="127">V962*1.22*1.2</f>
        <v>94.444596220860475</v>
      </c>
      <c r="X962" s="21">
        <f t="shared" ref="X962:X1025" si="128">V962*1.2</f>
        <v>77.413603459721699</v>
      </c>
      <c r="Y962" s="22">
        <v>78.229603459721716</v>
      </c>
      <c r="Z962" s="23">
        <v>139.9</v>
      </c>
      <c r="AA962" s="22"/>
      <c r="AB962" s="22"/>
      <c r="AC962" s="24">
        <v>85.9</v>
      </c>
      <c r="AD962" s="25">
        <f t="shared" ref="AD962:AD1025" si="129">(AC962/X962)-1</f>
        <v>0.10962409913774107</v>
      </c>
      <c r="AE962" s="22"/>
      <c r="AF962" s="26">
        <f t="shared" si="124"/>
        <v>77.413603459721699</v>
      </c>
      <c r="AG962" s="27"/>
      <c r="AH962" s="22"/>
      <c r="AI962" s="28"/>
      <c r="AJ962" s="29">
        <f t="shared" si="122"/>
        <v>-1</v>
      </c>
      <c r="AK962" s="46">
        <v>43231</v>
      </c>
      <c r="AL962" s="51">
        <v>43235</v>
      </c>
      <c r="AM962" s="46" t="s">
        <v>3444</v>
      </c>
      <c r="AN962" s="47">
        <v>87.9</v>
      </c>
      <c r="AO962" s="44"/>
      <c r="AP962" s="52"/>
    </row>
    <row r="963" spans="1:42" s="11" customFormat="1" ht="37.5" customHeight="1" x14ac:dyDescent="0.25">
      <c r="A963" s="12" t="s">
        <v>2014</v>
      </c>
      <c r="B963" s="12" t="s">
        <v>2014</v>
      </c>
      <c r="C963" s="13" t="s">
        <v>2014</v>
      </c>
      <c r="D963" s="3" t="s">
        <v>46</v>
      </c>
      <c r="E963" s="3" t="s">
        <v>39</v>
      </c>
      <c r="F963" s="14" t="s">
        <v>114</v>
      </c>
      <c r="G963" s="14" t="s">
        <v>163</v>
      </c>
      <c r="H963" s="14" t="s">
        <v>241</v>
      </c>
      <c r="I963" s="14" t="s">
        <v>2015</v>
      </c>
      <c r="J963" s="14">
        <v>0</v>
      </c>
      <c r="K963" s="38"/>
      <c r="L963" s="14" t="str">
        <f>IFERROR(VLOOKUP(A963,[1]Sheet1!$A:$O,15,FALSE),"ok")</f>
        <v>ok</v>
      </c>
      <c r="M963" s="15">
        <v>0</v>
      </c>
      <c r="N963" s="41">
        <v>0</v>
      </c>
      <c r="O963" s="13">
        <v>72</v>
      </c>
      <c r="P963" s="17">
        <v>0</v>
      </c>
      <c r="Q963" s="13">
        <v>0</v>
      </c>
      <c r="R963" s="16" t="str">
        <f t="shared" si="125"/>
        <v>nul</v>
      </c>
      <c r="S963" s="17" t="e">
        <f t="shared" si="123"/>
        <v>#N/A</v>
      </c>
      <c r="T963" s="18">
        <v>13.680640486492599</v>
      </c>
      <c r="U963" s="18">
        <v>7.3004347826086962</v>
      </c>
      <c r="V963" s="19" t="e">
        <f t="shared" si="126"/>
        <v>#N/A</v>
      </c>
      <c r="W963" s="20" t="e">
        <f t="shared" si="127"/>
        <v>#N/A</v>
      </c>
      <c r="X963" s="21" t="e">
        <f t="shared" si="128"/>
        <v>#N/A</v>
      </c>
      <c r="Y963" s="22">
        <v>33.316890322921559</v>
      </c>
      <c r="Z963" s="23">
        <v>0</v>
      </c>
      <c r="AA963" s="22"/>
      <c r="AB963" s="22">
        <v>39.9</v>
      </c>
      <c r="AC963" s="24" t="e">
        <v>#N/A</v>
      </c>
      <c r="AD963" s="25" t="e">
        <f t="shared" si="129"/>
        <v>#N/A</v>
      </c>
      <c r="AE963" s="22"/>
      <c r="AF963" s="26" t="e">
        <f t="shared" si="124"/>
        <v>#N/A</v>
      </c>
      <c r="AG963" s="27"/>
      <c r="AH963" s="22"/>
      <c r="AI963" s="28"/>
      <c r="AJ963" s="29" t="e">
        <f t="shared" si="122"/>
        <v>#N/A</v>
      </c>
      <c r="AK963" s="30"/>
      <c r="AL963" s="30"/>
      <c r="AM963" s="30"/>
      <c r="AN963" s="31" t="s">
        <v>896</v>
      </c>
    </row>
    <row r="964" spans="1:42" s="11" customFormat="1" ht="37.5" customHeight="1" x14ac:dyDescent="0.25">
      <c r="A964" s="12" t="s">
        <v>2020</v>
      </c>
      <c r="B964" s="12" t="s">
        <v>2020</v>
      </c>
      <c r="C964" s="13" t="s">
        <v>2020</v>
      </c>
      <c r="D964" s="3" t="s">
        <v>46</v>
      </c>
      <c r="E964" s="3" t="s">
        <v>39</v>
      </c>
      <c r="F964" s="14" t="s">
        <v>1467</v>
      </c>
      <c r="G964" s="14" t="s">
        <v>1507</v>
      </c>
      <c r="H964" s="14" t="s">
        <v>1508</v>
      </c>
      <c r="I964" s="14" t="s">
        <v>2021</v>
      </c>
      <c r="J964" s="14">
        <v>0</v>
      </c>
      <c r="K964" s="38"/>
      <c r="L964" s="14" t="str">
        <f>IFERROR(VLOOKUP(A964,[1]Sheet1!$A:$O,15,FALSE),"ok")</f>
        <v>ok</v>
      </c>
      <c r="M964" s="15">
        <v>0</v>
      </c>
      <c r="N964" s="41">
        <v>0</v>
      </c>
      <c r="O964" s="13" t="s">
        <v>44</v>
      </c>
      <c r="P964" s="17">
        <v>0</v>
      </c>
      <c r="Q964" s="13">
        <v>0</v>
      </c>
      <c r="R964" s="16" t="str">
        <f t="shared" si="125"/>
        <v>nul</v>
      </c>
      <c r="S964" s="17" t="e">
        <f t="shared" si="123"/>
        <v>#N/A</v>
      </c>
      <c r="T964" s="18">
        <v>39.657370439208599</v>
      </c>
      <c r="U964" s="18">
        <v>10.218743961352658</v>
      </c>
      <c r="V964" s="19" t="e">
        <f t="shared" si="126"/>
        <v>#N/A</v>
      </c>
      <c r="W964" s="20" t="e">
        <f t="shared" si="127"/>
        <v>#N/A</v>
      </c>
      <c r="X964" s="21" t="e">
        <f t="shared" si="128"/>
        <v>#N/A</v>
      </c>
      <c r="Y964" s="22">
        <v>79.210937280673505</v>
      </c>
      <c r="Z964" s="23">
        <v>0</v>
      </c>
      <c r="AA964" s="22"/>
      <c r="AB964" s="22"/>
      <c r="AC964" s="24" t="e">
        <v>#N/A</v>
      </c>
      <c r="AD964" s="25" t="e">
        <f t="shared" si="129"/>
        <v>#N/A</v>
      </c>
      <c r="AE964" s="22"/>
      <c r="AF964" s="26" t="e">
        <f t="shared" si="124"/>
        <v>#N/A</v>
      </c>
      <c r="AG964" s="27"/>
      <c r="AH964" s="22"/>
      <c r="AI964" s="28"/>
      <c r="AJ964" s="29" t="e">
        <f t="shared" si="122"/>
        <v>#N/A</v>
      </c>
      <c r="AK964" s="30"/>
      <c r="AL964" s="30"/>
      <c r="AM964" s="30"/>
      <c r="AN964" s="31" t="s">
        <v>896</v>
      </c>
    </row>
    <row r="965" spans="1:42" s="11" customFormat="1" ht="37.5" customHeight="1" x14ac:dyDescent="0.25">
      <c r="A965" s="12" t="s">
        <v>2022</v>
      </c>
      <c r="B965" s="12" t="s">
        <v>2022</v>
      </c>
      <c r="C965" s="13" t="s">
        <v>2022</v>
      </c>
      <c r="D965" s="3" t="s">
        <v>46</v>
      </c>
      <c r="E965" s="3" t="s">
        <v>39</v>
      </c>
      <c r="F965" s="14" t="s">
        <v>114</v>
      </c>
      <c r="G965" s="14" t="s">
        <v>188</v>
      </c>
      <c r="H965" s="14" t="s">
        <v>189</v>
      </c>
      <c r="I965" s="14" t="s">
        <v>2023</v>
      </c>
      <c r="J965" s="14">
        <v>0</v>
      </c>
      <c r="K965" s="38"/>
      <c r="L965" s="14">
        <f>IFERROR(VLOOKUP(A965,[1]Sheet1!$A:$O,15,FALSE),"ok")</f>
        <v>299.89999999999998</v>
      </c>
      <c r="M965" s="15">
        <v>0</v>
      </c>
      <c r="N965" s="41">
        <v>18</v>
      </c>
      <c r="O965" s="13">
        <v>58</v>
      </c>
      <c r="P965" s="17">
        <v>0</v>
      </c>
      <c r="Q965" s="13">
        <v>1</v>
      </c>
      <c r="R965" s="16" t="str">
        <f t="shared" si="125"/>
        <v>nul</v>
      </c>
      <c r="S965" s="17">
        <f t="shared" si="123"/>
        <v>50.982999999999997</v>
      </c>
      <c r="T965" s="18">
        <v>87.185738261853899</v>
      </c>
      <c r="U965" s="18">
        <v>77.255942028985515</v>
      </c>
      <c r="V965" s="19">
        <f t="shared" si="126"/>
        <v>215.4246802908394</v>
      </c>
      <c r="W965" s="20">
        <f t="shared" si="127"/>
        <v>315.38173194578889</v>
      </c>
      <c r="X965" s="21">
        <f t="shared" si="128"/>
        <v>258.50961634900727</v>
      </c>
      <c r="Y965" s="22">
        <v>258.50961634900727</v>
      </c>
      <c r="Z965" s="23">
        <v>399.9</v>
      </c>
      <c r="AA965" s="22"/>
      <c r="AB965" s="22"/>
      <c r="AC965" s="24">
        <v>299.89999999999998</v>
      </c>
      <c r="AD965" s="25">
        <f t="shared" si="129"/>
        <v>0.16011158205856679</v>
      </c>
      <c r="AE965" s="22"/>
      <c r="AF965" s="26">
        <f t="shared" si="124"/>
        <v>258.50961634900727</v>
      </c>
      <c r="AG965" s="27"/>
      <c r="AH965" s="22"/>
      <c r="AI965" s="28"/>
      <c r="AJ965" s="29">
        <f t="shared" si="122"/>
        <v>-1</v>
      </c>
      <c r="AK965" s="30"/>
      <c r="AL965" s="30"/>
      <c r="AM965" s="30"/>
      <c r="AN965" s="31">
        <v>299.89999999999998</v>
      </c>
    </row>
    <row r="966" spans="1:42" s="11" customFormat="1" ht="37.5" customHeight="1" x14ac:dyDescent="0.25">
      <c r="A966" s="12" t="s">
        <v>2024</v>
      </c>
      <c r="B966" s="12" t="s">
        <v>2024</v>
      </c>
      <c r="C966" s="13" t="s">
        <v>2024</v>
      </c>
      <c r="D966" s="3" t="s">
        <v>46</v>
      </c>
      <c r="E966" s="3" t="s">
        <v>187</v>
      </c>
      <c r="F966" s="14" t="s">
        <v>114</v>
      </c>
      <c r="G966" s="14" t="s">
        <v>163</v>
      </c>
      <c r="H966" s="14" t="s">
        <v>164</v>
      </c>
      <c r="I966" s="14" t="s">
        <v>2025</v>
      </c>
      <c r="J966" s="14">
        <v>0</v>
      </c>
      <c r="K966" s="38"/>
      <c r="L966" s="14" t="str">
        <f>IFERROR(VLOOKUP(A966,[1]Sheet1!$A:$O,15,FALSE),"ok")</f>
        <v>ok</v>
      </c>
      <c r="M966" s="15">
        <v>0</v>
      </c>
      <c r="N966" s="41">
        <v>0</v>
      </c>
      <c r="O966" s="13">
        <v>258</v>
      </c>
      <c r="P966" s="17">
        <v>0</v>
      </c>
      <c r="Q966" s="13">
        <v>5</v>
      </c>
      <c r="R966" s="16" t="str">
        <f t="shared" si="125"/>
        <v>nul</v>
      </c>
      <c r="S966" s="17">
        <f t="shared" si="123"/>
        <v>5.7545000000000011</v>
      </c>
      <c r="T966" s="18">
        <v>9.7018049187879605</v>
      </c>
      <c r="U966" s="18">
        <v>6.852898550724638</v>
      </c>
      <c r="V966" s="19">
        <f t="shared" si="126"/>
        <v>22.3092034695126</v>
      </c>
      <c r="W966" s="20">
        <f t="shared" si="127"/>
        <v>32.660673879366442</v>
      </c>
      <c r="X966" s="21">
        <f t="shared" si="128"/>
        <v>26.771044163415119</v>
      </c>
      <c r="Y966" s="22">
        <v>26.771044163415119</v>
      </c>
      <c r="Z966" s="23">
        <v>79.900000000000006</v>
      </c>
      <c r="AA966" s="22"/>
      <c r="AB966" s="22"/>
      <c r="AC966" s="24">
        <v>33.85</v>
      </c>
      <c r="AD966" s="25">
        <f t="shared" si="129"/>
        <v>0.26442583985046308</v>
      </c>
      <c r="AE966" s="22"/>
      <c r="AF966" s="26">
        <f t="shared" si="124"/>
        <v>26.771044163415119</v>
      </c>
      <c r="AG966" s="27"/>
      <c r="AH966" s="22"/>
      <c r="AI966" s="28"/>
      <c r="AJ966" s="29">
        <f t="shared" si="122"/>
        <v>-1</v>
      </c>
      <c r="AK966" s="30"/>
      <c r="AL966" s="30"/>
      <c r="AM966" s="30"/>
      <c r="AN966" s="31">
        <v>33.85</v>
      </c>
    </row>
    <row r="967" spans="1:42" s="11" customFormat="1" ht="37.5" customHeight="1" x14ac:dyDescent="0.25">
      <c r="A967" s="12" t="s">
        <v>2026</v>
      </c>
      <c r="B967" s="12" t="s">
        <v>2026</v>
      </c>
      <c r="C967" s="13" t="s">
        <v>2026</v>
      </c>
      <c r="D967" s="3" t="s">
        <v>46</v>
      </c>
      <c r="E967" s="3" t="s">
        <v>39</v>
      </c>
      <c r="F967" s="14" t="s">
        <v>40</v>
      </c>
      <c r="G967" s="14" t="s">
        <v>41</v>
      </c>
      <c r="H967" s="14" t="s">
        <v>52</v>
      </c>
      <c r="I967" s="14" t="s">
        <v>2027</v>
      </c>
      <c r="J967" s="14">
        <v>0</v>
      </c>
      <c r="K967" s="38"/>
      <c r="L967" s="14" t="str">
        <f>IFERROR(VLOOKUP(A967,[1]Sheet1!$A:$O,15,FALSE),"ok")</f>
        <v>ok</v>
      </c>
      <c r="M967" s="15">
        <v>0</v>
      </c>
      <c r="N967" s="41">
        <v>0</v>
      </c>
      <c r="O967" s="13">
        <v>75</v>
      </c>
      <c r="P967" s="17">
        <v>0</v>
      </c>
      <c r="Q967" s="13">
        <v>0</v>
      </c>
      <c r="R967" s="16" t="str">
        <f t="shared" si="125"/>
        <v>nul</v>
      </c>
      <c r="S967" s="17">
        <f t="shared" si="123"/>
        <v>5.593</v>
      </c>
      <c r="T967" s="18">
        <v>10.429394135254601</v>
      </c>
      <c r="U967" s="18">
        <v>6.852898550724638</v>
      </c>
      <c r="V967" s="19">
        <f t="shared" si="126"/>
        <v>22.87529268597924</v>
      </c>
      <c r="W967" s="20">
        <f t="shared" si="127"/>
        <v>33.489428492273603</v>
      </c>
      <c r="X967" s="21">
        <f t="shared" si="128"/>
        <v>27.450351223175087</v>
      </c>
      <c r="Y967" s="22">
        <v>27.450351223175087</v>
      </c>
      <c r="Z967" s="23">
        <v>64.900000000000006</v>
      </c>
      <c r="AA967" s="22"/>
      <c r="AB967" s="22"/>
      <c r="AC967" s="24">
        <v>32.9</v>
      </c>
      <c r="AD967" s="25">
        <f t="shared" si="129"/>
        <v>0.19852746992264425</v>
      </c>
      <c r="AE967" s="22"/>
      <c r="AF967" s="26">
        <f t="shared" si="124"/>
        <v>27.450351223175087</v>
      </c>
      <c r="AG967" s="27"/>
      <c r="AH967" s="22"/>
      <c r="AI967" s="28"/>
      <c r="AJ967" s="29">
        <f t="shared" si="122"/>
        <v>-1</v>
      </c>
      <c r="AK967" s="30"/>
      <c r="AL967" s="30"/>
      <c r="AM967" s="30"/>
      <c r="AN967" s="31">
        <v>32.9</v>
      </c>
    </row>
    <row r="968" spans="1:42" s="11" customFormat="1" ht="37.5" customHeight="1" x14ac:dyDescent="0.25">
      <c r="A968" s="12" t="s">
        <v>2028</v>
      </c>
      <c r="B968" s="12" t="s">
        <v>2028</v>
      </c>
      <c r="C968" s="13" t="s">
        <v>2028</v>
      </c>
      <c r="D968" s="3" t="s">
        <v>46</v>
      </c>
      <c r="E968" s="3" t="s">
        <v>187</v>
      </c>
      <c r="F968" s="14" t="s">
        <v>114</v>
      </c>
      <c r="G968" s="14" t="s">
        <v>188</v>
      </c>
      <c r="H968" s="14" t="s">
        <v>336</v>
      </c>
      <c r="I968" s="14" t="s">
        <v>2029</v>
      </c>
      <c r="J968" s="14" t="s">
        <v>3362</v>
      </c>
      <c r="K968" s="38"/>
      <c r="L968" s="14" t="str">
        <f>IFERROR(VLOOKUP(A968,[1]Sheet1!$A:$O,15,FALSE),"ok")</f>
        <v>ok</v>
      </c>
      <c r="M968" s="15">
        <v>0</v>
      </c>
      <c r="N968" s="41">
        <v>0</v>
      </c>
      <c r="O968" s="13">
        <v>56</v>
      </c>
      <c r="P968" s="17">
        <v>10</v>
      </c>
      <c r="Q968" s="13">
        <v>20</v>
      </c>
      <c r="R968" s="16">
        <f t="shared" si="125"/>
        <v>0</v>
      </c>
      <c r="S968" s="17">
        <f t="shared" si="123"/>
        <v>47.582999999999998</v>
      </c>
      <c r="T968" s="18">
        <v>81.1143645809817</v>
      </c>
      <c r="U968" s="18">
        <v>66.999903381642511</v>
      </c>
      <c r="V968" s="19">
        <f t="shared" si="126"/>
        <v>195.69726796262421</v>
      </c>
      <c r="W968" s="20">
        <f t="shared" si="127"/>
        <v>286.50080029728184</v>
      </c>
      <c r="X968" s="21">
        <f t="shared" si="128"/>
        <v>234.83672155514904</v>
      </c>
      <c r="Y968" s="22">
        <v>234.83672155514904</v>
      </c>
      <c r="Z968" s="23">
        <v>379.9</v>
      </c>
      <c r="AA968" s="22"/>
      <c r="AB968" s="22"/>
      <c r="AC968" s="24">
        <v>279.89999999999998</v>
      </c>
      <c r="AD968" s="25">
        <f t="shared" si="129"/>
        <v>0.19189195857628372</v>
      </c>
      <c r="AE968" s="22"/>
      <c r="AF968" s="26">
        <f t="shared" si="124"/>
        <v>234.83672155514904</v>
      </c>
      <c r="AG968" s="27"/>
      <c r="AH968" s="22"/>
      <c r="AI968" s="28"/>
      <c r="AJ968" s="29">
        <f t="shared" si="122"/>
        <v>-1</v>
      </c>
      <c r="AK968" s="46">
        <v>43234</v>
      </c>
      <c r="AL968" s="51">
        <v>43254</v>
      </c>
      <c r="AM968" s="46" t="s">
        <v>3483</v>
      </c>
      <c r="AN968" s="47">
        <v>279.89999999999998</v>
      </c>
      <c r="AO968" s="44" t="s">
        <v>3484</v>
      </c>
      <c r="AP968" s="52" t="s">
        <v>3485</v>
      </c>
    </row>
    <row r="969" spans="1:42" s="11" customFormat="1" ht="37.5" customHeight="1" x14ac:dyDescent="0.25">
      <c r="A969" s="12" t="s">
        <v>2030</v>
      </c>
      <c r="B969" s="12" t="s">
        <v>2030</v>
      </c>
      <c r="C969" s="13" t="s">
        <v>2030</v>
      </c>
      <c r="D969" s="3" t="s">
        <v>46</v>
      </c>
      <c r="E969" s="3" t="s">
        <v>187</v>
      </c>
      <c r="F969" s="14" t="s">
        <v>107</v>
      </c>
      <c r="G969" s="14" t="s">
        <v>128</v>
      </c>
      <c r="H969" s="14" t="s">
        <v>129</v>
      </c>
      <c r="I969" s="14" t="s">
        <v>2031</v>
      </c>
      <c r="J969" s="14">
        <v>0</v>
      </c>
      <c r="K969" s="38">
        <v>43238</v>
      </c>
      <c r="L969" s="14">
        <f>IFERROR(VLOOKUP(A969,[1]Sheet1!$A:$O,15,FALSE),"ok")</f>
        <v>34.9</v>
      </c>
      <c r="M969" s="15">
        <v>50</v>
      </c>
      <c r="N969" s="41">
        <v>1</v>
      </c>
      <c r="O969" s="13">
        <v>182</v>
      </c>
      <c r="P969" s="17">
        <v>0</v>
      </c>
      <c r="Q969" s="13">
        <v>0</v>
      </c>
      <c r="R969" s="16" t="str">
        <f t="shared" si="125"/>
        <v>nul</v>
      </c>
      <c r="S969" s="17">
        <f t="shared" si="123"/>
        <v>5.9329999999999998</v>
      </c>
      <c r="T969" s="18">
        <v>21.530820924751499</v>
      </c>
      <c r="U969" s="18">
        <v>7.3004347826086962</v>
      </c>
      <c r="V969" s="19">
        <f t="shared" si="126"/>
        <v>34.764255707360192</v>
      </c>
      <c r="W969" s="20">
        <f t="shared" si="127"/>
        <v>50.894870355575321</v>
      </c>
      <c r="X969" s="21">
        <f t="shared" si="128"/>
        <v>41.717106848832231</v>
      </c>
      <c r="Y969" s="22">
        <v>41.717106848832231</v>
      </c>
      <c r="Z969" s="23">
        <v>79.900000000000006</v>
      </c>
      <c r="AA969" s="22"/>
      <c r="AB969" s="22"/>
      <c r="AC969" s="24">
        <v>34.9</v>
      </c>
      <c r="AD969" s="25">
        <f t="shared" si="129"/>
        <v>-0.1634127427277009</v>
      </c>
      <c r="AE969" s="22"/>
      <c r="AF969" s="26">
        <f t="shared" si="124"/>
        <v>41.717106848832231</v>
      </c>
      <c r="AG969" s="27"/>
      <c r="AH969" s="22"/>
      <c r="AI969" s="28"/>
      <c r="AJ969" s="29">
        <f t="shared" si="122"/>
        <v>-1</v>
      </c>
      <c r="AK969" s="30"/>
      <c r="AL969" s="30"/>
      <c r="AM969" s="30"/>
      <c r="AN969" s="31">
        <v>34.9</v>
      </c>
    </row>
    <row r="970" spans="1:42" s="11" customFormat="1" ht="37.5" customHeight="1" x14ac:dyDescent="0.25">
      <c r="A970" s="12" t="s">
        <v>2032</v>
      </c>
      <c r="B970" s="12" t="s">
        <v>2032</v>
      </c>
      <c r="C970" s="13" t="s">
        <v>2032</v>
      </c>
      <c r="D970" s="3" t="s">
        <v>46</v>
      </c>
      <c r="E970" s="3" t="s">
        <v>187</v>
      </c>
      <c r="F970" s="14" t="s">
        <v>81</v>
      </c>
      <c r="G970" s="14" t="s">
        <v>454</v>
      </c>
      <c r="H970" s="14" t="s">
        <v>455</v>
      </c>
      <c r="I970" s="14" t="s">
        <v>2033</v>
      </c>
      <c r="J970" s="14">
        <v>0</v>
      </c>
      <c r="K970" s="38"/>
      <c r="L970" s="14" t="str">
        <f>IFERROR(VLOOKUP(A970,[1]Sheet1!$A:$O,15,FALSE),"ok")</f>
        <v>ok</v>
      </c>
      <c r="M970" s="15">
        <v>0</v>
      </c>
      <c r="N970" s="41">
        <v>4</v>
      </c>
      <c r="O970" s="13" t="s">
        <v>46</v>
      </c>
      <c r="P970" s="17">
        <v>5</v>
      </c>
      <c r="Q970" s="13">
        <v>10</v>
      </c>
      <c r="R970" s="16">
        <f t="shared" si="125"/>
        <v>5.6</v>
      </c>
      <c r="S970" s="17">
        <f t="shared" si="123"/>
        <v>15.283000000000001</v>
      </c>
      <c r="T970" s="18">
        <v>31.480958333333302</v>
      </c>
      <c r="U970" s="18">
        <v>9.7525603864734318</v>
      </c>
      <c r="V970" s="19">
        <f t="shared" si="126"/>
        <v>56.51651871980674</v>
      </c>
      <c r="W970" s="20">
        <f t="shared" si="127"/>
        <v>82.740183405797055</v>
      </c>
      <c r="X970" s="21">
        <f t="shared" si="128"/>
        <v>67.819822463768091</v>
      </c>
      <c r="Y970" s="22">
        <v>67.819822463768091</v>
      </c>
      <c r="Z970" s="23">
        <v>169.9</v>
      </c>
      <c r="AA970" s="22"/>
      <c r="AB970" s="22"/>
      <c r="AC970" s="24">
        <v>89.9</v>
      </c>
      <c r="AD970" s="25">
        <f t="shared" si="129"/>
        <v>0.32557114917291297</v>
      </c>
      <c r="AE970" s="22"/>
      <c r="AF970" s="26">
        <f t="shared" si="124"/>
        <v>67.819822463768091</v>
      </c>
      <c r="AG970" s="27"/>
      <c r="AH970" s="22"/>
      <c r="AI970" s="28"/>
      <c r="AJ970" s="29">
        <f t="shared" si="122"/>
        <v>-1</v>
      </c>
      <c r="AK970" s="30"/>
      <c r="AL970" s="30"/>
      <c r="AM970" s="30"/>
      <c r="AN970" s="31">
        <v>89.9</v>
      </c>
    </row>
    <row r="971" spans="1:42" s="11" customFormat="1" ht="37.5" customHeight="1" x14ac:dyDescent="0.25">
      <c r="A971" s="12" t="s">
        <v>2034</v>
      </c>
      <c r="B971" s="12" t="s">
        <v>2034</v>
      </c>
      <c r="C971" s="13" t="s">
        <v>2034</v>
      </c>
      <c r="D971" s="3" t="s">
        <v>46</v>
      </c>
      <c r="E971" s="3" t="s">
        <v>187</v>
      </c>
      <c r="F971" s="14" t="s">
        <v>81</v>
      </c>
      <c r="G971" s="14" t="s">
        <v>124</v>
      </c>
      <c r="H971" s="14" t="s">
        <v>736</v>
      </c>
      <c r="I971" s="14" t="s">
        <v>2035</v>
      </c>
      <c r="J971" s="14">
        <v>0</v>
      </c>
      <c r="K971" s="38"/>
      <c r="L971" s="55" t="str">
        <f>IFERROR(VLOOKUP(A971,[1]Sheet1!$A:$O,15,FALSE),"ok")</f>
        <v>ok</v>
      </c>
      <c r="M971" s="15">
        <v>0</v>
      </c>
      <c r="N971" s="41">
        <v>96</v>
      </c>
      <c r="O971" s="13">
        <v>42</v>
      </c>
      <c r="P971" s="17">
        <v>2</v>
      </c>
      <c r="Q971" s="13">
        <v>2</v>
      </c>
      <c r="R971" s="16">
        <f t="shared" si="125"/>
        <v>336</v>
      </c>
      <c r="S971" s="17">
        <f t="shared" si="123"/>
        <v>7.2930000000000001</v>
      </c>
      <c r="T971" s="18">
        <v>14.8786608505874</v>
      </c>
      <c r="U971" s="18">
        <v>7.6360869565217397</v>
      </c>
      <c r="V971" s="19">
        <f t="shared" si="126"/>
        <v>29.807747807109141</v>
      </c>
      <c r="W971" s="20">
        <f t="shared" si="127"/>
        <v>43.638542789607776</v>
      </c>
      <c r="X971" s="21">
        <f t="shared" si="128"/>
        <v>35.769297368530971</v>
      </c>
      <c r="Y971" s="22">
        <v>36.177297368530965</v>
      </c>
      <c r="Z971" s="23">
        <v>69.900000000000006</v>
      </c>
      <c r="AA971" s="22"/>
      <c r="AB971" s="22"/>
      <c r="AC971" s="24">
        <v>42.9</v>
      </c>
      <c r="AD971" s="25">
        <f t="shared" si="129"/>
        <v>0.19935260561596779</v>
      </c>
      <c r="AE971" s="22"/>
      <c r="AF971" s="26">
        <f t="shared" si="124"/>
        <v>35.769297368530971</v>
      </c>
      <c r="AG971" s="27"/>
      <c r="AH971" s="22"/>
      <c r="AI971" s="28"/>
      <c r="AJ971" s="29">
        <f t="shared" ref="AJ971:AJ1034" si="130">(AI971/X971)-1</f>
        <v>-1</v>
      </c>
      <c r="AK971" s="30"/>
      <c r="AL971" s="30"/>
      <c r="AM971" s="30"/>
      <c r="AN971" s="31">
        <v>44.9</v>
      </c>
    </row>
    <row r="972" spans="1:42" s="11" customFormat="1" ht="37.5" customHeight="1" x14ac:dyDescent="0.25">
      <c r="A972" s="12" t="s">
        <v>2036</v>
      </c>
      <c r="B972" s="12" t="s">
        <v>2036</v>
      </c>
      <c r="C972" s="13" t="s">
        <v>2036</v>
      </c>
      <c r="D972" s="3" t="s">
        <v>46</v>
      </c>
      <c r="E972" s="3" t="s">
        <v>187</v>
      </c>
      <c r="F972" s="14" t="s">
        <v>114</v>
      </c>
      <c r="G972" s="14" t="s">
        <v>163</v>
      </c>
      <c r="H972" s="14" t="s">
        <v>247</v>
      </c>
      <c r="I972" s="14" t="s">
        <v>2037</v>
      </c>
      <c r="J972" s="14">
        <v>0</v>
      </c>
      <c r="K972" s="38"/>
      <c r="L972" s="14" t="str">
        <f>IFERROR(VLOOKUP(A972,[1]Sheet1!$A:$O,15,FALSE),"ok")</f>
        <v>ok</v>
      </c>
      <c r="M972" s="15">
        <v>0</v>
      </c>
      <c r="N972" s="41">
        <v>9</v>
      </c>
      <c r="O972" s="13">
        <v>338</v>
      </c>
      <c r="P972" s="17">
        <v>0</v>
      </c>
      <c r="Q972" s="13">
        <v>8</v>
      </c>
      <c r="R972" s="16" t="str">
        <f t="shared" si="125"/>
        <v>nul</v>
      </c>
      <c r="S972" s="17">
        <f t="shared" si="123"/>
        <v>11.883000000000003</v>
      </c>
      <c r="T972" s="18">
        <v>13.2948630561021</v>
      </c>
      <c r="U972" s="18">
        <v>7.6360869565217397</v>
      </c>
      <c r="V972" s="19">
        <f t="shared" si="126"/>
        <v>32.813950012623842</v>
      </c>
      <c r="W972" s="33">
        <f t="shared" si="127"/>
        <v>48.039622818481305</v>
      </c>
      <c r="X972" s="21">
        <f t="shared" si="128"/>
        <v>39.376740015148606</v>
      </c>
      <c r="Y972" s="22">
        <v>36.316740015148611</v>
      </c>
      <c r="Z972" s="23">
        <v>79.900000000000006</v>
      </c>
      <c r="AA972" s="35"/>
      <c r="AB972" s="22"/>
      <c r="AC972" s="24">
        <v>69.900000000000006</v>
      </c>
      <c r="AD972" s="25">
        <f t="shared" si="129"/>
        <v>0.7751596494049231</v>
      </c>
      <c r="AE972" s="22"/>
      <c r="AF972" s="26">
        <f t="shared" si="124"/>
        <v>39.376740015148606</v>
      </c>
      <c r="AG972" s="27"/>
      <c r="AH972" s="22"/>
      <c r="AI972" s="28">
        <v>49.9</v>
      </c>
      <c r="AJ972" s="29">
        <f t="shared" si="130"/>
        <v>0.26724558662812092</v>
      </c>
      <c r="AK972" s="30">
        <v>43263</v>
      </c>
      <c r="AL972" s="30">
        <v>43277</v>
      </c>
      <c r="AM972" s="30" t="s">
        <v>3444</v>
      </c>
      <c r="AN972" s="31">
        <v>54.9</v>
      </c>
      <c r="AO972" s="11" t="s">
        <v>3518</v>
      </c>
      <c r="AP972" s="11" t="s">
        <v>3519</v>
      </c>
    </row>
    <row r="973" spans="1:42" s="11" customFormat="1" ht="37.5" customHeight="1" x14ac:dyDescent="0.25">
      <c r="A973" s="12" t="s">
        <v>2038</v>
      </c>
      <c r="B973" s="12" t="s">
        <v>2038</v>
      </c>
      <c r="C973" s="13" t="s">
        <v>2038</v>
      </c>
      <c r="D973" s="3" t="s">
        <v>46</v>
      </c>
      <c r="E973" s="3" t="s">
        <v>359</v>
      </c>
      <c r="F973" s="14" t="s">
        <v>2039</v>
      </c>
      <c r="G973" s="14" t="s">
        <v>2040</v>
      </c>
      <c r="H973" s="14" t="s">
        <v>2041</v>
      </c>
      <c r="I973" s="14" t="s">
        <v>2042</v>
      </c>
      <c r="J973" s="14">
        <v>0</v>
      </c>
      <c r="K973" s="38"/>
      <c r="L973" s="14" t="str">
        <f>IFERROR(VLOOKUP(A973,[1]Sheet1!$A:$O,15,FALSE),"ok")</f>
        <v>ok</v>
      </c>
      <c r="M973" s="15">
        <v>0</v>
      </c>
      <c r="N973" s="41">
        <v>23</v>
      </c>
      <c r="O973" s="13">
        <v>30</v>
      </c>
      <c r="P973" s="17">
        <v>4</v>
      </c>
      <c r="Q973" s="13">
        <v>10</v>
      </c>
      <c r="R973" s="16">
        <f t="shared" si="125"/>
        <v>40.25</v>
      </c>
      <c r="S973" s="17">
        <f t="shared" si="123"/>
        <v>4.3945000000000007</v>
      </c>
      <c r="T973" s="18">
        <v>6.7125577635062399</v>
      </c>
      <c r="U973" s="18">
        <v>6.852898550724638</v>
      </c>
      <c r="V973" s="19">
        <f t="shared" si="126"/>
        <v>17.95995631423088</v>
      </c>
      <c r="W973" s="33">
        <f t="shared" si="127"/>
        <v>26.293376044034009</v>
      </c>
      <c r="X973" s="21">
        <f t="shared" si="128"/>
        <v>21.551947577077055</v>
      </c>
      <c r="Y973" s="22">
        <v>21.551947577077055</v>
      </c>
      <c r="Z973" s="23">
        <v>39.9</v>
      </c>
      <c r="AA973" s="22"/>
      <c r="AB973" s="22"/>
      <c r="AC973" s="24">
        <v>25.85</v>
      </c>
      <c r="AD973" s="25">
        <f t="shared" si="129"/>
        <v>0.19942756484311497</v>
      </c>
      <c r="AE973" s="22"/>
      <c r="AF973" s="26">
        <f t="shared" si="124"/>
        <v>21.551947577077055</v>
      </c>
      <c r="AG973" s="27"/>
      <c r="AH973" s="22"/>
      <c r="AI973" s="28"/>
      <c r="AJ973" s="29">
        <f t="shared" si="130"/>
        <v>-1</v>
      </c>
      <c r="AK973" s="30"/>
      <c r="AL973" s="30"/>
      <c r="AM973" s="30"/>
      <c r="AN973" s="31">
        <v>25.85</v>
      </c>
    </row>
    <row r="974" spans="1:42" s="11" customFormat="1" ht="37.5" customHeight="1" x14ac:dyDescent="0.25">
      <c r="A974" s="12" t="s">
        <v>2043</v>
      </c>
      <c r="B974" s="12" t="s">
        <v>2043</v>
      </c>
      <c r="C974" s="13" t="s">
        <v>2043</v>
      </c>
      <c r="D974" s="3" t="s">
        <v>46</v>
      </c>
      <c r="E974" s="3" t="s">
        <v>187</v>
      </c>
      <c r="F974" s="14" t="s">
        <v>40</v>
      </c>
      <c r="G974" s="14" t="s">
        <v>55</v>
      </c>
      <c r="H974" s="14" t="s">
        <v>211</v>
      </c>
      <c r="I974" s="14" t="s">
        <v>2044</v>
      </c>
      <c r="J974" s="14">
        <v>0</v>
      </c>
      <c r="K974" s="38"/>
      <c r="L974" s="14" t="str">
        <f>IFERROR(VLOOKUP(A974,[1]Sheet1!$A:$O,15,FALSE),"ok")</f>
        <v>ok</v>
      </c>
      <c r="M974" s="15">
        <v>0</v>
      </c>
      <c r="N974" s="41">
        <v>59</v>
      </c>
      <c r="O974" s="13">
        <v>35</v>
      </c>
      <c r="P974" s="17">
        <v>6</v>
      </c>
      <c r="Q974" s="13">
        <v>16</v>
      </c>
      <c r="R974" s="16">
        <f t="shared" si="125"/>
        <v>68.833333333333343</v>
      </c>
      <c r="S974" s="17">
        <f t="shared" si="123"/>
        <v>10.854500000000002</v>
      </c>
      <c r="T974" s="18">
        <v>23.490208570933898</v>
      </c>
      <c r="U974" s="18">
        <v>8.9600483091787435</v>
      </c>
      <c r="V974" s="19">
        <f t="shared" si="126"/>
        <v>43.304756880112649</v>
      </c>
      <c r="W974" s="33">
        <f t="shared" si="127"/>
        <v>63.398164072484917</v>
      </c>
      <c r="X974" s="21">
        <f t="shared" si="128"/>
        <v>51.96570825613518</v>
      </c>
      <c r="Y974" s="22">
        <v>51.96570825613518</v>
      </c>
      <c r="Z974" s="23">
        <v>99.9</v>
      </c>
      <c r="AA974" s="22"/>
      <c r="AB974" s="22"/>
      <c r="AC974" s="24">
        <v>63.85</v>
      </c>
      <c r="AD974" s="25">
        <f t="shared" si="129"/>
        <v>0.22869488635251578</v>
      </c>
      <c r="AE974" s="22"/>
      <c r="AF974" s="26">
        <f t="shared" si="124"/>
        <v>51.96570825613518</v>
      </c>
      <c r="AG974" s="27"/>
      <c r="AH974" s="22"/>
      <c r="AI974" s="28"/>
      <c r="AJ974" s="29">
        <f t="shared" si="130"/>
        <v>-1</v>
      </c>
      <c r="AK974" s="30"/>
      <c r="AL974" s="30"/>
      <c r="AM974" s="30"/>
      <c r="AN974" s="31">
        <v>63.85</v>
      </c>
    </row>
    <row r="975" spans="1:42" s="11" customFormat="1" ht="37.5" customHeight="1" x14ac:dyDescent="0.25">
      <c r="A975" s="12" t="s">
        <v>2045</v>
      </c>
      <c r="B975" s="12" t="s">
        <v>2045</v>
      </c>
      <c r="C975" s="13" t="s">
        <v>2045</v>
      </c>
      <c r="D975" s="3" t="s">
        <v>46</v>
      </c>
      <c r="E975" s="3" t="s">
        <v>39</v>
      </c>
      <c r="F975" s="14" t="s">
        <v>114</v>
      </c>
      <c r="G975" s="14" t="s">
        <v>188</v>
      </c>
      <c r="H975" s="14" t="s">
        <v>336</v>
      </c>
      <c r="I975" s="14" t="s">
        <v>2046</v>
      </c>
      <c r="J975" s="14" t="s">
        <v>3362</v>
      </c>
      <c r="K975" s="38"/>
      <c r="L975" s="14" t="str">
        <f>IFERROR(VLOOKUP(A975,[1]Sheet1!$A:$O,15,FALSE),"ok")</f>
        <v>ok</v>
      </c>
      <c r="M975" s="15">
        <v>0</v>
      </c>
      <c r="N975" s="41">
        <v>0</v>
      </c>
      <c r="O975" s="13">
        <v>278</v>
      </c>
      <c r="P975" s="17">
        <v>0</v>
      </c>
      <c r="Q975" s="13">
        <v>0</v>
      </c>
      <c r="R975" s="16" t="str">
        <f t="shared" si="125"/>
        <v>nul</v>
      </c>
      <c r="S975" s="17">
        <f t="shared" si="123"/>
        <v>50.982999999999997</v>
      </c>
      <c r="T975" s="18">
        <v>95.428825492572599</v>
      </c>
      <c r="U975" s="18">
        <v>61.881207729468599</v>
      </c>
      <c r="V975" s="19">
        <f t="shared" si="126"/>
        <v>208.2930332220412</v>
      </c>
      <c r="W975" s="20">
        <f t="shared" si="127"/>
        <v>304.94100063706827</v>
      </c>
      <c r="X975" s="21">
        <f t="shared" si="128"/>
        <v>249.95163986644943</v>
      </c>
      <c r="Y975" s="22">
        <v>249.95163986644943</v>
      </c>
      <c r="Z975" s="23">
        <v>409.9</v>
      </c>
      <c r="AA975" s="22"/>
      <c r="AB975" s="22"/>
      <c r="AC975" s="24">
        <v>299.89999999999998</v>
      </c>
      <c r="AD975" s="25">
        <f t="shared" si="129"/>
        <v>0.19983209616163444</v>
      </c>
      <c r="AE975" s="22"/>
      <c r="AF975" s="26">
        <f t="shared" si="124"/>
        <v>249.95163986644943</v>
      </c>
      <c r="AG975" s="27"/>
      <c r="AH975" s="22"/>
      <c r="AI975" s="28"/>
      <c r="AJ975" s="29">
        <f t="shared" si="130"/>
        <v>-1</v>
      </c>
      <c r="AK975" s="30"/>
      <c r="AL975" s="30"/>
      <c r="AM975" s="30"/>
      <c r="AN975" s="31">
        <v>299.89999999999998</v>
      </c>
    </row>
    <row r="976" spans="1:42" s="11" customFormat="1" ht="37.5" customHeight="1" x14ac:dyDescent="0.25">
      <c r="A976" s="12" t="s">
        <v>2047</v>
      </c>
      <c r="B976" s="12" t="s">
        <v>2047</v>
      </c>
      <c r="C976" s="13" t="s">
        <v>2047</v>
      </c>
      <c r="D976" s="3" t="s">
        <v>46</v>
      </c>
      <c r="E976" s="3" t="s">
        <v>187</v>
      </c>
      <c r="F976" s="14" t="s">
        <v>62</v>
      </c>
      <c r="G976" s="14" t="s">
        <v>2048</v>
      </c>
      <c r="H976" s="14" t="s">
        <v>2049</v>
      </c>
      <c r="I976" s="14" t="s">
        <v>2050</v>
      </c>
      <c r="J976" s="14">
        <v>0</v>
      </c>
      <c r="K976" s="38"/>
      <c r="L976" s="14" t="str">
        <f>IFERROR(VLOOKUP(A976,[1]Sheet1!$A:$O,15,FALSE),"ok")</f>
        <v>ok</v>
      </c>
      <c r="M976" s="15">
        <v>0</v>
      </c>
      <c r="N976" s="41">
        <v>104</v>
      </c>
      <c r="O976" s="13">
        <v>77</v>
      </c>
      <c r="P976" s="17">
        <v>5</v>
      </c>
      <c r="Q976" s="13">
        <v>9</v>
      </c>
      <c r="R976" s="16">
        <f t="shared" si="125"/>
        <v>145.6</v>
      </c>
      <c r="S976" s="17">
        <f t="shared" si="123"/>
        <v>4.5730000000000004</v>
      </c>
      <c r="T976" s="18">
        <v>8.8322546667001198</v>
      </c>
      <c r="U976" s="18">
        <v>6.852898550724638</v>
      </c>
      <c r="V976" s="19">
        <f t="shared" si="126"/>
        <v>20.258153217424759</v>
      </c>
      <c r="W976" s="33">
        <f t="shared" si="127"/>
        <v>29.657936310309847</v>
      </c>
      <c r="X976" s="21">
        <f t="shared" si="128"/>
        <v>24.309783860909711</v>
      </c>
      <c r="Y976" s="22">
        <v>24.513783860909708</v>
      </c>
      <c r="Z976" s="23">
        <v>59.9</v>
      </c>
      <c r="AA976" s="22"/>
      <c r="AB976" s="22"/>
      <c r="AC976" s="24">
        <v>26.9</v>
      </c>
      <c r="AD976" s="25">
        <f t="shared" si="129"/>
        <v>0.10655035659347734</v>
      </c>
      <c r="AE976" s="22"/>
      <c r="AF976" s="26">
        <f t="shared" si="124"/>
        <v>24.309783860909711</v>
      </c>
      <c r="AG976" s="27"/>
      <c r="AH976" s="22"/>
      <c r="AI976" s="28"/>
      <c r="AJ976" s="29">
        <f t="shared" si="130"/>
        <v>-1</v>
      </c>
      <c r="AK976" s="30"/>
      <c r="AL976" s="30"/>
      <c r="AM976" s="30"/>
      <c r="AN976" s="31">
        <v>26.9</v>
      </c>
    </row>
    <row r="977" spans="1:42" s="11" customFormat="1" ht="37.5" customHeight="1" x14ac:dyDescent="0.25">
      <c r="A977" s="12" t="s">
        <v>2051</v>
      </c>
      <c r="B977" s="12" t="s">
        <v>2051</v>
      </c>
      <c r="C977" s="13" t="s">
        <v>2051</v>
      </c>
      <c r="D977" s="3" t="s">
        <v>46</v>
      </c>
      <c r="E977" s="3" t="s">
        <v>359</v>
      </c>
      <c r="F977" s="14" t="s">
        <v>369</v>
      </c>
      <c r="G977" s="14" t="s">
        <v>234</v>
      </c>
      <c r="H977" s="14" t="s">
        <v>370</v>
      </c>
      <c r="I977" s="14" t="s">
        <v>2052</v>
      </c>
      <c r="J977" s="14">
        <v>0</v>
      </c>
      <c r="K977" s="38"/>
      <c r="L977" s="14" t="str">
        <f>IFERROR(VLOOKUP(A977,[1]Sheet1!$A:$O,15,FALSE),"ok")</f>
        <v>ok</v>
      </c>
      <c r="M977" s="15">
        <v>0</v>
      </c>
      <c r="N977" s="41">
        <v>11</v>
      </c>
      <c r="O977" s="13">
        <v>26</v>
      </c>
      <c r="P977" s="17">
        <v>2</v>
      </c>
      <c r="Q977" s="13">
        <v>2</v>
      </c>
      <c r="R977" s="16">
        <f t="shared" si="125"/>
        <v>38.5</v>
      </c>
      <c r="S977" s="17">
        <f t="shared" si="123"/>
        <v>22.083000000000002</v>
      </c>
      <c r="T977" s="18">
        <v>54.472940999264999</v>
      </c>
      <c r="U977" s="18">
        <v>13.649855072463771</v>
      </c>
      <c r="V977" s="19">
        <f t="shared" si="126"/>
        <v>90.20579607172877</v>
      </c>
      <c r="W977" s="33">
        <f t="shared" si="127"/>
        <v>132.06128544901091</v>
      </c>
      <c r="X977" s="21">
        <f t="shared" si="128"/>
        <v>108.24695528607452</v>
      </c>
      <c r="Y977" s="22">
        <v>108.24695528607452</v>
      </c>
      <c r="Z977" s="23">
        <v>179.9</v>
      </c>
      <c r="AA977" s="22"/>
      <c r="AB977" s="22"/>
      <c r="AC977" s="24">
        <v>129.9</v>
      </c>
      <c r="AD977" s="25">
        <f t="shared" si="129"/>
        <v>0.2000337529743994</v>
      </c>
      <c r="AE977" s="22"/>
      <c r="AF977" s="26">
        <f t="shared" si="124"/>
        <v>108.24695528607452</v>
      </c>
      <c r="AG977" s="27"/>
      <c r="AH977" s="22"/>
      <c r="AI977" s="28"/>
      <c r="AJ977" s="29">
        <f t="shared" si="130"/>
        <v>-1</v>
      </c>
      <c r="AK977" s="30"/>
      <c r="AL977" s="30"/>
      <c r="AM977" s="30"/>
      <c r="AN977" s="31">
        <v>129.9</v>
      </c>
    </row>
    <row r="978" spans="1:42" s="11" customFormat="1" ht="37.5" customHeight="1" x14ac:dyDescent="0.25">
      <c r="A978" s="12" t="s">
        <v>2055</v>
      </c>
      <c r="B978" s="12" t="s">
        <v>2055</v>
      </c>
      <c r="C978" s="13" t="s">
        <v>2055</v>
      </c>
      <c r="D978" s="3" t="s">
        <v>46</v>
      </c>
      <c r="E978" s="3" t="s">
        <v>187</v>
      </c>
      <c r="F978" s="14" t="s">
        <v>114</v>
      </c>
      <c r="G978" s="14" t="s">
        <v>163</v>
      </c>
      <c r="H978" s="14" t="s">
        <v>241</v>
      </c>
      <c r="I978" s="14" t="s">
        <v>2056</v>
      </c>
      <c r="J978" s="14">
        <v>0</v>
      </c>
      <c r="K978" s="38"/>
      <c r="L978" s="14">
        <f>IFERROR(VLOOKUP(A978,[1]Sheet1!$A:$O,15,FALSE),"ok")</f>
        <v>29.9</v>
      </c>
      <c r="M978" s="15">
        <v>0</v>
      </c>
      <c r="N978" s="41">
        <v>86</v>
      </c>
      <c r="O978" s="13">
        <v>47</v>
      </c>
      <c r="P978" s="17">
        <v>2</v>
      </c>
      <c r="Q978" s="13">
        <v>3</v>
      </c>
      <c r="R978" s="16">
        <f t="shared" si="125"/>
        <v>301</v>
      </c>
      <c r="S978" s="17">
        <f t="shared" si="123"/>
        <v>6.4430000000000005</v>
      </c>
      <c r="T978" s="18">
        <v>12.216238051856701</v>
      </c>
      <c r="U978" s="18">
        <v>7.6360869565217397</v>
      </c>
      <c r="V978" s="19">
        <f t="shared" si="126"/>
        <v>26.295325008378441</v>
      </c>
      <c r="W978" s="20">
        <f t="shared" si="127"/>
        <v>38.496355812266039</v>
      </c>
      <c r="X978" s="21">
        <f t="shared" si="128"/>
        <v>31.554390010054128</v>
      </c>
      <c r="Y978" s="22">
        <v>31.554390010054128</v>
      </c>
      <c r="Z978" s="23">
        <v>54.9</v>
      </c>
      <c r="AA978" s="22"/>
      <c r="AB978" s="22">
        <v>44.99</v>
      </c>
      <c r="AC978" s="24">
        <v>37.9</v>
      </c>
      <c r="AD978" s="25">
        <f t="shared" si="129"/>
        <v>0.20110070224536036</v>
      </c>
      <c r="AE978" s="22"/>
      <c r="AF978" s="26">
        <f t="shared" si="124"/>
        <v>31.554390010054128</v>
      </c>
      <c r="AG978" s="27"/>
      <c r="AH978" s="22"/>
      <c r="AI978" s="28"/>
      <c r="AJ978" s="29">
        <f t="shared" si="130"/>
        <v>-1</v>
      </c>
      <c r="AK978" s="30"/>
      <c r="AL978" s="30"/>
      <c r="AM978" s="30"/>
      <c r="AN978" s="31">
        <v>37.9</v>
      </c>
    </row>
    <row r="979" spans="1:42" s="11" customFormat="1" ht="37.5" customHeight="1" x14ac:dyDescent="0.25">
      <c r="A979" s="12" t="s">
        <v>2063</v>
      </c>
      <c r="B979" s="12" t="s">
        <v>2063</v>
      </c>
      <c r="C979" s="13" t="s">
        <v>2063</v>
      </c>
      <c r="D979" s="3" t="s">
        <v>46</v>
      </c>
      <c r="E979" s="3" t="s">
        <v>359</v>
      </c>
      <c r="F979" s="14" t="s">
        <v>81</v>
      </c>
      <c r="G979" s="14" t="s">
        <v>82</v>
      </c>
      <c r="H979" s="14" t="s">
        <v>1572</v>
      </c>
      <c r="I979" s="14" t="s">
        <v>2064</v>
      </c>
      <c r="J979" s="14">
        <v>0</v>
      </c>
      <c r="K979" s="38"/>
      <c r="L979" s="14" t="str">
        <f>IFERROR(VLOOKUP(A979,[1]Sheet1!$A:$O,15,FALSE),"ok")</f>
        <v>ok</v>
      </c>
      <c r="M979" s="15">
        <v>0</v>
      </c>
      <c r="N979" s="41">
        <v>43</v>
      </c>
      <c r="O979" s="13">
        <v>92</v>
      </c>
      <c r="P979" s="17">
        <v>1</v>
      </c>
      <c r="Q979" s="13">
        <v>1</v>
      </c>
      <c r="R979" s="16">
        <f t="shared" si="125"/>
        <v>301</v>
      </c>
      <c r="S979" s="17">
        <f t="shared" si="123"/>
        <v>8.4830000000000005</v>
      </c>
      <c r="T979" s="18">
        <v>20.0827761766908</v>
      </c>
      <c r="U979" s="18">
        <v>10.218743961352658</v>
      </c>
      <c r="V979" s="19">
        <f t="shared" si="126"/>
        <v>38.784520138043462</v>
      </c>
      <c r="W979" s="20">
        <f t="shared" si="127"/>
        <v>56.780537482095632</v>
      </c>
      <c r="X979" s="21">
        <f t="shared" si="128"/>
        <v>46.541424165652153</v>
      </c>
      <c r="Y979" s="22">
        <v>47.561424165652149</v>
      </c>
      <c r="Z979" s="23">
        <v>99.9</v>
      </c>
      <c r="AA979" s="22"/>
      <c r="AB979" s="22"/>
      <c r="AC979" s="24">
        <v>49.9</v>
      </c>
      <c r="AD979" s="25">
        <f t="shared" si="129"/>
        <v>7.2163151312127027E-2</v>
      </c>
      <c r="AE979" s="22"/>
      <c r="AF979" s="26">
        <f t="shared" si="124"/>
        <v>46.541424165652153</v>
      </c>
      <c r="AG979" s="27"/>
      <c r="AH979" s="22"/>
      <c r="AI979" s="28"/>
      <c r="AJ979" s="29">
        <f t="shared" si="130"/>
        <v>-1</v>
      </c>
      <c r="AK979" s="30"/>
      <c r="AL979" s="30"/>
      <c r="AM979" s="30"/>
      <c r="AN979" s="31">
        <v>54.9</v>
      </c>
    </row>
    <row r="980" spans="1:42" s="11" customFormat="1" ht="37.5" customHeight="1" x14ac:dyDescent="0.25">
      <c r="A980" s="12" t="s">
        <v>2063</v>
      </c>
      <c r="B980" s="12" t="s">
        <v>2063</v>
      </c>
      <c r="C980" s="13" t="s">
        <v>2063</v>
      </c>
      <c r="D980" s="3" t="s">
        <v>3</v>
      </c>
      <c r="E980" s="3" t="s">
        <v>359</v>
      </c>
      <c r="F980" s="14" t="s">
        <v>81</v>
      </c>
      <c r="G980" s="14" t="s">
        <v>82</v>
      </c>
      <c r="H980" s="14" t="s">
        <v>1572</v>
      </c>
      <c r="I980" s="14" t="s">
        <v>2064</v>
      </c>
      <c r="J980" s="14">
        <v>0</v>
      </c>
      <c r="K980" s="38"/>
      <c r="L980" s="14" t="str">
        <f>IFERROR(VLOOKUP(A980,[1]Sheet1!$A:$O,15,FALSE),"ok")</f>
        <v>ok</v>
      </c>
      <c r="M980" s="15">
        <v>0</v>
      </c>
      <c r="N980" s="41">
        <v>43</v>
      </c>
      <c r="O980" s="13">
        <v>92</v>
      </c>
      <c r="P980" s="17">
        <v>1</v>
      </c>
      <c r="Q980" s="13">
        <v>1</v>
      </c>
      <c r="R980" s="16">
        <f t="shared" si="125"/>
        <v>301</v>
      </c>
      <c r="S980" s="17">
        <f t="shared" si="123"/>
        <v>8.4830000000000005</v>
      </c>
      <c r="T980" s="18">
        <v>20.0827761766908</v>
      </c>
      <c r="U980" s="18">
        <v>10.218743961352658</v>
      </c>
      <c r="V980" s="19">
        <f t="shared" si="126"/>
        <v>38.784520138043462</v>
      </c>
      <c r="W980" s="20">
        <f t="shared" si="127"/>
        <v>56.780537482095632</v>
      </c>
      <c r="X980" s="21">
        <f t="shared" si="128"/>
        <v>46.541424165652153</v>
      </c>
      <c r="Y980" s="22">
        <v>47.561424165652149</v>
      </c>
      <c r="Z980" s="23">
        <v>99.9</v>
      </c>
      <c r="AA980" s="22"/>
      <c r="AB980" s="22"/>
      <c r="AC980" s="24">
        <v>49.9</v>
      </c>
      <c r="AD980" s="25">
        <f t="shared" si="129"/>
        <v>7.2163151312127027E-2</v>
      </c>
      <c r="AE980" s="22"/>
      <c r="AF980" s="26">
        <f t="shared" si="124"/>
        <v>46.541424165652153</v>
      </c>
      <c r="AG980" s="27"/>
      <c r="AH980" s="22"/>
      <c r="AI980" s="28"/>
      <c r="AJ980" s="29">
        <f t="shared" si="130"/>
        <v>-1</v>
      </c>
      <c r="AK980" s="30"/>
      <c r="AL980" s="30"/>
      <c r="AM980" s="30"/>
      <c r="AN980" s="31">
        <v>54.9</v>
      </c>
    </row>
    <row r="981" spans="1:42" s="11" customFormat="1" ht="37.5" customHeight="1" x14ac:dyDescent="0.25">
      <c r="A981" s="12" t="s">
        <v>2065</v>
      </c>
      <c r="B981" s="12" t="s">
        <v>2065</v>
      </c>
      <c r="C981" s="13" t="s">
        <v>2065</v>
      </c>
      <c r="D981" s="3" t="s">
        <v>46</v>
      </c>
      <c r="E981" s="3" t="s">
        <v>359</v>
      </c>
      <c r="F981" s="14" t="s">
        <v>2039</v>
      </c>
      <c r="G981" s="14" t="s">
        <v>2040</v>
      </c>
      <c r="H981" s="14" t="s">
        <v>2041</v>
      </c>
      <c r="I981" s="14" t="s">
        <v>2066</v>
      </c>
      <c r="J981" s="14">
        <v>0</v>
      </c>
      <c r="K981" s="38"/>
      <c r="L981" s="14" t="str">
        <f>IFERROR(VLOOKUP(A981,[1]Sheet1!$A:$O,15,FALSE),"ok")</f>
        <v>ok</v>
      </c>
      <c r="M981" s="15">
        <v>0</v>
      </c>
      <c r="N981" s="41">
        <v>12</v>
      </c>
      <c r="O981" s="13">
        <v>30</v>
      </c>
      <c r="P981" s="17">
        <v>3</v>
      </c>
      <c r="Q981" s="13">
        <v>6</v>
      </c>
      <c r="R981" s="16">
        <f t="shared" si="125"/>
        <v>28</v>
      </c>
      <c r="S981" s="17">
        <f t="shared" si="123"/>
        <v>4.4030000000000005</v>
      </c>
      <c r="T981" s="18">
        <v>6.7125577635062399</v>
      </c>
      <c r="U981" s="18">
        <v>6.852898550724638</v>
      </c>
      <c r="V981" s="19">
        <f t="shared" si="126"/>
        <v>17.968456314230878</v>
      </c>
      <c r="W981" s="33">
        <f t="shared" si="127"/>
        <v>26.305820044034004</v>
      </c>
      <c r="X981" s="21">
        <f t="shared" si="128"/>
        <v>21.562147577077052</v>
      </c>
      <c r="Y981" s="22">
        <v>21.562147577077052</v>
      </c>
      <c r="Z981" s="23">
        <v>39.9</v>
      </c>
      <c r="AA981" s="22"/>
      <c r="AB981" s="22"/>
      <c r="AC981" s="24">
        <v>25.9</v>
      </c>
      <c r="AD981" s="25">
        <f t="shared" si="129"/>
        <v>0.20117905266238711</v>
      </c>
      <c r="AE981" s="22"/>
      <c r="AF981" s="26">
        <f t="shared" si="124"/>
        <v>21.562147577077052</v>
      </c>
      <c r="AG981" s="27"/>
      <c r="AH981" s="22"/>
      <c r="AI981" s="28"/>
      <c r="AJ981" s="29">
        <f t="shared" si="130"/>
        <v>-1</v>
      </c>
      <c r="AK981" s="30"/>
      <c r="AL981" s="30"/>
      <c r="AM981" s="30"/>
      <c r="AN981" s="31">
        <v>25.9</v>
      </c>
    </row>
    <row r="982" spans="1:42" s="11" customFormat="1" ht="37.5" customHeight="1" x14ac:dyDescent="0.25">
      <c r="A982" s="12" t="s">
        <v>2067</v>
      </c>
      <c r="B982" s="12" t="s">
        <v>2067</v>
      </c>
      <c r="C982" s="13" t="s">
        <v>2067</v>
      </c>
      <c r="D982" s="3" t="s">
        <v>46</v>
      </c>
      <c r="E982" s="3" t="s">
        <v>39</v>
      </c>
      <c r="F982" s="14" t="s">
        <v>114</v>
      </c>
      <c r="G982" s="14" t="s">
        <v>163</v>
      </c>
      <c r="H982" s="14" t="s">
        <v>219</v>
      </c>
      <c r="I982" s="14" t="s">
        <v>2068</v>
      </c>
      <c r="J982" s="14">
        <v>0</v>
      </c>
      <c r="K982" s="38"/>
      <c r="L982" s="14" t="str">
        <f>IFERROR(VLOOKUP(A982,[1]Sheet1!$A:$O,15,FALSE),"ok")</f>
        <v>ok</v>
      </c>
      <c r="M982" s="15">
        <v>0</v>
      </c>
      <c r="N982" s="41">
        <v>0</v>
      </c>
      <c r="O982" s="13" t="s">
        <v>44</v>
      </c>
      <c r="P982" s="17">
        <v>0</v>
      </c>
      <c r="Q982" s="13">
        <v>0</v>
      </c>
      <c r="R982" s="16" t="str">
        <f t="shared" si="125"/>
        <v>nul</v>
      </c>
      <c r="S982" s="17" t="e">
        <f t="shared" si="123"/>
        <v>#N/A</v>
      </c>
      <c r="T982" s="18">
        <v>29.466709497098101</v>
      </c>
      <c r="U982" s="18">
        <v>9.7525603864734318</v>
      </c>
      <c r="V982" s="19" t="e">
        <f t="shared" si="126"/>
        <v>#N/A</v>
      </c>
      <c r="W982" s="20" t="e">
        <f t="shared" si="127"/>
        <v>#N/A</v>
      </c>
      <c r="X982" s="21" t="e">
        <f t="shared" si="128"/>
        <v>#N/A</v>
      </c>
      <c r="Y982" s="22">
        <v>62.342723860285844</v>
      </c>
      <c r="Z982" s="23">
        <v>0</v>
      </c>
      <c r="AA982" s="22"/>
      <c r="AB982" s="22"/>
      <c r="AC982" s="24" t="e">
        <v>#N/A</v>
      </c>
      <c r="AD982" s="25" t="e">
        <f t="shared" si="129"/>
        <v>#N/A</v>
      </c>
      <c r="AE982" s="22"/>
      <c r="AF982" s="26" t="e">
        <f t="shared" si="124"/>
        <v>#N/A</v>
      </c>
      <c r="AG982" s="27"/>
      <c r="AH982" s="22"/>
      <c r="AI982" s="28"/>
      <c r="AJ982" s="29" t="e">
        <f t="shared" si="130"/>
        <v>#N/A</v>
      </c>
      <c r="AK982" s="30"/>
      <c r="AL982" s="30"/>
      <c r="AM982" s="30"/>
      <c r="AN982" s="31" t="s">
        <v>896</v>
      </c>
    </row>
    <row r="983" spans="1:42" s="11" customFormat="1" ht="37.5" customHeight="1" x14ac:dyDescent="0.25">
      <c r="A983" s="12" t="s">
        <v>2069</v>
      </c>
      <c r="B983" s="12" t="s">
        <v>2069</v>
      </c>
      <c r="C983" s="13" t="s">
        <v>2069</v>
      </c>
      <c r="D983" s="3" t="s">
        <v>46</v>
      </c>
      <c r="E983" s="3" t="s">
        <v>39</v>
      </c>
      <c r="F983" s="14" t="s">
        <v>40</v>
      </c>
      <c r="G983" s="14" t="s">
        <v>47</v>
      </c>
      <c r="H983" s="14" t="s">
        <v>48</v>
      </c>
      <c r="I983" s="14" t="s">
        <v>2070</v>
      </c>
      <c r="J983" s="14">
        <v>0</v>
      </c>
      <c r="K983" s="38"/>
      <c r="L983" s="14" t="str">
        <f>IFERROR(VLOOKUP(A983,[1]Sheet1!$A:$O,15,FALSE),"ok")</f>
        <v>ok</v>
      </c>
      <c r="M983" s="15">
        <v>0</v>
      </c>
      <c r="N983" s="41">
        <v>0</v>
      </c>
      <c r="O983" s="13" t="s">
        <v>44</v>
      </c>
      <c r="P983" s="17">
        <v>0</v>
      </c>
      <c r="Q983" s="13">
        <v>0</v>
      </c>
      <c r="R983" s="16" t="str">
        <f t="shared" si="125"/>
        <v>nul</v>
      </c>
      <c r="S983" s="17">
        <f t="shared" si="123"/>
        <v>11.543000000000001</v>
      </c>
      <c r="T983" s="18">
        <v>25.309007468414499</v>
      </c>
      <c r="U983" s="18">
        <v>10.218743961352658</v>
      </c>
      <c r="V983" s="19">
        <f t="shared" si="126"/>
        <v>47.070751429767157</v>
      </c>
      <c r="W983" s="20">
        <f t="shared" si="127"/>
        <v>68.911580093179111</v>
      </c>
      <c r="X983" s="21">
        <f t="shared" si="128"/>
        <v>56.484901715720589</v>
      </c>
      <c r="Y983" s="22">
        <v>56.484901715720589</v>
      </c>
      <c r="Z983" s="23">
        <v>99.9</v>
      </c>
      <c r="AA983" s="22"/>
      <c r="AB983" s="22"/>
      <c r="AC983" s="24">
        <v>67.900000000000006</v>
      </c>
      <c r="AD983" s="25">
        <f t="shared" si="129"/>
        <v>0.20209114183697729</v>
      </c>
      <c r="AE983" s="22"/>
      <c r="AF983" s="26">
        <f t="shared" si="124"/>
        <v>56.484901715720589</v>
      </c>
      <c r="AG983" s="27"/>
      <c r="AH983" s="22"/>
      <c r="AI983" s="28"/>
      <c r="AJ983" s="29">
        <f t="shared" si="130"/>
        <v>-1</v>
      </c>
      <c r="AK983" s="30"/>
      <c r="AL983" s="30"/>
      <c r="AM983" s="30"/>
      <c r="AN983" s="31">
        <v>67.900000000000006</v>
      </c>
    </row>
    <row r="984" spans="1:42" s="11" customFormat="1" ht="37.5" customHeight="1" x14ac:dyDescent="0.25">
      <c r="A984" s="12" t="s">
        <v>2071</v>
      </c>
      <c r="B984" s="12" t="s">
        <v>2071</v>
      </c>
      <c r="C984" s="13" t="s">
        <v>2071</v>
      </c>
      <c r="D984" s="3" t="s">
        <v>46</v>
      </c>
      <c r="E984" s="3" t="s">
        <v>187</v>
      </c>
      <c r="F984" s="14" t="s">
        <v>40</v>
      </c>
      <c r="G984" s="14" t="s">
        <v>159</v>
      </c>
      <c r="H984" s="14" t="s">
        <v>208</v>
      </c>
      <c r="I984" s="14" t="s">
        <v>2072</v>
      </c>
      <c r="J984" s="14">
        <v>0</v>
      </c>
      <c r="K984" s="38"/>
      <c r="L984" s="14" t="str">
        <f>IFERROR(VLOOKUP(A984,[1]Sheet1!$A:$O,15,FALSE),"ok")</f>
        <v>ok</v>
      </c>
      <c r="M984" s="15">
        <v>0</v>
      </c>
      <c r="N984" s="41">
        <v>0</v>
      </c>
      <c r="O984" s="13" t="s">
        <v>44</v>
      </c>
      <c r="P984" s="17">
        <v>0</v>
      </c>
      <c r="Q984" s="13">
        <v>0</v>
      </c>
      <c r="R984" s="16" t="str">
        <f t="shared" si="125"/>
        <v>nul</v>
      </c>
      <c r="S984" s="17">
        <f t="shared" si="123"/>
        <v>16.133000000000003</v>
      </c>
      <c r="T984" s="18">
        <v>39.896025945699698</v>
      </c>
      <c r="U984" s="18">
        <v>9.7525603864734318</v>
      </c>
      <c r="V984" s="19">
        <f t="shared" si="126"/>
        <v>65.781586332173134</v>
      </c>
      <c r="W984" s="20">
        <f t="shared" si="127"/>
        <v>96.304242390301468</v>
      </c>
      <c r="X984" s="21">
        <f t="shared" si="128"/>
        <v>78.937903598607761</v>
      </c>
      <c r="Y984" s="22">
        <v>78.937903598607761</v>
      </c>
      <c r="Z984" s="23">
        <v>119.9</v>
      </c>
      <c r="AA984" s="22"/>
      <c r="AB984" s="22"/>
      <c r="AC984" s="24">
        <v>94.9</v>
      </c>
      <c r="AD984" s="25">
        <f t="shared" si="129"/>
        <v>0.20221079701531086</v>
      </c>
      <c r="AE984" s="22"/>
      <c r="AF984" s="26">
        <f t="shared" si="124"/>
        <v>78.937903598607761</v>
      </c>
      <c r="AG984" s="27"/>
      <c r="AH984" s="22"/>
      <c r="AI984" s="28"/>
      <c r="AJ984" s="29">
        <f t="shared" si="130"/>
        <v>-1</v>
      </c>
      <c r="AK984" s="30"/>
      <c r="AL984" s="30"/>
      <c r="AM984" s="30"/>
      <c r="AN984" s="31">
        <v>94.9</v>
      </c>
    </row>
    <row r="985" spans="1:42" s="11" customFormat="1" ht="37.5" customHeight="1" x14ac:dyDescent="0.25">
      <c r="A985" s="12" t="s">
        <v>2073</v>
      </c>
      <c r="B985" s="12" t="s">
        <v>2074</v>
      </c>
      <c r="C985" s="13" t="s">
        <v>2075</v>
      </c>
      <c r="D985" s="3" t="s">
        <v>46</v>
      </c>
      <c r="E985" s="3" t="s">
        <v>187</v>
      </c>
      <c r="F985" s="14" t="s">
        <v>149</v>
      </c>
      <c r="G985" s="14" t="s">
        <v>569</v>
      </c>
      <c r="H985" s="14" t="s">
        <v>570</v>
      </c>
      <c r="I985" s="14" t="s">
        <v>2076</v>
      </c>
      <c r="J985" s="14">
        <v>0</v>
      </c>
      <c r="K985" s="38"/>
      <c r="L985" s="14" t="str">
        <f>IFERROR(VLOOKUP(A985,[1]Sheet1!$A:$O,15,FALSE),"ok")</f>
        <v>ok</v>
      </c>
      <c r="M985" s="15">
        <v>0</v>
      </c>
      <c r="N985" s="41">
        <v>0</v>
      </c>
      <c r="O985" s="13" t="s">
        <v>44</v>
      </c>
      <c r="P985" s="17">
        <v>0</v>
      </c>
      <c r="Q985" s="13">
        <v>0</v>
      </c>
      <c r="R985" s="16" t="str">
        <f t="shared" si="125"/>
        <v>nul</v>
      </c>
      <c r="S985" s="17">
        <f t="shared" si="123"/>
        <v>32.283000000000001</v>
      </c>
      <c r="T985" s="18">
        <v>72.170055242060897</v>
      </c>
      <c r="U985" s="18">
        <v>24.530579710144927</v>
      </c>
      <c r="V985" s="19">
        <f t="shared" si="126"/>
        <v>128.98363495220582</v>
      </c>
      <c r="W985" s="20">
        <f t="shared" si="127"/>
        <v>188.8320415700293</v>
      </c>
      <c r="X985" s="21">
        <f t="shared" si="128"/>
        <v>154.78036194264698</v>
      </c>
      <c r="Y985" s="22">
        <v>154.78036194264698</v>
      </c>
      <c r="Z985" s="23">
        <v>239.9</v>
      </c>
      <c r="AA985" s="22"/>
      <c r="AB985" s="22"/>
      <c r="AC985" s="24">
        <v>189.9</v>
      </c>
      <c r="AD985" s="25">
        <f t="shared" si="129"/>
        <v>0.22689983158436089</v>
      </c>
      <c r="AE985" s="22"/>
      <c r="AF985" s="26">
        <f t="shared" si="124"/>
        <v>154.78036194264698</v>
      </c>
      <c r="AG985" s="27"/>
      <c r="AH985" s="22"/>
      <c r="AI985" s="28"/>
      <c r="AJ985" s="29">
        <f t="shared" si="130"/>
        <v>-1</v>
      </c>
      <c r="AK985" s="30"/>
      <c r="AL985" s="30"/>
      <c r="AM985" s="30"/>
      <c r="AN985" s="31">
        <v>189.9</v>
      </c>
    </row>
    <row r="986" spans="1:42" s="11" customFormat="1" ht="37.5" customHeight="1" x14ac:dyDescent="0.25">
      <c r="A986" s="12" t="s">
        <v>2077</v>
      </c>
      <c r="B986" s="12" t="s">
        <v>2077</v>
      </c>
      <c r="C986" s="13" t="s">
        <v>2077</v>
      </c>
      <c r="D986" s="3" t="s">
        <v>46</v>
      </c>
      <c r="E986" s="3" t="s">
        <v>187</v>
      </c>
      <c r="F986" s="14" t="s">
        <v>149</v>
      </c>
      <c r="G986" s="14" t="s">
        <v>399</v>
      </c>
      <c r="H986" s="14" t="s">
        <v>400</v>
      </c>
      <c r="I986" s="14" t="s">
        <v>2078</v>
      </c>
      <c r="J986" s="14">
        <v>0</v>
      </c>
      <c r="K986" s="38"/>
      <c r="L986" s="14" t="str">
        <f>IFERROR(VLOOKUP(A986,[1]Sheet1!$A:$O,15,FALSE),"ok")</f>
        <v>ok</v>
      </c>
      <c r="M986" s="15">
        <v>0</v>
      </c>
      <c r="N986" s="41">
        <v>28</v>
      </c>
      <c r="O986" s="13">
        <v>23</v>
      </c>
      <c r="P986" s="17">
        <v>2</v>
      </c>
      <c r="Q986" s="13">
        <v>8</v>
      </c>
      <c r="R986" s="16">
        <f t="shared" si="125"/>
        <v>98</v>
      </c>
      <c r="S986" s="17">
        <f t="shared" si="123"/>
        <v>5.423</v>
      </c>
      <c r="T986" s="18">
        <v>9.8599740959726798</v>
      </c>
      <c r="U986" s="18">
        <v>7.1139613526570056</v>
      </c>
      <c r="V986" s="19">
        <f t="shared" si="126"/>
        <v>22.396935448629684</v>
      </c>
      <c r="W986" s="33">
        <f t="shared" si="127"/>
        <v>32.789113496793853</v>
      </c>
      <c r="X986" s="21">
        <f t="shared" si="128"/>
        <v>26.87632253835562</v>
      </c>
      <c r="Y986" s="22">
        <v>26.87632253835562</v>
      </c>
      <c r="Z986" s="23">
        <v>59.9</v>
      </c>
      <c r="AA986" s="22"/>
      <c r="AB986" s="22"/>
      <c r="AC986" s="24">
        <v>31.9</v>
      </c>
      <c r="AD986" s="25">
        <f t="shared" si="129"/>
        <v>0.1869183350689072</v>
      </c>
      <c r="AE986" s="22"/>
      <c r="AF986" s="26">
        <f t="shared" si="124"/>
        <v>26.87632253835562</v>
      </c>
      <c r="AG986" s="27"/>
      <c r="AH986" s="22"/>
      <c r="AI986" s="28"/>
      <c r="AJ986" s="29">
        <f t="shared" si="130"/>
        <v>-1</v>
      </c>
      <c r="AK986" s="30"/>
      <c r="AL986" s="30"/>
      <c r="AM986" s="30"/>
      <c r="AN986" s="31">
        <v>31.9</v>
      </c>
    </row>
    <row r="987" spans="1:42" s="11" customFormat="1" ht="37.5" customHeight="1" x14ac:dyDescent="0.25">
      <c r="A987" s="12" t="s">
        <v>2081</v>
      </c>
      <c r="B987" s="12" t="s">
        <v>2081</v>
      </c>
      <c r="C987" s="13" t="s">
        <v>2081</v>
      </c>
      <c r="D987" s="3" t="s">
        <v>46</v>
      </c>
      <c r="E987" s="3" t="s">
        <v>187</v>
      </c>
      <c r="F987" s="14" t="s">
        <v>114</v>
      </c>
      <c r="G987" s="14" t="s">
        <v>163</v>
      </c>
      <c r="H987" s="14" t="s">
        <v>1034</v>
      </c>
      <c r="I987" s="14" t="s">
        <v>2082</v>
      </c>
      <c r="J987" s="14">
        <v>0</v>
      </c>
      <c r="K987" s="38"/>
      <c r="L987" s="14" t="str">
        <f>IFERROR(VLOOKUP(A987,[1]Sheet1!$A:$O,15,FALSE),"ok")</f>
        <v>ok</v>
      </c>
      <c r="M987" s="15">
        <v>0</v>
      </c>
      <c r="N987" s="41">
        <v>29</v>
      </c>
      <c r="O987" s="13">
        <v>64</v>
      </c>
      <c r="P987" s="17">
        <v>15</v>
      </c>
      <c r="Q987" s="13">
        <v>29</v>
      </c>
      <c r="R987" s="16">
        <f t="shared" si="125"/>
        <v>13.533333333333333</v>
      </c>
      <c r="S987" s="17">
        <f t="shared" si="123"/>
        <v>16.983000000000001</v>
      </c>
      <c r="T987" s="18">
        <v>30.326917071306799</v>
      </c>
      <c r="U987" s="18">
        <v>12.260628019323672</v>
      </c>
      <c r="V987" s="19">
        <f t="shared" si="126"/>
        <v>59.570545090630475</v>
      </c>
      <c r="W987" s="20">
        <f t="shared" si="127"/>
        <v>87.21127801268301</v>
      </c>
      <c r="X987" s="21">
        <f t="shared" si="128"/>
        <v>71.484654108756573</v>
      </c>
      <c r="Y987" s="22">
        <v>69.444654108756566</v>
      </c>
      <c r="Z987" s="23">
        <v>159.9</v>
      </c>
      <c r="AA987" s="22"/>
      <c r="AB987" s="22"/>
      <c r="AC987" s="24">
        <v>99.9</v>
      </c>
      <c r="AD987" s="25">
        <f t="shared" si="129"/>
        <v>0.39750274021068077</v>
      </c>
      <c r="AE987" s="22"/>
      <c r="AF987" s="26">
        <f t="shared" si="124"/>
        <v>71.484654108756573</v>
      </c>
      <c r="AG987" s="27"/>
      <c r="AH987" s="22"/>
      <c r="AI987" s="28"/>
      <c r="AJ987" s="29">
        <f t="shared" si="130"/>
        <v>-1</v>
      </c>
      <c r="AK987" s="30"/>
      <c r="AL987" s="30"/>
      <c r="AM987" s="30"/>
      <c r="AN987" s="31">
        <v>89.9</v>
      </c>
    </row>
    <row r="988" spans="1:42" s="11" customFormat="1" ht="37.5" customHeight="1" x14ac:dyDescent="0.25">
      <c r="A988" s="12" t="s">
        <v>2083</v>
      </c>
      <c r="B988" s="12" t="s">
        <v>2083</v>
      </c>
      <c r="C988" s="13" t="s">
        <v>2083</v>
      </c>
      <c r="D988" s="3" t="s">
        <v>46</v>
      </c>
      <c r="E988" s="3" t="s">
        <v>187</v>
      </c>
      <c r="F988" s="14" t="s">
        <v>114</v>
      </c>
      <c r="G988" s="14" t="s">
        <v>163</v>
      </c>
      <c r="H988" s="14" t="s">
        <v>214</v>
      </c>
      <c r="I988" s="14" t="s">
        <v>2084</v>
      </c>
      <c r="J988" s="14">
        <v>0</v>
      </c>
      <c r="K988" s="38"/>
      <c r="L988" s="14">
        <f>IFERROR(VLOOKUP(A988,[1]Sheet1!$A:$O,15,FALSE),"ok")</f>
        <v>199.9</v>
      </c>
      <c r="M988" s="15">
        <v>0</v>
      </c>
      <c r="N988" s="41">
        <v>1</v>
      </c>
      <c r="O988" s="13">
        <v>258</v>
      </c>
      <c r="P988" s="17">
        <v>12</v>
      </c>
      <c r="Q988" s="13">
        <v>22</v>
      </c>
      <c r="R988" s="16">
        <f t="shared" si="125"/>
        <v>0.58333333333333337</v>
      </c>
      <c r="S988" s="17">
        <f t="shared" si="123"/>
        <v>33.983000000000004</v>
      </c>
      <c r="T988" s="18">
        <v>68.957308464226898</v>
      </c>
      <c r="U988" s="18">
        <v>72.137246376811603</v>
      </c>
      <c r="V988" s="19">
        <f t="shared" si="126"/>
        <v>175.07755484103851</v>
      </c>
      <c r="W988" s="20">
        <f t="shared" si="127"/>
        <v>256.31354028728032</v>
      </c>
      <c r="X988" s="21">
        <f t="shared" si="128"/>
        <v>210.09306580924621</v>
      </c>
      <c r="Y988" s="22">
        <v>210.09306580924621</v>
      </c>
      <c r="Z988" s="23">
        <v>299.89999999999998</v>
      </c>
      <c r="AA988" s="22"/>
      <c r="AB988" s="22"/>
      <c r="AC988" s="24">
        <v>199.9</v>
      </c>
      <c r="AD988" s="25">
        <f t="shared" si="129"/>
        <v>-4.851690735238734E-2</v>
      </c>
      <c r="AE988" s="22"/>
      <c r="AF988" s="26">
        <f t="shared" si="124"/>
        <v>210.09306580924621</v>
      </c>
      <c r="AG988" s="27"/>
      <c r="AH988" s="22"/>
      <c r="AI988" s="28"/>
      <c r="AJ988" s="29">
        <f t="shared" si="130"/>
        <v>-1</v>
      </c>
      <c r="AK988" s="46">
        <v>43234</v>
      </c>
      <c r="AL988" s="51">
        <v>43254</v>
      </c>
      <c r="AM988" s="46" t="s">
        <v>3483</v>
      </c>
      <c r="AN988" s="47">
        <v>199.9</v>
      </c>
      <c r="AO988" s="44" t="s">
        <v>3484</v>
      </c>
      <c r="AP988" s="52" t="s">
        <v>3485</v>
      </c>
    </row>
    <row r="989" spans="1:42" s="11" customFormat="1" ht="37.5" customHeight="1" x14ac:dyDescent="0.25">
      <c r="A989" s="12" t="s">
        <v>2085</v>
      </c>
      <c r="B989" s="12" t="s">
        <v>2085</v>
      </c>
      <c r="C989" s="13" t="s">
        <v>2085</v>
      </c>
      <c r="D989" s="3" t="s">
        <v>46</v>
      </c>
      <c r="E989" s="3" t="s">
        <v>187</v>
      </c>
      <c r="F989" s="14" t="s">
        <v>727</v>
      </c>
      <c r="G989" s="14" t="s">
        <v>728</v>
      </c>
      <c r="H989" s="14" t="s">
        <v>729</v>
      </c>
      <c r="I989" s="14" t="s">
        <v>2086</v>
      </c>
      <c r="J989" s="14">
        <v>0</v>
      </c>
      <c r="K989" s="38"/>
      <c r="L989" s="14" t="str">
        <f>IFERROR(VLOOKUP(A989,[1]Sheet1!$A:$O,15,FALSE),"ok")</f>
        <v>ok</v>
      </c>
      <c r="M989" s="15">
        <v>0</v>
      </c>
      <c r="N989" s="41">
        <v>2</v>
      </c>
      <c r="O989" s="13">
        <v>357</v>
      </c>
      <c r="P989" s="17">
        <v>1</v>
      </c>
      <c r="Q989" s="13">
        <v>7</v>
      </c>
      <c r="R989" s="16">
        <f t="shared" si="125"/>
        <v>14</v>
      </c>
      <c r="S989" s="17">
        <f t="shared" si="123"/>
        <v>14.433000000000002</v>
      </c>
      <c r="T989" s="18">
        <v>33.0435345986294</v>
      </c>
      <c r="U989" s="18">
        <v>11.337584541062801</v>
      </c>
      <c r="V989" s="19">
        <f t="shared" si="126"/>
        <v>58.814119139692203</v>
      </c>
      <c r="W989" s="20">
        <f t="shared" si="127"/>
        <v>86.103870420509381</v>
      </c>
      <c r="X989" s="21">
        <f t="shared" si="128"/>
        <v>70.576942967630643</v>
      </c>
      <c r="Y989" s="22">
        <v>70.576942967630643</v>
      </c>
      <c r="Z989" s="23">
        <v>119.9</v>
      </c>
      <c r="AA989" s="22"/>
      <c r="AB989" s="22"/>
      <c r="AC989" s="24">
        <v>84.9</v>
      </c>
      <c r="AD989" s="25">
        <f t="shared" si="129"/>
        <v>0.20294244026605801</v>
      </c>
      <c r="AE989" s="22"/>
      <c r="AF989" s="26">
        <f t="shared" si="124"/>
        <v>70.576942967630643</v>
      </c>
      <c r="AG989" s="27"/>
      <c r="AH989" s="22"/>
      <c r="AI989" s="28"/>
      <c r="AJ989" s="29">
        <f t="shared" si="130"/>
        <v>-1</v>
      </c>
      <c r="AK989" s="30"/>
      <c r="AL989" s="30"/>
      <c r="AM989" s="30"/>
      <c r="AN989" s="31">
        <v>84.9</v>
      </c>
    </row>
    <row r="990" spans="1:42" s="11" customFormat="1" ht="37.5" customHeight="1" x14ac:dyDescent="0.25">
      <c r="A990" s="12" t="s">
        <v>2087</v>
      </c>
      <c r="B990" s="12" t="s">
        <v>2087</v>
      </c>
      <c r="C990" s="13" t="s">
        <v>2087</v>
      </c>
      <c r="D990" s="3" t="s">
        <v>46</v>
      </c>
      <c r="E990" s="3" t="s">
        <v>359</v>
      </c>
      <c r="F990" s="14" t="s">
        <v>62</v>
      </c>
      <c r="G990" s="14" t="s">
        <v>63</v>
      </c>
      <c r="H990" s="14" t="s">
        <v>64</v>
      </c>
      <c r="I990" s="14" t="s">
        <v>2088</v>
      </c>
      <c r="J990" s="14">
        <v>0</v>
      </c>
      <c r="K990" s="38"/>
      <c r="L990" s="14" t="str">
        <f>IFERROR(VLOOKUP(A990,[1]Sheet1!$A:$O,15,FALSE),"ok")</f>
        <v>ok</v>
      </c>
      <c r="M990" s="15">
        <v>0</v>
      </c>
      <c r="N990" s="41">
        <v>40</v>
      </c>
      <c r="O990" s="13">
        <v>153</v>
      </c>
      <c r="P990" s="17">
        <v>0</v>
      </c>
      <c r="Q990" s="13">
        <v>0</v>
      </c>
      <c r="R990" s="16" t="str">
        <f t="shared" si="125"/>
        <v>nul</v>
      </c>
      <c r="S990" s="17">
        <f t="shared" si="123"/>
        <v>6.7830000000000004</v>
      </c>
      <c r="T990" s="18">
        <v>21.441115753056501</v>
      </c>
      <c r="U990" s="18">
        <v>8.298067632850243</v>
      </c>
      <c r="V990" s="19">
        <f t="shared" si="126"/>
        <v>36.522183385906743</v>
      </c>
      <c r="W990" s="20">
        <f t="shared" si="127"/>
        <v>53.468476476967474</v>
      </c>
      <c r="X990" s="21">
        <f t="shared" si="128"/>
        <v>43.826620063088093</v>
      </c>
      <c r="Y990" s="22">
        <v>45.866620063088092</v>
      </c>
      <c r="Z990" s="23">
        <v>99.9</v>
      </c>
      <c r="AA990" s="22"/>
      <c r="AB990" s="22"/>
      <c r="AC990" s="24">
        <v>39.9</v>
      </c>
      <c r="AD990" s="25">
        <f t="shared" si="129"/>
        <v>-8.9594407632524575E-2</v>
      </c>
      <c r="AE990" s="22"/>
      <c r="AF990" s="26">
        <f t="shared" si="124"/>
        <v>43.826620063088093</v>
      </c>
      <c r="AG990" s="27"/>
      <c r="AH990" s="22"/>
      <c r="AI990" s="28"/>
      <c r="AJ990" s="29">
        <f t="shared" si="130"/>
        <v>-1</v>
      </c>
      <c r="AK990" s="30"/>
      <c r="AL990" s="30"/>
      <c r="AM990" s="30"/>
      <c r="AN990" s="31">
        <v>47.9</v>
      </c>
    </row>
    <row r="991" spans="1:42" s="11" customFormat="1" ht="37.5" customHeight="1" x14ac:dyDescent="0.25">
      <c r="A991" s="12" t="s">
        <v>2089</v>
      </c>
      <c r="B991" s="12" t="s">
        <v>2089</v>
      </c>
      <c r="C991" s="13" t="s">
        <v>2089</v>
      </c>
      <c r="D991" s="3" t="s">
        <v>46</v>
      </c>
      <c r="E991" s="3" t="s">
        <v>359</v>
      </c>
      <c r="F991" s="14" t="s">
        <v>81</v>
      </c>
      <c r="G991" s="14" t="s">
        <v>2090</v>
      </c>
      <c r="H991" s="14" t="s">
        <v>2091</v>
      </c>
      <c r="I991" s="14" t="s">
        <v>2092</v>
      </c>
      <c r="J991" s="14">
        <v>0</v>
      </c>
      <c r="K991" s="38"/>
      <c r="L991" s="14" t="str">
        <f>IFERROR(VLOOKUP(A991,[1]Sheet1!$A:$O,15,FALSE),"ok")</f>
        <v>ok</v>
      </c>
      <c r="M991" s="15">
        <v>0</v>
      </c>
      <c r="N991" s="41">
        <v>4</v>
      </c>
      <c r="O991" s="13">
        <v>40</v>
      </c>
      <c r="P991" s="17">
        <v>11</v>
      </c>
      <c r="Q991" s="13">
        <v>18</v>
      </c>
      <c r="R991" s="16">
        <f t="shared" si="125"/>
        <v>2.5454545454545454</v>
      </c>
      <c r="S991" s="17">
        <f t="shared" si="123"/>
        <v>13.243000000000002</v>
      </c>
      <c r="T991" s="18">
        <v>32.067570977904701</v>
      </c>
      <c r="U991" s="18">
        <v>8.6337198067632848</v>
      </c>
      <c r="V991" s="19">
        <f t="shared" si="126"/>
        <v>53.944290784667984</v>
      </c>
      <c r="W991" s="20">
        <f t="shared" si="127"/>
        <v>78.974441708753929</v>
      </c>
      <c r="X991" s="21">
        <f t="shared" si="128"/>
        <v>64.733148941601584</v>
      </c>
      <c r="Y991" s="22">
        <v>64.733148941601584</v>
      </c>
      <c r="Z991" s="23">
        <v>129.9</v>
      </c>
      <c r="AA991" s="22"/>
      <c r="AB991" s="22"/>
      <c r="AC991" s="24">
        <v>77.900000000000006</v>
      </c>
      <c r="AD991" s="25">
        <f t="shared" si="129"/>
        <v>0.20340198605627502</v>
      </c>
      <c r="AE991" s="22"/>
      <c r="AF991" s="26">
        <f t="shared" si="124"/>
        <v>64.733148941601584</v>
      </c>
      <c r="AG991" s="27"/>
      <c r="AH991" s="22"/>
      <c r="AI991" s="28"/>
      <c r="AJ991" s="29">
        <f t="shared" si="130"/>
        <v>-1</v>
      </c>
      <c r="AK991" s="30"/>
      <c r="AL991" s="30"/>
      <c r="AM991" s="30"/>
      <c r="AN991" s="31">
        <v>77.900000000000006</v>
      </c>
    </row>
    <row r="992" spans="1:42" s="11" customFormat="1" ht="37.5" customHeight="1" x14ac:dyDescent="0.25">
      <c r="A992" s="12" t="s">
        <v>2093</v>
      </c>
      <c r="B992" s="12" t="s">
        <v>2093</v>
      </c>
      <c r="C992" s="13" t="s">
        <v>2093</v>
      </c>
      <c r="D992" s="3" t="s">
        <v>46</v>
      </c>
      <c r="E992" s="3" t="s">
        <v>359</v>
      </c>
      <c r="F992" s="14" t="s">
        <v>107</v>
      </c>
      <c r="G992" s="14" t="s">
        <v>270</v>
      </c>
      <c r="H992" s="14" t="s">
        <v>271</v>
      </c>
      <c r="I992" s="14" t="s">
        <v>2094</v>
      </c>
      <c r="J992" s="14">
        <v>0</v>
      </c>
      <c r="K992" s="38"/>
      <c r="L992" s="14" t="str">
        <f>IFERROR(VLOOKUP(A992,[1]Sheet1!$A:$O,15,FALSE),"ok")</f>
        <v>ok</v>
      </c>
      <c r="M992" s="15">
        <v>0</v>
      </c>
      <c r="N992" s="41">
        <v>214</v>
      </c>
      <c r="O992" s="13">
        <v>60</v>
      </c>
      <c r="P992" s="17">
        <v>18</v>
      </c>
      <c r="Q992" s="13">
        <v>27</v>
      </c>
      <c r="R992" s="16">
        <f t="shared" si="125"/>
        <v>83.222222222222214</v>
      </c>
      <c r="S992" s="17">
        <f t="shared" si="123"/>
        <v>16.133000000000003</v>
      </c>
      <c r="T992" s="18">
        <v>40.390121367328</v>
      </c>
      <c r="U992" s="18">
        <v>11.803768115942029</v>
      </c>
      <c r="V992" s="19">
        <f t="shared" si="126"/>
        <v>68.326889483270037</v>
      </c>
      <c r="W992" s="20">
        <f t="shared" si="127"/>
        <v>100.03056620350733</v>
      </c>
      <c r="X992" s="21">
        <f t="shared" si="128"/>
        <v>81.992267379924044</v>
      </c>
      <c r="Y992" s="22">
        <v>83.01226737992404</v>
      </c>
      <c r="Z992" s="23">
        <v>179.9</v>
      </c>
      <c r="AA992" s="22"/>
      <c r="AB992" s="22"/>
      <c r="AC992" s="24">
        <v>94.9</v>
      </c>
      <c r="AD992" s="25">
        <f t="shared" si="129"/>
        <v>0.15742621874653073</v>
      </c>
      <c r="AE992" s="22"/>
      <c r="AF992" s="26">
        <f t="shared" si="124"/>
        <v>81.992267379924044</v>
      </c>
      <c r="AG992" s="27"/>
      <c r="AH992" s="22"/>
      <c r="AI992" s="28">
        <v>89.9</v>
      </c>
      <c r="AJ992" s="29">
        <f t="shared" si="130"/>
        <v>9.6444858433225589E-2</v>
      </c>
      <c r="AK992" s="30">
        <v>43263</v>
      </c>
      <c r="AL992" s="30">
        <v>43277</v>
      </c>
      <c r="AM992" s="30" t="s">
        <v>3444</v>
      </c>
      <c r="AN992" s="31">
        <v>99.9</v>
      </c>
      <c r="AO992" s="11" t="s">
        <v>3518</v>
      </c>
      <c r="AP992" s="11" t="s">
        <v>3519</v>
      </c>
    </row>
    <row r="993" spans="1:42" s="11" customFormat="1" ht="37.5" customHeight="1" x14ac:dyDescent="0.25">
      <c r="A993" s="12" t="s">
        <v>2095</v>
      </c>
      <c r="B993" s="12" t="s">
        <v>2095</v>
      </c>
      <c r="C993" s="13" t="s">
        <v>2095</v>
      </c>
      <c r="D993" s="3" t="s">
        <v>46</v>
      </c>
      <c r="E993" s="3" t="s">
        <v>187</v>
      </c>
      <c r="F993" s="14" t="s">
        <v>114</v>
      </c>
      <c r="G993" s="14" t="s">
        <v>163</v>
      </c>
      <c r="H993" s="14" t="s">
        <v>214</v>
      </c>
      <c r="I993" s="14" t="s">
        <v>2096</v>
      </c>
      <c r="J993" s="14">
        <v>0</v>
      </c>
      <c r="K993" s="38"/>
      <c r="L993" s="14" t="str">
        <f>IFERROR(VLOOKUP(A993,[1]Sheet1!$A:$O,15,FALSE),"ok")</f>
        <v>ok</v>
      </c>
      <c r="M993" s="15">
        <v>0</v>
      </c>
      <c r="N993" s="41">
        <v>90</v>
      </c>
      <c r="O993" s="13">
        <v>42</v>
      </c>
      <c r="P993" s="17">
        <v>6</v>
      </c>
      <c r="Q993" s="13">
        <v>13</v>
      </c>
      <c r="R993" s="16">
        <f t="shared" si="125"/>
        <v>105</v>
      </c>
      <c r="S993" s="17">
        <f t="shared" si="123"/>
        <v>48.942999999999998</v>
      </c>
      <c r="T993" s="18">
        <v>77.605345139138393</v>
      </c>
      <c r="U993" s="18">
        <v>72.137246376811603</v>
      </c>
      <c r="V993" s="19">
        <f t="shared" si="126"/>
        <v>198.68559151594999</v>
      </c>
      <c r="W993" s="20">
        <f t="shared" si="127"/>
        <v>290.87570597935081</v>
      </c>
      <c r="X993" s="21">
        <f t="shared" si="128"/>
        <v>238.42270981913998</v>
      </c>
      <c r="Y993" s="22">
        <v>238.83070981914</v>
      </c>
      <c r="Z993" s="23">
        <v>379.9</v>
      </c>
      <c r="AA993" s="22"/>
      <c r="AB993" s="22"/>
      <c r="AC993" s="24">
        <v>287.89999999999998</v>
      </c>
      <c r="AD993" s="25">
        <f t="shared" si="129"/>
        <v>0.20751920074388863</v>
      </c>
      <c r="AE993" s="22"/>
      <c r="AF993" s="26">
        <f t="shared" si="124"/>
        <v>238.42270981913998</v>
      </c>
      <c r="AG993" s="27"/>
      <c r="AH993" s="22"/>
      <c r="AI993" s="28"/>
      <c r="AJ993" s="29">
        <f t="shared" si="130"/>
        <v>-1</v>
      </c>
      <c r="AK993" s="30"/>
      <c r="AL993" s="30"/>
      <c r="AM993" s="30"/>
      <c r="AN993" s="31">
        <v>289.89999999999998</v>
      </c>
    </row>
    <row r="994" spans="1:42" s="11" customFormat="1" ht="37.5" customHeight="1" x14ac:dyDescent="0.25">
      <c r="A994" s="12" t="s">
        <v>2097</v>
      </c>
      <c r="B994" s="12" t="s">
        <v>2097</v>
      </c>
      <c r="C994" s="13" t="s">
        <v>2097</v>
      </c>
      <c r="D994" s="3" t="s">
        <v>46</v>
      </c>
      <c r="E994" s="3" t="s">
        <v>359</v>
      </c>
      <c r="F994" s="14" t="s">
        <v>1487</v>
      </c>
      <c r="G994" s="14" t="s">
        <v>124</v>
      </c>
      <c r="H994" s="14" t="s">
        <v>1488</v>
      </c>
      <c r="I994" s="14" t="s">
        <v>2098</v>
      </c>
      <c r="J994" s="14" t="s">
        <v>3362</v>
      </c>
      <c r="K994" s="38"/>
      <c r="L994" s="14" t="str">
        <f>IFERROR(VLOOKUP(A994,[1]Sheet1!$A:$O,15,FALSE),"ok")</f>
        <v>ok</v>
      </c>
      <c r="M994" s="15">
        <v>0</v>
      </c>
      <c r="N994" s="41">
        <v>17</v>
      </c>
      <c r="O994" s="13">
        <v>68</v>
      </c>
      <c r="P994" s="17">
        <v>3</v>
      </c>
      <c r="Q994" s="13">
        <v>7</v>
      </c>
      <c r="R994" s="16">
        <f t="shared" si="125"/>
        <v>39.666666666666671</v>
      </c>
      <c r="S994" s="17">
        <f t="shared" si="123"/>
        <v>4.2329999999999997</v>
      </c>
      <c r="T994" s="18">
        <v>6.3646610463826603</v>
      </c>
      <c r="U994" s="18">
        <v>6.6291304347826099</v>
      </c>
      <c r="V994" s="19">
        <f t="shared" si="126"/>
        <v>17.226791481165272</v>
      </c>
      <c r="W994" s="20">
        <f t="shared" si="127"/>
        <v>25.220022728425956</v>
      </c>
      <c r="X994" s="21">
        <f t="shared" si="128"/>
        <v>20.672149777398324</v>
      </c>
      <c r="Y994" s="22">
        <v>20.672149777398324</v>
      </c>
      <c r="Z994" s="23">
        <v>39.9</v>
      </c>
      <c r="AA994" s="22"/>
      <c r="AB994" s="22"/>
      <c r="AC994" s="24">
        <v>24.9</v>
      </c>
      <c r="AD994" s="25">
        <f t="shared" si="129"/>
        <v>0.20451913652561426</v>
      </c>
      <c r="AE994" s="22"/>
      <c r="AF994" s="26">
        <f t="shared" si="124"/>
        <v>20.672149777398324</v>
      </c>
      <c r="AG994" s="27"/>
      <c r="AH994" s="22"/>
      <c r="AI994" s="28">
        <v>22.9</v>
      </c>
      <c r="AJ994" s="29">
        <f t="shared" si="130"/>
        <v>0.10777061150347644</v>
      </c>
      <c r="AK994" s="30">
        <v>43263</v>
      </c>
      <c r="AL994" s="30">
        <v>43277</v>
      </c>
      <c r="AM994" s="30" t="s">
        <v>3444</v>
      </c>
      <c r="AN994" s="31">
        <v>24.9</v>
      </c>
      <c r="AO994" s="11" t="s">
        <v>3518</v>
      </c>
      <c r="AP994" s="11" t="s">
        <v>3520</v>
      </c>
    </row>
    <row r="995" spans="1:42" s="11" customFormat="1" ht="37.5" customHeight="1" x14ac:dyDescent="0.25">
      <c r="A995" s="12" t="s">
        <v>2099</v>
      </c>
      <c r="B995" s="12" t="s">
        <v>2099</v>
      </c>
      <c r="C995" s="13" t="s">
        <v>2099</v>
      </c>
      <c r="D995" s="3" t="s">
        <v>46</v>
      </c>
      <c r="E995" s="3" t="s">
        <v>359</v>
      </c>
      <c r="F995" s="14" t="s">
        <v>1487</v>
      </c>
      <c r="G995" s="14" t="s">
        <v>124</v>
      </c>
      <c r="H995" s="14" t="s">
        <v>1488</v>
      </c>
      <c r="I995" s="14" t="s">
        <v>2100</v>
      </c>
      <c r="J995" s="14" t="s">
        <v>3362</v>
      </c>
      <c r="K995" s="38"/>
      <c r="L995" s="14" t="str">
        <f>IFERROR(VLOOKUP(A995,[1]Sheet1!$A:$O,15,FALSE),"ok")</f>
        <v>ok</v>
      </c>
      <c r="M995" s="15">
        <v>0</v>
      </c>
      <c r="N995" s="41">
        <v>27</v>
      </c>
      <c r="O995" s="13">
        <v>68</v>
      </c>
      <c r="P995" s="17">
        <v>0</v>
      </c>
      <c r="Q995" s="13">
        <v>1</v>
      </c>
      <c r="R995" s="16" t="str">
        <f t="shared" si="125"/>
        <v>nul</v>
      </c>
      <c r="S995" s="17">
        <f t="shared" si="123"/>
        <v>4.2329999999999997</v>
      </c>
      <c r="T995" s="18">
        <v>6.3646610463826603</v>
      </c>
      <c r="U995" s="18">
        <v>6.6291304347826099</v>
      </c>
      <c r="V995" s="19">
        <f t="shared" si="126"/>
        <v>17.226791481165272</v>
      </c>
      <c r="W995" s="20">
        <f t="shared" si="127"/>
        <v>25.220022728425956</v>
      </c>
      <c r="X995" s="21">
        <f t="shared" si="128"/>
        <v>20.672149777398324</v>
      </c>
      <c r="Y995" s="22">
        <v>20.672149777398324</v>
      </c>
      <c r="Z995" s="23">
        <v>39.9</v>
      </c>
      <c r="AA995" s="22"/>
      <c r="AB995" s="22"/>
      <c r="AC995" s="24">
        <v>24.9</v>
      </c>
      <c r="AD995" s="25">
        <f t="shared" si="129"/>
        <v>0.20451913652561426</v>
      </c>
      <c r="AE995" s="22"/>
      <c r="AF995" s="26">
        <f t="shared" si="124"/>
        <v>20.672149777398324</v>
      </c>
      <c r="AG995" s="27"/>
      <c r="AH995" s="22"/>
      <c r="AI995" s="28">
        <v>22.9</v>
      </c>
      <c r="AJ995" s="29">
        <f t="shared" si="130"/>
        <v>0.10777061150347644</v>
      </c>
      <c r="AK995" s="30">
        <v>43263</v>
      </c>
      <c r="AL995" s="30">
        <v>43277</v>
      </c>
      <c r="AM995" s="30" t="s">
        <v>3444</v>
      </c>
      <c r="AN995" s="31">
        <v>24.9</v>
      </c>
      <c r="AO995" s="11" t="s">
        <v>3518</v>
      </c>
      <c r="AP995" s="11" t="s">
        <v>3520</v>
      </c>
    </row>
    <row r="996" spans="1:42" s="11" customFormat="1" ht="37.5" customHeight="1" x14ac:dyDescent="0.25">
      <c r="A996" s="12" t="s">
        <v>2101</v>
      </c>
      <c r="B996" s="12" t="s">
        <v>2101</v>
      </c>
      <c r="C996" s="13" t="s">
        <v>2101</v>
      </c>
      <c r="D996" s="3" t="s">
        <v>46</v>
      </c>
      <c r="E996" s="3" t="s">
        <v>39</v>
      </c>
      <c r="F996" s="14" t="s">
        <v>114</v>
      </c>
      <c r="G996" s="14" t="s">
        <v>163</v>
      </c>
      <c r="H996" s="14" t="s">
        <v>198</v>
      </c>
      <c r="I996" s="14" t="s">
        <v>2102</v>
      </c>
      <c r="J996" s="14">
        <v>0</v>
      </c>
      <c r="K996" s="38"/>
      <c r="L996" s="14">
        <f>IFERROR(VLOOKUP(A996,[1]Sheet1!$A:$O,15,FALSE),"ok")</f>
        <v>44.9</v>
      </c>
      <c r="M996" s="15">
        <v>0</v>
      </c>
      <c r="N996" s="41">
        <v>0</v>
      </c>
      <c r="O996" s="13">
        <v>336</v>
      </c>
      <c r="P996" s="17">
        <v>0</v>
      </c>
      <c r="Q996" s="13">
        <v>0</v>
      </c>
      <c r="R996" s="16" t="str">
        <f t="shared" si="125"/>
        <v>nul</v>
      </c>
      <c r="S996" s="17">
        <f t="shared" si="123"/>
        <v>7.633</v>
      </c>
      <c r="T996" s="18">
        <v>21.772107055762099</v>
      </c>
      <c r="U996" s="18">
        <v>8.9600483091787435</v>
      </c>
      <c r="V996" s="19">
        <f t="shared" si="126"/>
        <v>38.36515536494084</v>
      </c>
      <c r="W996" s="20">
        <f t="shared" si="127"/>
        <v>56.166587454273383</v>
      </c>
      <c r="X996" s="21">
        <f t="shared" si="128"/>
        <v>46.038186437929006</v>
      </c>
      <c r="Y996" s="22">
        <v>46.038186437929006</v>
      </c>
      <c r="Z996" s="23">
        <v>89.9</v>
      </c>
      <c r="AA996" s="22"/>
      <c r="AB996" s="22">
        <v>44.9</v>
      </c>
      <c r="AC996" s="24">
        <v>44.9</v>
      </c>
      <c r="AD996" s="25">
        <f t="shared" si="129"/>
        <v>-2.4722660165242827E-2</v>
      </c>
      <c r="AE996" s="22"/>
      <c r="AF996" s="26">
        <f t="shared" si="124"/>
        <v>46.038186437929006</v>
      </c>
      <c r="AG996" s="27"/>
      <c r="AH996" s="22"/>
      <c r="AI996" s="28"/>
      <c r="AJ996" s="29">
        <f t="shared" si="130"/>
        <v>-1</v>
      </c>
      <c r="AK996" s="30"/>
      <c r="AL996" s="30"/>
      <c r="AM996" s="30"/>
      <c r="AN996" s="31">
        <v>44.9</v>
      </c>
    </row>
    <row r="997" spans="1:42" s="11" customFormat="1" ht="37.5" customHeight="1" x14ac:dyDescent="0.25">
      <c r="A997" s="12" t="s">
        <v>2103</v>
      </c>
      <c r="B997" s="12" t="s">
        <v>2103</v>
      </c>
      <c r="C997" s="13" t="s">
        <v>2103</v>
      </c>
      <c r="D997" s="3" t="s">
        <v>46</v>
      </c>
      <c r="E997" s="3" t="s">
        <v>187</v>
      </c>
      <c r="F997" s="14" t="s">
        <v>114</v>
      </c>
      <c r="G997" s="14" t="s">
        <v>163</v>
      </c>
      <c r="H997" s="14" t="s">
        <v>1669</v>
      </c>
      <c r="I997" s="14" t="s">
        <v>2104</v>
      </c>
      <c r="J997" s="14">
        <v>0</v>
      </c>
      <c r="K997" s="38"/>
      <c r="L997" s="14">
        <f>IFERROR(VLOOKUP(A997,[1]Sheet1!$A:$O,15,FALSE),"ok")</f>
        <v>24.9</v>
      </c>
      <c r="M997" s="15">
        <v>0</v>
      </c>
      <c r="N997" s="41">
        <v>18</v>
      </c>
      <c r="O997" s="13">
        <v>48</v>
      </c>
      <c r="P997" s="17">
        <v>15</v>
      </c>
      <c r="Q997" s="13">
        <v>39</v>
      </c>
      <c r="R997" s="16">
        <f t="shared" si="125"/>
        <v>8.4</v>
      </c>
      <c r="S997" s="17">
        <f t="shared" si="123"/>
        <v>5.0830000000000002</v>
      </c>
      <c r="T997" s="18">
        <v>6.3599083577216096</v>
      </c>
      <c r="U997" s="18">
        <v>6.6291304347826099</v>
      </c>
      <c r="V997" s="19">
        <f t="shared" si="126"/>
        <v>18.07203879250422</v>
      </c>
      <c r="W997" s="33">
        <f t="shared" si="127"/>
        <v>26.457464792226176</v>
      </c>
      <c r="X997" s="21">
        <f t="shared" si="128"/>
        <v>21.686446551005062</v>
      </c>
      <c r="Y997" s="22">
        <v>20.666446551005063</v>
      </c>
      <c r="Z997" s="23">
        <v>59.9</v>
      </c>
      <c r="AA997" s="22"/>
      <c r="AB997" s="22"/>
      <c r="AC997" s="24">
        <v>29.9</v>
      </c>
      <c r="AD997" s="25">
        <f t="shared" si="129"/>
        <v>0.37874132258953597</v>
      </c>
      <c r="AE997" s="22"/>
      <c r="AF997" s="26">
        <f t="shared" si="124"/>
        <v>21.686446551005062</v>
      </c>
      <c r="AG997" s="27"/>
      <c r="AH997" s="22"/>
      <c r="AI997" s="28"/>
      <c r="AJ997" s="29">
        <f t="shared" si="130"/>
        <v>-1</v>
      </c>
      <c r="AK997" s="30"/>
      <c r="AL997" s="30"/>
      <c r="AM997" s="30"/>
      <c r="AN997" s="31">
        <v>25.9</v>
      </c>
    </row>
    <row r="998" spans="1:42" s="11" customFormat="1" ht="37.5" customHeight="1" x14ac:dyDescent="0.25">
      <c r="A998" s="12" t="s">
        <v>2105</v>
      </c>
      <c r="B998" s="12" t="s">
        <v>2105</v>
      </c>
      <c r="C998" s="13" t="s">
        <v>2105</v>
      </c>
      <c r="D998" s="3" t="s">
        <v>46</v>
      </c>
      <c r="E998" s="3" t="s">
        <v>359</v>
      </c>
      <c r="F998" s="14" t="s">
        <v>114</v>
      </c>
      <c r="G998" s="14" t="s">
        <v>188</v>
      </c>
      <c r="H998" s="14" t="s">
        <v>189</v>
      </c>
      <c r="I998" s="14" t="s">
        <v>2106</v>
      </c>
      <c r="J998" s="14">
        <v>0</v>
      </c>
      <c r="K998" s="38"/>
      <c r="L998" s="55" t="str">
        <f>IFERROR(VLOOKUP(A998,[1]Sheet1!$A:$O,15,FALSE),"ok")</f>
        <v>ok</v>
      </c>
      <c r="M998" s="15">
        <v>0</v>
      </c>
      <c r="N998" s="41">
        <v>124</v>
      </c>
      <c r="O998" s="13">
        <v>60</v>
      </c>
      <c r="P998" s="17">
        <v>1</v>
      </c>
      <c r="Q998" s="13">
        <v>2</v>
      </c>
      <c r="R998" s="16">
        <f t="shared" si="125"/>
        <v>868</v>
      </c>
      <c r="S998" s="17">
        <f t="shared" si="123"/>
        <v>14.093000000000002</v>
      </c>
      <c r="T998" s="18">
        <v>38.815306188515997</v>
      </c>
      <c r="U998" s="18">
        <v>10.675603864734299</v>
      </c>
      <c r="V998" s="19">
        <f t="shared" si="126"/>
        <v>63.5839100532503</v>
      </c>
      <c r="W998" s="20">
        <f t="shared" si="127"/>
        <v>93.086844317958423</v>
      </c>
      <c r="X998" s="21">
        <f t="shared" si="128"/>
        <v>76.300692063900357</v>
      </c>
      <c r="Y998" s="22">
        <v>78.74869206390035</v>
      </c>
      <c r="Z998" s="23">
        <v>149.9</v>
      </c>
      <c r="AA998" s="22"/>
      <c r="AB998" s="22"/>
      <c r="AC998" s="24">
        <v>82.9</v>
      </c>
      <c r="AD998" s="25">
        <f t="shared" si="129"/>
        <v>8.6490800510339527E-2</v>
      </c>
      <c r="AE998" s="22"/>
      <c r="AF998" s="26">
        <f t="shared" si="124"/>
        <v>76.300692063900357</v>
      </c>
      <c r="AG998" s="27"/>
      <c r="AH998" s="22"/>
      <c r="AI998" s="28"/>
      <c r="AJ998" s="29">
        <f t="shared" si="130"/>
        <v>-1</v>
      </c>
      <c r="AK998" s="30"/>
      <c r="AL998" s="30"/>
      <c r="AM998" s="30"/>
      <c r="AN998" s="31">
        <v>89.9</v>
      </c>
    </row>
    <row r="999" spans="1:42" s="11" customFormat="1" ht="37.5" customHeight="1" x14ac:dyDescent="0.25">
      <c r="A999" s="12" t="s">
        <v>2107</v>
      </c>
      <c r="B999" s="12" t="s">
        <v>2107</v>
      </c>
      <c r="C999" s="13" t="s">
        <v>2107</v>
      </c>
      <c r="D999" s="3" t="s">
        <v>46</v>
      </c>
      <c r="E999" s="3" t="s">
        <v>187</v>
      </c>
      <c r="F999" s="14" t="s">
        <v>81</v>
      </c>
      <c r="G999" s="14" t="s">
        <v>82</v>
      </c>
      <c r="H999" s="14" t="s">
        <v>83</v>
      </c>
      <c r="I999" s="14" t="s">
        <v>2108</v>
      </c>
      <c r="J999" s="14">
        <v>0</v>
      </c>
      <c r="K999" s="38"/>
      <c r="L999" s="14" t="str">
        <f>IFERROR(VLOOKUP(A999,[1]Sheet1!$A:$O,15,FALSE),"ok")</f>
        <v>ok</v>
      </c>
      <c r="M999" s="15">
        <v>0</v>
      </c>
      <c r="N999" s="41">
        <v>39</v>
      </c>
      <c r="O999" s="13">
        <v>56</v>
      </c>
      <c r="P999" s="17">
        <v>3</v>
      </c>
      <c r="Q999" s="13">
        <v>4</v>
      </c>
      <c r="R999" s="16">
        <f t="shared" si="125"/>
        <v>91</v>
      </c>
      <c r="S999" s="17">
        <f t="shared" si="123"/>
        <v>33.983000000000004</v>
      </c>
      <c r="T999" s="18">
        <v>80.581606711834397</v>
      </c>
      <c r="U999" s="18">
        <v>21.174057971014495</v>
      </c>
      <c r="V999" s="19">
        <f t="shared" si="126"/>
        <v>135.73866468284891</v>
      </c>
      <c r="W999" s="33">
        <f t="shared" si="127"/>
        <v>198.72140509569078</v>
      </c>
      <c r="X999" s="21">
        <f t="shared" si="128"/>
        <v>162.88639761941869</v>
      </c>
      <c r="Y999" s="22">
        <v>162.88639761941869</v>
      </c>
      <c r="Z999" s="23">
        <v>299.89999999999998</v>
      </c>
      <c r="AA999" s="22"/>
      <c r="AB999" s="22"/>
      <c r="AC999" s="24">
        <v>199.9</v>
      </c>
      <c r="AD999" s="25">
        <f t="shared" si="129"/>
        <v>0.22723568647557046</v>
      </c>
      <c r="AE999" s="22"/>
      <c r="AF999" s="26">
        <f t="shared" si="124"/>
        <v>162.88639761941869</v>
      </c>
      <c r="AG999" s="27"/>
      <c r="AH999" s="22"/>
      <c r="AI999" s="28"/>
      <c r="AJ999" s="29">
        <f t="shared" si="130"/>
        <v>-1</v>
      </c>
      <c r="AK999" s="30"/>
      <c r="AL999" s="30"/>
      <c r="AM999" s="30"/>
      <c r="AN999" s="31">
        <v>199.9</v>
      </c>
    </row>
    <row r="1000" spans="1:42" s="11" customFormat="1" ht="37.5" customHeight="1" x14ac:dyDescent="0.25">
      <c r="A1000" s="12" t="s">
        <v>2109</v>
      </c>
      <c r="B1000" s="12" t="s">
        <v>2109</v>
      </c>
      <c r="C1000" s="13" t="s">
        <v>2109</v>
      </c>
      <c r="D1000" s="3" t="s">
        <v>46</v>
      </c>
      <c r="E1000" s="3" t="s">
        <v>187</v>
      </c>
      <c r="F1000" s="14" t="s">
        <v>81</v>
      </c>
      <c r="G1000" s="14" t="s">
        <v>124</v>
      </c>
      <c r="H1000" s="14" t="s">
        <v>2110</v>
      </c>
      <c r="I1000" s="14" t="s">
        <v>2111</v>
      </c>
      <c r="J1000" s="14">
        <v>0</v>
      </c>
      <c r="K1000" s="38">
        <v>43237</v>
      </c>
      <c r="L1000" s="14">
        <f>IFERROR(VLOOKUP(A1000,[1]Sheet1!$A:$O,15,FALSE),"ok")</f>
        <v>29.9</v>
      </c>
      <c r="M1000" s="15">
        <v>2</v>
      </c>
      <c r="N1000" s="41">
        <v>16</v>
      </c>
      <c r="O1000" s="13">
        <v>54</v>
      </c>
      <c r="P1000" s="17">
        <v>0</v>
      </c>
      <c r="Q1000" s="13">
        <v>0</v>
      </c>
      <c r="R1000" s="16" t="str">
        <f t="shared" si="125"/>
        <v>nul</v>
      </c>
      <c r="S1000" s="17">
        <f t="shared" si="123"/>
        <v>6.7830000000000004</v>
      </c>
      <c r="T1000" s="18">
        <v>12.8434243615482</v>
      </c>
      <c r="U1000" s="18">
        <v>7.9717391304347833</v>
      </c>
      <c r="V1000" s="19">
        <f t="shared" si="126"/>
        <v>27.598163491982984</v>
      </c>
      <c r="W1000" s="20">
        <f t="shared" si="127"/>
        <v>40.403711352263088</v>
      </c>
      <c r="X1000" s="21">
        <f t="shared" si="128"/>
        <v>33.117796190379579</v>
      </c>
      <c r="Y1000" s="22">
        <v>33.117796190379579</v>
      </c>
      <c r="Z1000" s="23">
        <v>89.9</v>
      </c>
      <c r="AA1000" s="22"/>
      <c r="AB1000" s="22"/>
      <c r="AC1000" s="24">
        <v>39.9</v>
      </c>
      <c r="AD1000" s="25">
        <f t="shared" si="129"/>
        <v>0.20479031185023677</v>
      </c>
      <c r="AE1000" s="22"/>
      <c r="AF1000" s="26">
        <f t="shared" si="124"/>
        <v>33.117796190379579</v>
      </c>
      <c r="AG1000" s="27"/>
      <c r="AH1000" s="22"/>
      <c r="AI1000" s="28"/>
      <c r="AJ1000" s="29">
        <f t="shared" si="130"/>
        <v>-1</v>
      </c>
      <c r="AK1000" s="30"/>
      <c r="AL1000" s="30"/>
      <c r="AM1000" s="30"/>
      <c r="AN1000" s="31">
        <v>39.9</v>
      </c>
    </row>
    <row r="1001" spans="1:42" s="11" customFormat="1" ht="37.5" customHeight="1" x14ac:dyDescent="0.25">
      <c r="A1001" s="12" t="s">
        <v>2112</v>
      </c>
      <c r="B1001" s="12" t="s">
        <v>2112</v>
      </c>
      <c r="C1001" s="13" t="s">
        <v>2112</v>
      </c>
      <c r="D1001" s="3" t="s">
        <v>46</v>
      </c>
      <c r="E1001" s="3" t="s">
        <v>187</v>
      </c>
      <c r="F1001" s="14" t="s">
        <v>81</v>
      </c>
      <c r="G1001" s="14" t="s">
        <v>299</v>
      </c>
      <c r="H1001" s="14" t="s">
        <v>1538</v>
      </c>
      <c r="I1001" s="14" t="s">
        <v>2113</v>
      </c>
      <c r="J1001" s="14">
        <v>0</v>
      </c>
      <c r="K1001" s="38"/>
      <c r="L1001" s="14" t="str">
        <f>IFERROR(VLOOKUP(A1001,[1]Sheet1!$A:$O,15,FALSE),"ok")</f>
        <v>ok</v>
      </c>
      <c r="M1001" s="15">
        <v>0</v>
      </c>
      <c r="N1001" s="41">
        <v>16</v>
      </c>
      <c r="O1001" s="13">
        <v>63</v>
      </c>
      <c r="P1001" s="17">
        <v>5</v>
      </c>
      <c r="Q1001" s="13">
        <v>6</v>
      </c>
      <c r="R1001" s="16">
        <f t="shared" si="125"/>
        <v>22.4</v>
      </c>
      <c r="S1001" s="17">
        <f t="shared" si="123"/>
        <v>10.1745</v>
      </c>
      <c r="T1001" s="18">
        <v>22.574020438081099</v>
      </c>
      <c r="U1001" s="18">
        <v>8.6337198067632848</v>
      </c>
      <c r="V1001" s="19">
        <f t="shared" si="126"/>
        <v>41.382240244844382</v>
      </c>
      <c r="W1001" s="33">
        <f t="shared" si="127"/>
        <v>60.583599718452177</v>
      </c>
      <c r="X1001" s="21">
        <f t="shared" si="128"/>
        <v>49.658688293813256</v>
      </c>
      <c r="Y1001" s="22">
        <v>49.658688293813256</v>
      </c>
      <c r="Z1001" s="23">
        <v>79.900000000000006</v>
      </c>
      <c r="AA1001" s="22"/>
      <c r="AB1001" s="22"/>
      <c r="AC1001" s="24">
        <v>59.85</v>
      </c>
      <c r="AD1001" s="25">
        <f t="shared" si="129"/>
        <v>0.20522716278545827</v>
      </c>
      <c r="AE1001" s="22"/>
      <c r="AF1001" s="26">
        <f t="shared" si="124"/>
        <v>49.658688293813256</v>
      </c>
      <c r="AG1001" s="27"/>
      <c r="AH1001" s="22"/>
      <c r="AI1001" s="28"/>
      <c r="AJ1001" s="29">
        <f t="shared" si="130"/>
        <v>-1</v>
      </c>
      <c r="AK1001" s="30"/>
      <c r="AL1001" s="30"/>
      <c r="AM1001" s="30"/>
      <c r="AN1001" s="31">
        <v>59.85</v>
      </c>
    </row>
    <row r="1002" spans="1:42" s="11" customFormat="1" ht="37.5" customHeight="1" x14ac:dyDescent="0.25">
      <c r="A1002" s="12" t="s">
        <v>2117</v>
      </c>
      <c r="B1002" s="12" t="s">
        <v>2117</v>
      </c>
      <c r="C1002" s="13" t="s">
        <v>2117</v>
      </c>
      <c r="D1002" s="3" t="s">
        <v>46</v>
      </c>
      <c r="E1002" s="3" t="s">
        <v>39</v>
      </c>
      <c r="F1002" s="14" t="s">
        <v>265</v>
      </c>
      <c r="G1002" s="14" t="s">
        <v>266</v>
      </c>
      <c r="H1002" s="14" t="s">
        <v>267</v>
      </c>
      <c r="I1002" s="14" t="s">
        <v>2118</v>
      </c>
      <c r="J1002" s="14">
        <v>0</v>
      </c>
      <c r="K1002" s="38"/>
      <c r="L1002" s="14" t="str">
        <f>IFERROR(VLOOKUP(A1002,[1]Sheet1!$A:$O,15,FALSE),"ok")</f>
        <v>ok</v>
      </c>
      <c r="M1002" s="15">
        <v>0</v>
      </c>
      <c r="N1002" s="41">
        <v>0</v>
      </c>
      <c r="O1002" s="13" t="s">
        <v>44</v>
      </c>
      <c r="P1002" s="17">
        <v>0</v>
      </c>
      <c r="Q1002" s="13">
        <v>0</v>
      </c>
      <c r="R1002" s="16" t="str">
        <f t="shared" si="125"/>
        <v>nul</v>
      </c>
      <c r="S1002" s="17" t="e">
        <f t="shared" si="123"/>
        <v>#N/A</v>
      </c>
      <c r="T1002" s="18">
        <v>11.3396543565675</v>
      </c>
      <c r="U1002" s="18">
        <v>6.852898550724638</v>
      </c>
      <c r="V1002" s="19" t="e">
        <f t="shared" si="126"/>
        <v>#N/A</v>
      </c>
      <c r="W1002" s="20" t="e">
        <f t="shared" si="127"/>
        <v>#N/A</v>
      </c>
      <c r="X1002" s="21" t="e">
        <f t="shared" si="128"/>
        <v>#N/A</v>
      </c>
      <c r="Y1002" s="22">
        <v>28.950663488750564</v>
      </c>
      <c r="Z1002" s="23">
        <v>0</v>
      </c>
      <c r="AA1002" s="22"/>
      <c r="AB1002" s="22"/>
      <c r="AC1002" s="24" t="e">
        <v>#N/A</v>
      </c>
      <c r="AD1002" s="25" t="e">
        <f t="shared" si="129"/>
        <v>#N/A</v>
      </c>
      <c r="AE1002" s="22"/>
      <c r="AF1002" s="26" t="e">
        <f t="shared" si="124"/>
        <v>#N/A</v>
      </c>
      <c r="AG1002" s="27"/>
      <c r="AH1002" s="22"/>
      <c r="AI1002" s="28"/>
      <c r="AJ1002" s="29" t="e">
        <f t="shared" si="130"/>
        <v>#N/A</v>
      </c>
      <c r="AK1002" s="30"/>
      <c r="AL1002" s="30"/>
      <c r="AM1002" s="30"/>
      <c r="AN1002" s="31" t="s">
        <v>896</v>
      </c>
    </row>
    <row r="1003" spans="1:42" s="11" customFormat="1" ht="37.5" customHeight="1" x14ac:dyDescent="0.25">
      <c r="A1003" s="12" t="s">
        <v>2119</v>
      </c>
      <c r="B1003" s="12" t="s">
        <v>2119</v>
      </c>
      <c r="C1003" s="13" t="s">
        <v>2119</v>
      </c>
      <c r="D1003" s="3" t="s">
        <v>46</v>
      </c>
      <c r="E1003" s="3" t="s">
        <v>187</v>
      </c>
      <c r="F1003" s="14" t="s">
        <v>40</v>
      </c>
      <c r="G1003" s="14" t="s">
        <v>291</v>
      </c>
      <c r="H1003" s="14" t="s">
        <v>292</v>
      </c>
      <c r="I1003" s="14" t="s">
        <v>2120</v>
      </c>
      <c r="J1003" s="14">
        <v>0</v>
      </c>
      <c r="K1003" s="38"/>
      <c r="L1003" s="14" t="str">
        <f>IFERROR(VLOOKUP(A1003,[1]Sheet1!$A:$O,15,FALSE),"ok")</f>
        <v>ok</v>
      </c>
      <c r="M1003" s="15">
        <v>0</v>
      </c>
      <c r="N1003" s="41">
        <v>47</v>
      </c>
      <c r="O1003" s="13">
        <v>61</v>
      </c>
      <c r="P1003" s="17">
        <v>4</v>
      </c>
      <c r="Q1003" s="13">
        <v>6</v>
      </c>
      <c r="R1003" s="16">
        <f t="shared" si="125"/>
        <v>82.25</v>
      </c>
      <c r="S1003" s="17">
        <f t="shared" si="123"/>
        <v>15.7845</v>
      </c>
      <c r="T1003" s="18">
        <v>38.608863440740002</v>
      </c>
      <c r="U1003" s="18">
        <v>9.7525603864734318</v>
      </c>
      <c r="V1003" s="19">
        <f t="shared" si="126"/>
        <v>64.145923827213437</v>
      </c>
      <c r="W1003" s="33">
        <f t="shared" si="127"/>
        <v>93.909632483040468</v>
      </c>
      <c r="X1003" s="21">
        <f t="shared" si="128"/>
        <v>76.975108592656127</v>
      </c>
      <c r="Y1003" s="22">
        <v>76.975108592656127</v>
      </c>
      <c r="Z1003" s="23">
        <v>189.9</v>
      </c>
      <c r="AA1003" s="22"/>
      <c r="AB1003" s="22"/>
      <c r="AC1003" s="24">
        <v>92.85</v>
      </c>
      <c r="AD1003" s="25">
        <f t="shared" si="129"/>
        <v>0.20623408914370045</v>
      </c>
      <c r="AE1003" s="22"/>
      <c r="AF1003" s="26">
        <f t="shared" si="124"/>
        <v>76.975108592656127</v>
      </c>
      <c r="AG1003" s="27"/>
      <c r="AH1003" s="22"/>
      <c r="AI1003" s="28"/>
      <c r="AJ1003" s="29">
        <f t="shared" si="130"/>
        <v>-1</v>
      </c>
      <c r="AK1003" s="30"/>
      <c r="AL1003" s="30"/>
      <c r="AM1003" s="30"/>
      <c r="AN1003" s="31">
        <v>92.85</v>
      </c>
    </row>
    <row r="1004" spans="1:42" s="11" customFormat="1" ht="37.5" customHeight="1" x14ac:dyDescent="0.25">
      <c r="A1004" s="12" t="s">
        <v>2121</v>
      </c>
      <c r="B1004" s="12" t="s">
        <v>2121</v>
      </c>
      <c r="C1004" s="13" t="s">
        <v>2121</v>
      </c>
      <c r="D1004" s="3" t="s">
        <v>46</v>
      </c>
      <c r="E1004" s="3" t="s">
        <v>359</v>
      </c>
      <c r="F1004" s="14" t="s">
        <v>136</v>
      </c>
      <c r="G1004" s="14" t="s">
        <v>317</v>
      </c>
      <c r="H1004" s="14" t="s">
        <v>676</v>
      </c>
      <c r="I1004" s="14" t="s">
        <v>2122</v>
      </c>
      <c r="J1004" s="14">
        <v>0</v>
      </c>
      <c r="K1004" s="38"/>
      <c r="L1004" s="14" t="str">
        <f>IFERROR(VLOOKUP(A1004,[1]Sheet1!$A:$O,15,FALSE),"ok")</f>
        <v>ok</v>
      </c>
      <c r="M1004" s="15">
        <v>0</v>
      </c>
      <c r="N1004" s="41">
        <v>28</v>
      </c>
      <c r="O1004" s="13">
        <v>63</v>
      </c>
      <c r="P1004" s="17">
        <v>1</v>
      </c>
      <c r="Q1004" s="13">
        <v>2</v>
      </c>
      <c r="R1004" s="16">
        <f t="shared" si="125"/>
        <v>196</v>
      </c>
      <c r="S1004" s="17">
        <f t="shared" si="123"/>
        <v>16.983000000000001</v>
      </c>
      <c r="T1004" s="18">
        <v>45.253387493420597</v>
      </c>
      <c r="U1004" s="18">
        <v>8.298067632850243</v>
      </c>
      <c r="V1004" s="19">
        <f t="shared" si="126"/>
        <v>70.534455126270842</v>
      </c>
      <c r="W1004" s="20">
        <f t="shared" si="127"/>
        <v>103.2624423048605</v>
      </c>
      <c r="X1004" s="21">
        <f t="shared" si="128"/>
        <v>84.641346151525013</v>
      </c>
      <c r="Y1004" s="22">
        <v>84.641346151525013</v>
      </c>
      <c r="Z1004" s="23">
        <v>149.9</v>
      </c>
      <c r="AA1004" s="22"/>
      <c r="AB1004" s="22"/>
      <c r="AC1004" s="24">
        <v>99.9</v>
      </c>
      <c r="AD1004" s="25">
        <f t="shared" si="129"/>
        <v>0.18027423407419518</v>
      </c>
      <c r="AE1004" s="22"/>
      <c r="AF1004" s="26">
        <f t="shared" si="124"/>
        <v>84.641346151525013</v>
      </c>
      <c r="AG1004" s="27"/>
      <c r="AH1004" s="22"/>
      <c r="AI1004" s="28"/>
      <c r="AJ1004" s="29">
        <f t="shared" si="130"/>
        <v>-1</v>
      </c>
      <c r="AK1004" s="30"/>
      <c r="AL1004" s="30"/>
      <c r="AM1004" s="30"/>
      <c r="AN1004" s="31">
        <v>99.9</v>
      </c>
    </row>
    <row r="1005" spans="1:42" s="11" customFormat="1" ht="37.5" customHeight="1" x14ac:dyDescent="0.25">
      <c r="A1005" s="12" t="s">
        <v>2125</v>
      </c>
      <c r="B1005" s="12" t="s">
        <v>2125</v>
      </c>
      <c r="C1005" s="13" t="s">
        <v>2125</v>
      </c>
      <c r="D1005" s="3" t="s">
        <v>46</v>
      </c>
      <c r="E1005" s="3" t="s">
        <v>187</v>
      </c>
      <c r="F1005" s="14" t="s">
        <v>2126</v>
      </c>
      <c r="G1005" s="14" t="s">
        <v>2127</v>
      </c>
      <c r="H1005" s="14" t="s">
        <v>2128</v>
      </c>
      <c r="I1005" s="14" t="s">
        <v>2129</v>
      </c>
      <c r="J1005" s="14">
        <v>0</v>
      </c>
      <c r="K1005" s="38"/>
      <c r="L1005" s="14" t="str">
        <f>IFERROR(VLOOKUP(A1005,[1]Sheet1!$A:$O,15,FALSE),"ok")</f>
        <v>ok</v>
      </c>
      <c r="M1005" s="15">
        <v>0</v>
      </c>
      <c r="N1005" s="41">
        <v>11</v>
      </c>
      <c r="O1005" s="13">
        <v>56</v>
      </c>
      <c r="P1005" s="17">
        <v>3</v>
      </c>
      <c r="Q1005" s="13">
        <v>4</v>
      </c>
      <c r="R1005" s="16">
        <f t="shared" si="125"/>
        <v>25.666666666666668</v>
      </c>
      <c r="S1005" s="17">
        <f t="shared" si="123"/>
        <v>18.683000000000003</v>
      </c>
      <c r="T1005" s="18">
        <v>47.876623610583003</v>
      </c>
      <c r="U1005" s="18">
        <v>9.286376811594204</v>
      </c>
      <c r="V1005" s="19">
        <f t="shared" si="126"/>
        <v>75.846000422177212</v>
      </c>
      <c r="W1005" s="33">
        <f t="shared" si="127"/>
        <v>111.03854461806743</v>
      </c>
      <c r="X1005" s="21">
        <f t="shared" si="128"/>
        <v>91.015200506612658</v>
      </c>
      <c r="Y1005" s="22">
        <v>91.015200506612658</v>
      </c>
      <c r="Z1005" s="23">
        <v>169.9</v>
      </c>
      <c r="AA1005" s="22"/>
      <c r="AB1005" s="22"/>
      <c r="AC1005" s="24">
        <v>109.9</v>
      </c>
      <c r="AD1005" s="25">
        <f t="shared" si="129"/>
        <v>0.20749061023070858</v>
      </c>
      <c r="AE1005" s="22"/>
      <c r="AF1005" s="26">
        <f t="shared" si="124"/>
        <v>91.015200506612658</v>
      </c>
      <c r="AG1005" s="27"/>
      <c r="AH1005" s="22"/>
      <c r="AI1005" s="28"/>
      <c r="AJ1005" s="29">
        <f t="shared" si="130"/>
        <v>-1</v>
      </c>
      <c r="AK1005" s="30"/>
      <c r="AL1005" s="30"/>
      <c r="AM1005" s="30"/>
      <c r="AN1005" s="31">
        <v>109.9</v>
      </c>
    </row>
    <row r="1006" spans="1:42" s="11" customFormat="1" ht="37.5" customHeight="1" x14ac:dyDescent="0.25">
      <c r="A1006" s="12" t="s">
        <v>2130</v>
      </c>
      <c r="B1006" s="12" t="s">
        <v>2130</v>
      </c>
      <c r="C1006" s="13" t="s">
        <v>2130</v>
      </c>
      <c r="D1006" s="3" t="s">
        <v>46</v>
      </c>
      <c r="E1006" s="3" t="s">
        <v>187</v>
      </c>
      <c r="F1006" s="14" t="s">
        <v>62</v>
      </c>
      <c r="G1006" s="14" t="s">
        <v>141</v>
      </c>
      <c r="H1006" s="14" t="s">
        <v>142</v>
      </c>
      <c r="I1006" s="14" t="s">
        <v>2131</v>
      </c>
      <c r="J1006" s="14">
        <v>0</v>
      </c>
      <c r="K1006" s="38"/>
      <c r="L1006" s="14" t="str">
        <f>IFERROR(VLOOKUP(A1006,[1]Sheet1!$A:$O,15,FALSE),"ok")</f>
        <v>ok</v>
      </c>
      <c r="M1006" s="15">
        <v>0</v>
      </c>
      <c r="N1006" s="41">
        <v>0</v>
      </c>
      <c r="O1006" s="13">
        <v>27</v>
      </c>
      <c r="P1006" s="17">
        <v>0</v>
      </c>
      <c r="Q1006" s="13">
        <v>0</v>
      </c>
      <c r="R1006" s="16" t="str">
        <f t="shared" si="125"/>
        <v>nul</v>
      </c>
      <c r="S1006" s="17">
        <f t="shared" si="123"/>
        <v>16.813000000000002</v>
      </c>
      <c r="T1006" s="18">
        <v>41.216772707399102</v>
      </c>
      <c r="U1006" s="18">
        <v>10.218743961352658</v>
      </c>
      <c r="V1006" s="19">
        <f t="shared" si="126"/>
        <v>68.248516668751762</v>
      </c>
      <c r="W1006" s="20">
        <f t="shared" si="127"/>
        <v>99.915828403052572</v>
      </c>
      <c r="X1006" s="21">
        <f t="shared" si="128"/>
        <v>81.898220002502114</v>
      </c>
      <c r="Y1006" s="22">
        <v>81.898220002502114</v>
      </c>
      <c r="Z1006" s="23">
        <v>149.9</v>
      </c>
      <c r="AA1006" s="22"/>
      <c r="AB1006" s="22"/>
      <c r="AC1006" s="24">
        <v>98.9</v>
      </c>
      <c r="AD1006" s="25">
        <f t="shared" si="129"/>
        <v>0.20759645321935527</v>
      </c>
      <c r="AE1006" s="22"/>
      <c r="AF1006" s="26">
        <f t="shared" si="124"/>
        <v>81.898220002502114</v>
      </c>
      <c r="AG1006" s="27"/>
      <c r="AH1006" s="22"/>
      <c r="AI1006" s="28"/>
      <c r="AJ1006" s="29">
        <f t="shared" si="130"/>
        <v>-1</v>
      </c>
      <c r="AK1006" s="30"/>
      <c r="AL1006" s="30"/>
      <c r="AM1006" s="30"/>
      <c r="AN1006" s="31">
        <v>98.9</v>
      </c>
    </row>
    <row r="1007" spans="1:42" s="11" customFormat="1" ht="37.5" customHeight="1" x14ac:dyDescent="0.25">
      <c r="A1007" s="12" t="s">
        <v>2132</v>
      </c>
      <c r="B1007" s="12" t="s">
        <v>2132</v>
      </c>
      <c r="C1007" s="13" t="s">
        <v>2132</v>
      </c>
      <c r="D1007" s="3" t="s">
        <v>46</v>
      </c>
      <c r="E1007" s="3" t="s">
        <v>187</v>
      </c>
      <c r="F1007" s="14" t="s">
        <v>755</v>
      </c>
      <c r="G1007" s="14" t="s">
        <v>756</v>
      </c>
      <c r="H1007" s="14" t="s">
        <v>757</v>
      </c>
      <c r="I1007" s="14" t="s">
        <v>2133</v>
      </c>
      <c r="J1007" s="14">
        <v>0</v>
      </c>
      <c r="K1007" s="38"/>
      <c r="L1007" s="14" t="str">
        <f>IFERROR(VLOOKUP(A1007,[1]Sheet1!$A:$O,15,FALSE),"ok")</f>
        <v>ok</v>
      </c>
      <c r="M1007" s="15">
        <v>0</v>
      </c>
      <c r="N1007" s="41">
        <v>95</v>
      </c>
      <c r="O1007" s="13">
        <v>62</v>
      </c>
      <c r="P1007" s="17">
        <v>8</v>
      </c>
      <c r="Q1007" s="13">
        <v>10</v>
      </c>
      <c r="R1007" s="16">
        <f t="shared" si="125"/>
        <v>83.125</v>
      </c>
      <c r="S1007" s="17">
        <f t="shared" si="123"/>
        <v>5.593</v>
      </c>
      <c r="T1007" s="18">
        <v>8.8485662084155692</v>
      </c>
      <c r="U1007" s="18">
        <v>7.3004347826086962</v>
      </c>
      <c r="V1007" s="19">
        <f t="shared" si="126"/>
        <v>21.742000991024266</v>
      </c>
      <c r="W1007" s="20">
        <f t="shared" si="127"/>
        <v>31.830289450859524</v>
      </c>
      <c r="X1007" s="21">
        <f t="shared" si="128"/>
        <v>26.090401189229119</v>
      </c>
      <c r="Y1007" s="22">
        <v>25.478401189229118</v>
      </c>
      <c r="Z1007" s="23">
        <v>59.9</v>
      </c>
      <c r="AA1007" s="22"/>
      <c r="AB1007" s="22"/>
      <c r="AC1007" s="24">
        <v>32.9</v>
      </c>
      <c r="AD1007" s="25">
        <f t="shared" si="129"/>
        <v>0.26100015716056069</v>
      </c>
      <c r="AE1007" s="22"/>
      <c r="AF1007" s="26">
        <f t="shared" si="124"/>
        <v>26.090401189229119</v>
      </c>
      <c r="AG1007" s="27"/>
      <c r="AH1007" s="22"/>
      <c r="AI1007" s="28"/>
      <c r="AJ1007" s="29">
        <f t="shared" si="130"/>
        <v>-1</v>
      </c>
      <c r="AK1007" s="30"/>
      <c r="AL1007" s="30"/>
      <c r="AM1007" s="30"/>
      <c r="AN1007" s="31">
        <v>32.9</v>
      </c>
    </row>
    <row r="1008" spans="1:42" s="11" customFormat="1" ht="37.5" customHeight="1" x14ac:dyDescent="0.25">
      <c r="A1008" s="12" t="s">
        <v>2134</v>
      </c>
      <c r="B1008" s="12" t="s">
        <v>2134</v>
      </c>
      <c r="C1008" s="13" t="s">
        <v>2134</v>
      </c>
      <c r="D1008" s="3" t="s">
        <v>46</v>
      </c>
      <c r="E1008" s="3" t="s">
        <v>187</v>
      </c>
      <c r="F1008" s="14" t="s">
        <v>149</v>
      </c>
      <c r="G1008" s="14" t="s">
        <v>169</v>
      </c>
      <c r="H1008" s="14" t="s">
        <v>308</v>
      </c>
      <c r="I1008" s="14" t="s">
        <v>2135</v>
      </c>
      <c r="J1008" s="14">
        <v>0</v>
      </c>
      <c r="K1008" s="38"/>
      <c r="L1008" s="14" t="str">
        <f>IFERROR(VLOOKUP(A1008,[1]Sheet1!$A:$O,15,FALSE),"ok")</f>
        <v>ok</v>
      </c>
      <c r="M1008" s="15">
        <v>0</v>
      </c>
      <c r="N1008" s="41">
        <v>0</v>
      </c>
      <c r="O1008" s="13">
        <v>58</v>
      </c>
      <c r="P1008" s="17">
        <v>0</v>
      </c>
      <c r="Q1008" s="13">
        <v>0</v>
      </c>
      <c r="R1008" s="16" t="str">
        <f t="shared" si="125"/>
        <v>nul</v>
      </c>
      <c r="S1008" s="17">
        <f t="shared" si="123"/>
        <v>17.8245</v>
      </c>
      <c r="T1008" s="18">
        <v>40.195422308076402</v>
      </c>
      <c r="U1008" s="18">
        <v>14.311835748792269</v>
      </c>
      <c r="V1008" s="19">
        <f t="shared" si="126"/>
        <v>72.331758056868665</v>
      </c>
      <c r="W1008" s="33">
        <f t="shared" si="127"/>
        <v>105.89369379525571</v>
      </c>
      <c r="X1008" s="21">
        <f t="shared" si="128"/>
        <v>86.79810966824239</v>
      </c>
      <c r="Y1008" s="22">
        <v>86.79810966824239</v>
      </c>
      <c r="Z1008" s="23">
        <v>159.9</v>
      </c>
      <c r="AA1008" s="22"/>
      <c r="AB1008" s="22"/>
      <c r="AC1008" s="24">
        <v>104.85</v>
      </c>
      <c r="AD1008" s="25">
        <f t="shared" si="129"/>
        <v>0.20797561606762049</v>
      </c>
      <c r="AE1008" s="22"/>
      <c r="AF1008" s="26">
        <f t="shared" si="124"/>
        <v>86.79810966824239</v>
      </c>
      <c r="AG1008" s="27"/>
      <c r="AH1008" s="22"/>
      <c r="AI1008" s="28"/>
      <c r="AJ1008" s="29">
        <f t="shared" si="130"/>
        <v>-1</v>
      </c>
      <c r="AK1008" s="30"/>
      <c r="AL1008" s="30"/>
      <c r="AM1008" s="30"/>
      <c r="AN1008" s="31">
        <v>104.85</v>
      </c>
    </row>
    <row r="1009" spans="1:42" s="11" customFormat="1" ht="37.5" customHeight="1" x14ac:dyDescent="0.25">
      <c r="A1009" s="12" t="s">
        <v>2136</v>
      </c>
      <c r="B1009" s="12" t="s">
        <v>2136</v>
      </c>
      <c r="C1009" s="13" t="s">
        <v>2136</v>
      </c>
      <c r="D1009" s="3" t="s">
        <v>46</v>
      </c>
      <c r="E1009" s="3" t="s">
        <v>187</v>
      </c>
      <c r="F1009" s="14" t="s">
        <v>81</v>
      </c>
      <c r="G1009" s="14" t="s">
        <v>454</v>
      </c>
      <c r="H1009" s="14" t="s">
        <v>455</v>
      </c>
      <c r="I1009" s="14" t="s">
        <v>2137</v>
      </c>
      <c r="J1009" s="14" t="s">
        <v>3362</v>
      </c>
      <c r="K1009" s="38"/>
      <c r="L1009" s="14" t="str">
        <f>IFERROR(VLOOKUP(A1009,[1]Sheet1!$A:$O,15,FALSE),"ok")</f>
        <v>ok</v>
      </c>
      <c r="M1009" s="15">
        <v>0</v>
      </c>
      <c r="N1009" s="41">
        <v>37</v>
      </c>
      <c r="O1009" s="13">
        <v>54</v>
      </c>
      <c r="P1009" s="17">
        <v>6</v>
      </c>
      <c r="Q1009" s="13">
        <v>12</v>
      </c>
      <c r="R1009" s="16">
        <f t="shared" si="125"/>
        <v>43.166666666666671</v>
      </c>
      <c r="S1009" s="17">
        <f t="shared" si="123"/>
        <v>20.383000000000003</v>
      </c>
      <c r="T1009" s="18">
        <v>52.569196124232803</v>
      </c>
      <c r="U1009" s="18">
        <v>9.7525603864734318</v>
      </c>
      <c r="V1009" s="19">
        <f t="shared" si="126"/>
        <v>82.704756510706247</v>
      </c>
      <c r="W1009" s="33">
        <f t="shared" si="127"/>
        <v>121.07976353167393</v>
      </c>
      <c r="X1009" s="21">
        <f t="shared" si="128"/>
        <v>99.245707812847499</v>
      </c>
      <c r="Y1009" s="22">
        <v>99.245707812847499</v>
      </c>
      <c r="Z1009" s="23">
        <v>179.9</v>
      </c>
      <c r="AA1009" s="22"/>
      <c r="AB1009" s="22"/>
      <c r="AC1009" s="24">
        <v>119.9</v>
      </c>
      <c r="AD1009" s="25">
        <f t="shared" si="129"/>
        <v>0.20811269970587865</v>
      </c>
      <c r="AE1009" s="22"/>
      <c r="AF1009" s="26">
        <f t="shared" si="124"/>
        <v>99.245707812847499</v>
      </c>
      <c r="AG1009" s="27"/>
      <c r="AH1009" s="22"/>
      <c r="AI1009" s="28"/>
      <c r="AJ1009" s="29">
        <f t="shared" si="130"/>
        <v>-1</v>
      </c>
      <c r="AK1009" s="30"/>
      <c r="AL1009" s="30"/>
      <c r="AM1009" s="30"/>
      <c r="AN1009" s="31">
        <v>119.9</v>
      </c>
    </row>
    <row r="1010" spans="1:42" s="11" customFormat="1" ht="37.5" customHeight="1" x14ac:dyDescent="0.25">
      <c r="A1010" s="12" t="s">
        <v>2140</v>
      </c>
      <c r="B1010" s="12" t="s">
        <v>2140</v>
      </c>
      <c r="C1010" s="13" t="s">
        <v>2140</v>
      </c>
      <c r="D1010" s="3" t="s">
        <v>46</v>
      </c>
      <c r="E1010" s="3" t="s">
        <v>39</v>
      </c>
      <c r="F1010" s="14" t="s">
        <v>62</v>
      </c>
      <c r="G1010" s="14" t="s">
        <v>848</v>
      </c>
      <c r="H1010" s="14" t="s">
        <v>849</v>
      </c>
      <c r="I1010" s="14" t="s">
        <v>2141</v>
      </c>
      <c r="J1010" s="14">
        <v>0</v>
      </c>
      <c r="K1010" s="38"/>
      <c r="L1010" s="14">
        <f>IFERROR(VLOOKUP(A1010,[1]Sheet1!$A:$O,15,FALSE),"ok")</f>
        <v>39.9</v>
      </c>
      <c r="M1010" s="15">
        <v>0</v>
      </c>
      <c r="N1010" s="41">
        <v>0</v>
      </c>
      <c r="O1010" s="13">
        <v>358</v>
      </c>
      <c r="P1010" s="17">
        <v>0</v>
      </c>
      <c r="Q1010" s="13">
        <v>0</v>
      </c>
      <c r="R1010" s="16" t="str">
        <f t="shared" si="125"/>
        <v>nul</v>
      </c>
      <c r="S1010" s="17" t="e">
        <f t="shared" si="123"/>
        <v>#N/A</v>
      </c>
      <c r="T1010" s="18">
        <v>21.6649111527183</v>
      </c>
      <c r="U1010" s="18">
        <v>6.852898550724638</v>
      </c>
      <c r="V1010" s="19" t="e">
        <f t="shared" si="126"/>
        <v>#N/A</v>
      </c>
      <c r="W1010" s="20" t="e">
        <f t="shared" si="127"/>
        <v>#N/A</v>
      </c>
      <c r="X1010" s="21" t="e">
        <f t="shared" si="128"/>
        <v>#N/A</v>
      </c>
      <c r="Y1010" s="22">
        <v>42.360971644131524</v>
      </c>
      <c r="Z1010" s="23">
        <v>0</v>
      </c>
      <c r="AA1010" s="22"/>
      <c r="AB1010" s="22"/>
      <c r="AC1010" s="24" t="e">
        <v>#N/A</v>
      </c>
      <c r="AD1010" s="25" t="e">
        <f t="shared" si="129"/>
        <v>#N/A</v>
      </c>
      <c r="AE1010" s="22"/>
      <c r="AF1010" s="26" t="e">
        <f t="shared" si="124"/>
        <v>#N/A</v>
      </c>
      <c r="AG1010" s="27"/>
      <c r="AH1010" s="22"/>
      <c r="AI1010" s="28"/>
      <c r="AJ1010" s="29" t="e">
        <f t="shared" si="130"/>
        <v>#N/A</v>
      </c>
      <c r="AK1010" s="30"/>
      <c r="AL1010" s="30"/>
      <c r="AM1010" s="30"/>
      <c r="AN1010" s="31" t="s">
        <v>896</v>
      </c>
    </row>
    <row r="1011" spans="1:42" s="11" customFormat="1" ht="37.5" customHeight="1" x14ac:dyDescent="0.25">
      <c r="A1011" s="12" t="s">
        <v>2142</v>
      </c>
      <c r="B1011" s="12" t="s">
        <v>2142</v>
      </c>
      <c r="C1011" s="13" t="s">
        <v>2142</v>
      </c>
      <c r="D1011" s="3" t="s">
        <v>46</v>
      </c>
      <c r="E1011" s="3" t="s">
        <v>187</v>
      </c>
      <c r="F1011" s="14" t="s">
        <v>40</v>
      </c>
      <c r="G1011" s="14" t="s">
        <v>145</v>
      </c>
      <c r="H1011" s="14" t="s">
        <v>146</v>
      </c>
      <c r="I1011" s="14" t="s">
        <v>2143</v>
      </c>
      <c r="J1011" s="14">
        <v>0</v>
      </c>
      <c r="K1011" s="38"/>
      <c r="L1011" s="14" t="str">
        <f>IFERROR(VLOOKUP(A1011,[1]Sheet1!$A:$O,15,FALSE),"ok")</f>
        <v>ok</v>
      </c>
      <c r="M1011" s="15">
        <v>0</v>
      </c>
      <c r="N1011" s="41">
        <v>59</v>
      </c>
      <c r="O1011" s="13">
        <v>41</v>
      </c>
      <c r="P1011" s="17">
        <v>1</v>
      </c>
      <c r="Q1011" s="13">
        <v>1</v>
      </c>
      <c r="R1011" s="16">
        <f t="shared" si="125"/>
        <v>413</v>
      </c>
      <c r="S1011" s="17">
        <f t="shared" si="123"/>
        <v>16.643000000000001</v>
      </c>
      <c r="T1011" s="18">
        <v>41.643462856651603</v>
      </c>
      <c r="U1011" s="18">
        <v>11.803768115942029</v>
      </c>
      <c r="V1011" s="19">
        <f t="shared" si="126"/>
        <v>70.090230972593631</v>
      </c>
      <c r="W1011" s="33">
        <f t="shared" si="127"/>
        <v>102.61209814387708</v>
      </c>
      <c r="X1011" s="21">
        <f t="shared" si="128"/>
        <v>84.108277167112348</v>
      </c>
      <c r="Y1011" s="22">
        <v>84.516277167112364</v>
      </c>
      <c r="Z1011" s="23">
        <v>149.9</v>
      </c>
      <c r="AA1011" s="22"/>
      <c r="AB1011" s="22"/>
      <c r="AC1011" s="24">
        <v>97.9</v>
      </c>
      <c r="AD1011" s="25">
        <f t="shared" si="129"/>
        <v>0.1639758094852577</v>
      </c>
      <c r="AE1011" s="22"/>
      <c r="AF1011" s="26">
        <f t="shared" si="124"/>
        <v>84.108277167112348</v>
      </c>
      <c r="AG1011" s="27"/>
      <c r="AH1011" s="22"/>
      <c r="AI1011" s="28"/>
      <c r="AJ1011" s="29">
        <f t="shared" si="130"/>
        <v>-1</v>
      </c>
      <c r="AK1011" s="30"/>
      <c r="AL1011" s="30"/>
      <c r="AM1011" s="30"/>
      <c r="AN1011" s="31">
        <v>99.9</v>
      </c>
    </row>
    <row r="1012" spans="1:42" s="11" customFormat="1" ht="37.5" customHeight="1" x14ac:dyDescent="0.25">
      <c r="A1012" s="12" t="s">
        <v>2144</v>
      </c>
      <c r="B1012" s="12" t="s">
        <v>2144</v>
      </c>
      <c r="C1012" s="13" t="s">
        <v>2144</v>
      </c>
      <c r="D1012" s="3" t="s">
        <v>46</v>
      </c>
      <c r="E1012" s="3" t="s">
        <v>39</v>
      </c>
      <c r="F1012" s="14" t="s">
        <v>114</v>
      </c>
      <c r="G1012" s="14" t="s">
        <v>163</v>
      </c>
      <c r="H1012" s="14" t="s">
        <v>219</v>
      </c>
      <c r="I1012" s="14" t="s">
        <v>2145</v>
      </c>
      <c r="J1012" s="14">
        <v>0</v>
      </c>
      <c r="K1012" s="38"/>
      <c r="L1012" s="14">
        <f>IFERROR(VLOOKUP(A1012,[1]Sheet1!$A:$O,15,FALSE),"ok")</f>
        <v>79.900000000000006</v>
      </c>
      <c r="M1012" s="15">
        <v>0</v>
      </c>
      <c r="N1012" s="41">
        <v>5</v>
      </c>
      <c r="O1012" s="13">
        <v>35</v>
      </c>
      <c r="P1012" s="17">
        <v>0</v>
      </c>
      <c r="Q1012" s="13">
        <v>1</v>
      </c>
      <c r="R1012" s="16" t="str">
        <f t="shared" si="125"/>
        <v>nul</v>
      </c>
      <c r="S1012" s="17">
        <f t="shared" si="123"/>
        <v>13.583000000000002</v>
      </c>
      <c r="T1012" s="18">
        <v>51.481600401446897</v>
      </c>
      <c r="U1012" s="18">
        <v>21.174057971014495</v>
      </c>
      <c r="V1012" s="19">
        <f t="shared" si="126"/>
        <v>86.238658372461387</v>
      </c>
      <c r="W1012" s="20">
        <f t="shared" si="127"/>
        <v>126.25339585728346</v>
      </c>
      <c r="X1012" s="21">
        <f t="shared" si="128"/>
        <v>103.48639004695366</v>
      </c>
      <c r="Y1012" s="22">
        <v>103.48639004695366</v>
      </c>
      <c r="Z1012" s="23">
        <v>169.9</v>
      </c>
      <c r="AA1012" s="22"/>
      <c r="AB1012" s="22"/>
      <c r="AC1012" s="24">
        <v>79.900000000000006</v>
      </c>
      <c r="AD1012" s="25">
        <f t="shared" si="129"/>
        <v>-0.22791779707700766</v>
      </c>
      <c r="AE1012" s="22"/>
      <c r="AF1012" s="26">
        <f t="shared" si="124"/>
        <v>103.48639004695366</v>
      </c>
      <c r="AG1012" s="27"/>
      <c r="AH1012" s="22"/>
      <c r="AI1012" s="28"/>
      <c r="AJ1012" s="29">
        <f t="shared" si="130"/>
        <v>-1</v>
      </c>
      <c r="AK1012" s="46">
        <v>43234</v>
      </c>
      <c r="AL1012" s="51">
        <v>43254</v>
      </c>
      <c r="AM1012" s="46" t="s">
        <v>3483</v>
      </c>
      <c r="AN1012" s="47">
        <v>79.900000000000006</v>
      </c>
      <c r="AO1012" s="44" t="s">
        <v>3484</v>
      </c>
      <c r="AP1012" s="52" t="s">
        <v>3485</v>
      </c>
    </row>
    <row r="1013" spans="1:42" s="11" customFormat="1" ht="37.5" customHeight="1" x14ac:dyDescent="0.25">
      <c r="A1013" s="12" t="s">
        <v>2146</v>
      </c>
      <c r="B1013" s="12" t="s">
        <v>2146</v>
      </c>
      <c r="C1013" s="13" t="s">
        <v>2146</v>
      </c>
      <c r="D1013" s="3" t="s">
        <v>46</v>
      </c>
      <c r="E1013" s="3" t="s">
        <v>187</v>
      </c>
      <c r="F1013" s="14" t="s">
        <v>369</v>
      </c>
      <c r="G1013" s="14" t="s">
        <v>234</v>
      </c>
      <c r="H1013" s="14" t="s">
        <v>370</v>
      </c>
      <c r="I1013" s="14" t="s">
        <v>2147</v>
      </c>
      <c r="J1013" s="14">
        <v>0</v>
      </c>
      <c r="K1013" s="38">
        <v>43234</v>
      </c>
      <c r="L1013" s="14" t="str">
        <f>IFERROR(VLOOKUP(A1013,[1]Sheet1!$A:$O,15,FALSE),"ok")</f>
        <v>ok</v>
      </c>
      <c r="M1013" s="15">
        <v>0</v>
      </c>
      <c r="N1013" s="41">
        <v>0</v>
      </c>
      <c r="O1013" s="13">
        <v>83</v>
      </c>
      <c r="P1013" s="17">
        <v>0</v>
      </c>
      <c r="Q1013" s="13">
        <v>0</v>
      </c>
      <c r="R1013" s="16" t="str">
        <f t="shared" si="125"/>
        <v>nul</v>
      </c>
      <c r="S1013" s="17">
        <f t="shared" si="123"/>
        <v>8.9930000000000003</v>
      </c>
      <c r="T1013" s="18">
        <v>20.620097766604498</v>
      </c>
      <c r="U1013" s="18">
        <v>6.852898550724638</v>
      </c>
      <c r="V1013" s="19">
        <f t="shared" si="126"/>
        <v>36.465996317329136</v>
      </c>
      <c r="W1013" s="20">
        <f t="shared" si="127"/>
        <v>53.386218608569848</v>
      </c>
      <c r="X1013" s="21">
        <f t="shared" si="128"/>
        <v>43.759195580794959</v>
      </c>
      <c r="Y1013" s="22">
        <v>43.759195580794959</v>
      </c>
      <c r="Z1013" s="23">
        <v>109.9</v>
      </c>
      <c r="AA1013" s="22"/>
      <c r="AB1013" s="22"/>
      <c r="AC1013" s="24">
        <v>52.9</v>
      </c>
      <c r="AD1013" s="25">
        <f t="shared" si="129"/>
        <v>0.20888876721529037</v>
      </c>
      <c r="AE1013" s="22"/>
      <c r="AF1013" s="26">
        <f t="shared" si="124"/>
        <v>43.759195580794959</v>
      </c>
      <c r="AG1013" s="27"/>
      <c r="AH1013" s="22"/>
      <c r="AI1013" s="28"/>
      <c r="AJ1013" s="29">
        <f t="shared" si="130"/>
        <v>-1</v>
      </c>
      <c r="AK1013" s="30"/>
      <c r="AL1013" s="30"/>
      <c r="AM1013" s="30"/>
      <c r="AN1013" s="31">
        <v>52.9</v>
      </c>
    </row>
    <row r="1014" spans="1:42" s="11" customFormat="1" ht="37.5" customHeight="1" x14ac:dyDescent="0.25">
      <c r="A1014" s="12" t="s">
        <v>2148</v>
      </c>
      <c r="B1014" s="12" t="s">
        <v>2148</v>
      </c>
      <c r="C1014" s="13" t="s">
        <v>2148</v>
      </c>
      <c r="D1014" s="3"/>
      <c r="E1014" s="3" t="s">
        <v>359</v>
      </c>
      <c r="F1014" s="14" t="s">
        <v>331</v>
      </c>
      <c r="G1014" s="14" t="s">
        <v>999</v>
      </c>
      <c r="H1014" s="14" t="s">
        <v>1000</v>
      </c>
      <c r="I1014" s="14" t="s">
        <v>2149</v>
      </c>
      <c r="J1014" s="14">
        <v>0</v>
      </c>
      <c r="K1014" s="38"/>
      <c r="L1014" s="14" t="str">
        <f>IFERROR(VLOOKUP(A1014,[1]Sheet1!$A:$O,15,FALSE),"ok")</f>
        <v>ok</v>
      </c>
      <c r="M1014" s="15">
        <v>0</v>
      </c>
      <c r="N1014" s="41">
        <v>44</v>
      </c>
      <c r="O1014" s="13">
        <v>125</v>
      </c>
      <c r="P1014" s="17">
        <v>1</v>
      </c>
      <c r="Q1014" s="13">
        <v>2</v>
      </c>
      <c r="R1014" s="16">
        <f t="shared" si="125"/>
        <v>308</v>
      </c>
      <c r="S1014" s="17">
        <f t="shared" si="123"/>
        <v>7.2930000000000001</v>
      </c>
      <c r="T1014" s="18">
        <v>16.9775755065961</v>
      </c>
      <c r="U1014" s="18">
        <v>6.852898550724638</v>
      </c>
      <c r="V1014" s="19">
        <f t="shared" si="126"/>
        <v>31.123474057320738</v>
      </c>
      <c r="W1014" s="20">
        <f t="shared" si="127"/>
        <v>45.564766019917556</v>
      </c>
      <c r="X1014" s="21">
        <f t="shared" si="128"/>
        <v>37.348168868784882</v>
      </c>
      <c r="Y1014" s="22">
        <v>37.756168868784883</v>
      </c>
      <c r="Z1014" s="23">
        <v>79.900000000000006</v>
      </c>
      <c r="AA1014" s="22"/>
      <c r="AB1014" s="22"/>
      <c r="AC1014" s="24">
        <v>42.9</v>
      </c>
      <c r="AD1014" s="25">
        <f t="shared" si="129"/>
        <v>0.14865069156992239</v>
      </c>
      <c r="AE1014" s="22"/>
      <c r="AF1014" s="26">
        <f t="shared" si="124"/>
        <v>37.348168868784882</v>
      </c>
      <c r="AG1014" s="27"/>
      <c r="AH1014" s="22"/>
      <c r="AI1014" s="28"/>
      <c r="AJ1014" s="29">
        <f t="shared" si="130"/>
        <v>-1</v>
      </c>
      <c r="AK1014" s="30"/>
      <c r="AL1014" s="30"/>
      <c r="AM1014" s="30"/>
      <c r="AN1014" s="31">
        <v>44.9</v>
      </c>
    </row>
    <row r="1015" spans="1:42" s="11" customFormat="1" ht="37.5" customHeight="1" x14ac:dyDescent="0.25">
      <c r="A1015" s="12" t="s">
        <v>2150</v>
      </c>
      <c r="B1015" s="12" t="s">
        <v>2150</v>
      </c>
      <c r="C1015" s="13" t="s">
        <v>2150</v>
      </c>
      <c r="D1015" s="3" t="s">
        <v>46</v>
      </c>
      <c r="E1015" s="3" t="s">
        <v>187</v>
      </c>
      <c r="F1015" s="14" t="s">
        <v>114</v>
      </c>
      <c r="G1015" s="14" t="s">
        <v>163</v>
      </c>
      <c r="H1015" s="14" t="s">
        <v>164</v>
      </c>
      <c r="I1015" s="14" t="s">
        <v>2151</v>
      </c>
      <c r="J1015" s="14">
        <v>0</v>
      </c>
      <c r="K1015" s="38">
        <v>43227</v>
      </c>
      <c r="L1015" s="14">
        <f>IFERROR(VLOOKUP(A1015,[1]Sheet1!$A:$O,15,FALSE),"ok")</f>
        <v>19.899999999999999</v>
      </c>
      <c r="M1015" s="15">
        <v>48</v>
      </c>
      <c r="N1015" s="41">
        <v>68</v>
      </c>
      <c r="O1015" s="13">
        <v>56</v>
      </c>
      <c r="P1015" s="17">
        <v>9</v>
      </c>
      <c r="Q1015" s="13">
        <v>15</v>
      </c>
      <c r="R1015" s="16">
        <f t="shared" si="125"/>
        <v>52.888888888888886</v>
      </c>
      <c r="S1015" s="17">
        <f t="shared" si="123"/>
        <v>4.7430000000000003</v>
      </c>
      <c r="T1015" s="18">
        <v>6.5641071124757904</v>
      </c>
      <c r="U1015" s="18">
        <v>6.3587439613526575</v>
      </c>
      <c r="V1015" s="19">
        <f t="shared" si="126"/>
        <v>17.665851073828449</v>
      </c>
      <c r="W1015" s="33">
        <f t="shared" si="127"/>
        <v>25.862805972084846</v>
      </c>
      <c r="X1015" s="21">
        <f t="shared" si="128"/>
        <v>21.199021288594139</v>
      </c>
      <c r="Y1015" s="22">
        <v>20.587021288594137</v>
      </c>
      <c r="Z1015" s="23">
        <v>59.9</v>
      </c>
      <c r="AA1015" s="22"/>
      <c r="AB1015" s="22"/>
      <c r="AC1015" s="24">
        <v>27.9</v>
      </c>
      <c r="AD1015" s="25">
        <f t="shared" si="129"/>
        <v>0.31609849436828652</v>
      </c>
      <c r="AE1015" s="22"/>
      <c r="AF1015" s="26">
        <f t="shared" si="124"/>
        <v>21.199021288594139</v>
      </c>
      <c r="AG1015" s="27"/>
      <c r="AH1015" s="22"/>
      <c r="AI1015" s="28"/>
      <c r="AJ1015" s="29">
        <f t="shared" si="130"/>
        <v>-1</v>
      </c>
      <c r="AK1015" s="30"/>
      <c r="AL1015" s="30"/>
      <c r="AM1015" s="30"/>
      <c r="AN1015" s="31">
        <v>24.9</v>
      </c>
    </row>
    <row r="1016" spans="1:42" s="11" customFormat="1" ht="37.5" customHeight="1" x14ac:dyDescent="0.25">
      <c r="A1016" s="12" t="s">
        <v>2154</v>
      </c>
      <c r="B1016" s="12" t="s">
        <v>2154</v>
      </c>
      <c r="C1016" s="13" t="s">
        <v>2154</v>
      </c>
      <c r="D1016" s="3" t="s">
        <v>46</v>
      </c>
      <c r="E1016" s="3" t="s">
        <v>187</v>
      </c>
      <c r="F1016" s="14" t="s">
        <v>149</v>
      </c>
      <c r="G1016" s="14" t="s">
        <v>169</v>
      </c>
      <c r="H1016" s="14" t="s">
        <v>308</v>
      </c>
      <c r="I1016" s="14" t="s">
        <v>2155</v>
      </c>
      <c r="J1016" s="14">
        <v>0</v>
      </c>
      <c r="K1016" s="38"/>
      <c r="L1016" s="14" t="str">
        <f>IFERROR(VLOOKUP(A1016,[1]Sheet1!$A:$O,15,FALSE),"ok")</f>
        <v>ok</v>
      </c>
      <c r="M1016" s="15">
        <v>0</v>
      </c>
      <c r="N1016" s="41">
        <v>0</v>
      </c>
      <c r="O1016" s="13">
        <v>40</v>
      </c>
      <c r="P1016" s="17">
        <v>0</v>
      </c>
      <c r="Q1016" s="13">
        <v>0</v>
      </c>
      <c r="R1016" s="16" t="str">
        <f t="shared" si="125"/>
        <v>nul</v>
      </c>
      <c r="S1016" s="17">
        <f t="shared" si="123"/>
        <v>8.4830000000000005</v>
      </c>
      <c r="T1016" s="18">
        <v>15.320644218397501</v>
      </c>
      <c r="U1016" s="18">
        <v>7.9717391304347833</v>
      </c>
      <c r="V1016" s="19">
        <f t="shared" si="126"/>
        <v>31.775383348832285</v>
      </c>
      <c r="W1016" s="33">
        <f t="shared" si="127"/>
        <v>46.519161222690464</v>
      </c>
      <c r="X1016" s="21">
        <f t="shared" si="128"/>
        <v>38.13046001859874</v>
      </c>
      <c r="Y1016" s="22">
        <v>37.110460018598737</v>
      </c>
      <c r="Z1016" s="23">
        <v>89.9</v>
      </c>
      <c r="AA1016" s="22"/>
      <c r="AB1016" s="22"/>
      <c r="AC1016" s="24">
        <v>49.9</v>
      </c>
      <c r="AD1016" s="25">
        <f t="shared" si="129"/>
        <v>0.30866504038137688</v>
      </c>
      <c r="AE1016" s="22"/>
      <c r="AF1016" s="26">
        <f t="shared" si="124"/>
        <v>38.13046001859874</v>
      </c>
      <c r="AG1016" s="27"/>
      <c r="AH1016" s="22"/>
      <c r="AI1016" s="28"/>
      <c r="AJ1016" s="29">
        <f t="shared" si="130"/>
        <v>-1</v>
      </c>
      <c r="AK1016" s="30"/>
      <c r="AL1016" s="30"/>
      <c r="AM1016" s="30"/>
      <c r="AN1016" s="31">
        <v>44.9</v>
      </c>
    </row>
    <row r="1017" spans="1:42" s="11" customFormat="1" ht="37.5" customHeight="1" x14ac:dyDescent="0.25">
      <c r="A1017" s="12" t="s">
        <v>2156</v>
      </c>
      <c r="B1017" s="12" t="s">
        <v>2156</v>
      </c>
      <c r="C1017" s="13" t="s">
        <v>2156</v>
      </c>
      <c r="D1017" s="3" t="s">
        <v>46</v>
      </c>
      <c r="E1017" s="3" t="s">
        <v>39</v>
      </c>
      <c r="F1017" s="14" t="s">
        <v>40</v>
      </c>
      <c r="G1017" s="14" t="s">
        <v>41</v>
      </c>
      <c r="H1017" s="14" t="s">
        <v>52</v>
      </c>
      <c r="I1017" s="14" t="s">
        <v>2157</v>
      </c>
      <c r="J1017" s="14">
        <v>0</v>
      </c>
      <c r="K1017" s="38"/>
      <c r="L1017" s="14" t="str">
        <f>IFERROR(VLOOKUP(A1017,[1]Sheet1!$A:$O,15,FALSE),"ok")</f>
        <v>ok</v>
      </c>
      <c r="M1017" s="15">
        <v>0</v>
      </c>
      <c r="N1017" s="41">
        <v>0</v>
      </c>
      <c r="O1017" s="13">
        <v>85</v>
      </c>
      <c r="P1017" s="17">
        <v>0</v>
      </c>
      <c r="Q1017" s="13">
        <v>0</v>
      </c>
      <c r="R1017" s="16" t="str">
        <f t="shared" si="125"/>
        <v>nul</v>
      </c>
      <c r="S1017" s="17">
        <f t="shared" si="123"/>
        <v>8.3130000000000006</v>
      </c>
      <c r="T1017" s="18">
        <v>15.1414539277971</v>
      </c>
      <c r="U1017" s="18">
        <v>10.218743961352658</v>
      </c>
      <c r="V1017" s="19">
        <f t="shared" si="126"/>
        <v>33.673197889149762</v>
      </c>
      <c r="W1017" s="20">
        <f t="shared" si="127"/>
        <v>49.297561709715247</v>
      </c>
      <c r="X1017" s="21">
        <f t="shared" si="128"/>
        <v>40.407837466979714</v>
      </c>
      <c r="Y1017" s="22">
        <v>40.407837466979714</v>
      </c>
      <c r="Z1017" s="23">
        <v>69.900000000000006</v>
      </c>
      <c r="AA1017" s="22"/>
      <c r="AB1017" s="22"/>
      <c r="AC1017" s="24">
        <v>48.9</v>
      </c>
      <c r="AD1017" s="25">
        <f t="shared" si="129"/>
        <v>0.21016127230168835</v>
      </c>
      <c r="AE1017" s="22"/>
      <c r="AF1017" s="26">
        <f t="shared" si="124"/>
        <v>40.407837466979714</v>
      </c>
      <c r="AG1017" s="27"/>
      <c r="AH1017" s="22"/>
      <c r="AI1017" s="28"/>
      <c r="AJ1017" s="29">
        <f t="shared" si="130"/>
        <v>-1</v>
      </c>
      <c r="AK1017" s="30"/>
      <c r="AL1017" s="30"/>
      <c r="AM1017" s="30"/>
      <c r="AN1017" s="31">
        <v>48.9</v>
      </c>
    </row>
    <row r="1018" spans="1:42" s="11" customFormat="1" ht="37.5" customHeight="1" x14ac:dyDescent="0.25">
      <c r="A1018" s="12" t="s">
        <v>2160</v>
      </c>
      <c r="B1018" s="12" t="s">
        <v>2160</v>
      </c>
      <c r="C1018" s="13" t="s">
        <v>2160</v>
      </c>
      <c r="D1018" s="3" t="s">
        <v>46</v>
      </c>
      <c r="E1018" s="3" t="s">
        <v>39</v>
      </c>
      <c r="F1018" s="14" t="s">
        <v>40</v>
      </c>
      <c r="G1018" s="14" t="s">
        <v>291</v>
      </c>
      <c r="H1018" s="14" t="s">
        <v>624</v>
      </c>
      <c r="I1018" s="14" t="s">
        <v>2161</v>
      </c>
      <c r="J1018" s="14">
        <v>0</v>
      </c>
      <c r="K1018" s="38"/>
      <c r="L1018" s="14" t="str">
        <f>IFERROR(VLOOKUP(A1018,[1]Sheet1!$A:$O,15,FALSE),"ok")</f>
        <v>ok</v>
      </c>
      <c r="M1018" s="15">
        <v>0</v>
      </c>
      <c r="N1018" s="41">
        <v>0</v>
      </c>
      <c r="O1018" s="13">
        <v>51</v>
      </c>
      <c r="P1018" s="17">
        <v>0</v>
      </c>
      <c r="Q1018" s="13">
        <v>0</v>
      </c>
      <c r="R1018" s="16" t="str">
        <f t="shared" si="125"/>
        <v>nul</v>
      </c>
      <c r="S1018" s="17">
        <f t="shared" ref="S1018:S1081" si="131">(AC1018*0.17)</f>
        <v>6.2730000000000006</v>
      </c>
      <c r="T1018" s="18">
        <v>12.0216535972028</v>
      </c>
      <c r="U1018" s="18">
        <v>7.1139613526570056</v>
      </c>
      <c r="V1018" s="19">
        <f t="shared" si="126"/>
        <v>25.408614949859803</v>
      </c>
      <c r="W1018" s="20">
        <f t="shared" si="127"/>
        <v>37.198212286594753</v>
      </c>
      <c r="X1018" s="21">
        <f t="shared" si="128"/>
        <v>30.490337939831761</v>
      </c>
      <c r="Y1018" s="22">
        <v>30.490337939831761</v>
      </c>
      <c r="Z1018" s="23">
        <v>69.900000000000006</v>
      </c>
      <c r="AA1018" s="22"/>
      <c r="AB1018" s="22"/>
      <c r="AC1018" s="24">
        <v>36.9</v>
      </c>
      <c r="AD1018" s="25">
        <f t="shared" si="129"/>
        <v>0.21021944961111183</v>
      </c>
      <c r="AE1018" s="22"/>
      <c r="AF1018" s="26">
        <f t="shared" si="124"/>
        <v>30.490337939831761</v>
      </c>
      <c r="AG1018" s="27"/>
      <c r="AH1018" s="22"/>
      <c r="AI1018" s="28"/>
      <c r="AJ1018" s="29">
        <f t="shared" si="130"/>
        <v>-1</v>
      </c>
      <c r="AK1018" s="30"/>
      <c r="AL1018" s="30"/>
      <c r="AM1018" s="30"/>
      <c r="AN1018" s="31">
        <v>36.9</v>
      </c>
    </row>
    <row r="1019" spans="1:42" s="11" customFormat="1" ht="37.5" customHeight="1" x14ac:dyDescent="0.25">
      <c r="A1019" s="12" t="s">
        <v>2164</v>
      </c>
      <c r="B1019" s="12" t="s">
        <v>2164</v>
      </c>
      <c r="C1019" s="13" t="s">
        <v>2164</v>
      </c>
      <c r="D1019" s="3" t="s">
        <v>46</v>
      </c>
      <c r="E1019" s="3" t="s">
        <v>359</v>
      </c>
      <c r="F1019" s="14" t="s">
        <v>149</v>
      </c>
      <c r="G1019" s="14" t="s">
        <v>569</v>
      </c>
      <c r="H1019" s="14" t="s">
        <v>570</v>
      </c>
      <c r="I1019" s="14" t="s">
        <v>2165</v>
      </c>
      <c r="J1019" s="14">
        <v>0</v>
      </c>
      <c r="K1019" s="38"/>
      <c r="L1019" s="14" t="str">
        <f>IFERROR(VLOOKUP(A1019,[1]Sheet1!$A:$O,15,FALSE),"ok")</f>
        <v>ok</v>
      </c>
      <c r="M1019" s="15">
        <v>0</v>
      </c>
      <c r="N1019" s="41">
        <v>35</v>
      </c>
      <c r="O1019" s="13" t="s">
        <v>46</v>
      </c>
      <c r="P1019" s="17">
        <v>6</v>
      </c>
      <c r="Q1019" s="13">
        <v>9</v>
      </c>
      <c r="R1019" s="16">
        <f t="shared" si="125"/>
        <v>40.833333333333336</v>
      </c>
      <c r="S1019" s="17">
        <f t="shared" si="131"/>
        <v>13.583000000000002</v>
      </c>
      <c r="T1019" s="18">
        <v>42.495355983774601</v>
      </c>
      <c r="U1019" s="18">
        <v>9.286376811594204</v>
      </c>
      <c r="V1019" s="19">
        <f t="shared" si="126"/>
        <v>65.364732795368809</v>
      </c>
      <c r="W1019" s="20">
        <f t="shared" si="127"/>
        <v>95.693968812419939</v>
      </c>
      <c r="X1019" s="21">
        <f t="shared" si="128"/>
        <v>78.437679354442565</v>
      </c>
      <c r="Y1019" s="22">
        <v>78.437679354442565</v>
      </c>
      <c r="Z1019" s="23">
        <v>139.9</v>
      </c>
      <c r="AA1019" s="22"/>
      <c r="AB1019" s="22"/>
      <c r="AC1019" s="24">
        <v>79.900000000000006</v>
      </c>
      <c r="AD1019" s="25">
        <f t="shared" si="129"/>
        <v>1.8643089107079902E-2</v>
      </c>
      <c r="AE1019" s="22"/>
      <c r="AF1019" s="26">
        <f t="shared" si="124"/>
        <v>78.437679354442565</v>
      </c>
      <c r="AG1019" s="27"/>
      <c r="AH1019" s="22"/>
      <c r="AI1019" s="28"/>
      <c r="AJ1019" s="29">
        <f t="shared" si="130"/>
        <v>-1</v>
      </c>
      <c r="AK1019" s="30"/>
      <c r="AL1019" s="30"/>
      <c r="AM1019" s="30"/>
      <c r="AN1019" s="31">
        <v>79.900000000000006</v>
      </c>
    </row>
    <row r="1020" spans="1:42" s="11" customFormat="1" ht="37.5" customHeight="1" x14ac:dyDescent="0.25">
      <c r="A1020" s="12" t="s">
        <v>2166</v>
      </c>
      <c r="B1020" s="12" t="s">
        <v>2166</v>
      </c>
      <c r="C1020" s="13" t="s">
        <v>2166</v>
      </c>
      <c r="D1020" s="3" t="s">
        <v>46</v>
      </c>
      <c r="E1020" s="3" t="s">
        <v>187</v>
      </c>
      <c r="F1020" s="14" t="s">
        <v>114</v>
      </c>
      <c r="G1020" s="14" t="s">
        <v>188</v>
      </c>
      <c r="H1020" s="14" t="s">
        <v>189</v>
      </c>
      <c r="I1020" s="14" t="s">
        <v>2167</v>
      </c>
      <c r="J1020" s="14">
        <v>0</v>
      </c>
      <c r="K1020" s="38"/>
      <c r="L1020" s="14" t="str">
        <f>IFERROR(VLOOKUP(A1020,[1]Sheet1!$A:$O,15,FALSE),"ok")</f>
        <v>ok</v>
      </c>
      <c r="M1020" s="15">
        <v>0</v>
      </c>
      <c r="N1020" s="41">
        <v>0</v>
      </c>
      <c r="O1020" s="13">
        <v>65</v>
      </c>
      <c r="P1020" s="17">
        <v>1</v>
      </c>
      <c r="Q1020" s="13">
        <v>2</v>
      </c>
      <c r="R1020" s="16">
        <f t="shared" si="125"/>
        <v>0</v>
      </c>
      <c r="S1020" s="17">
        <f t="shared" si="131"/>
        <v>6.7830000000000004</v>
      </c>
      <c r="T1020" s="18">
        <v>9.4946494043626206</v>
      </c>
      <c r="U1020" s="18">
        <v>7.3004347826086962</v>
      </c>
      <c r="V1020" s="19">
        <f t="shared" si="126"/>
        <v>23.578084186971317</v>
      </c>
      <c r="W1020" s="20">
        <f t="shared" si="127"/>
        <v>34.518315249726008</v>
      </c>
      <c r="X1020" s="21">
        <f t="shared" si="128"/>
        <v>28.293701024365578</v>
      </c>
      <c r="Y1020" s="22">
        <v>28.293701024365578</v>
      </c>
      <c r="Z1020" s="23">
        <v>69.900000000000006</v>
      </c>
      <c r="AA1020" s="22"/>
      <c r="AB1020" s="22"/>
      <c r="AC1020" s="24">
        <v>39.9</v>
      </c>
      <c r="AD1020" s="25">
        <f t="shared" si="129"/>
        <v>0.41020787508991718</v>
      </c>
      <c r="AE1020" s="22"/>
      <c r="AF1020" s="26">
        <f t="shared" si="124"/>
        <v>28.293701024365578</v>
      </c>
      <c r="AG1020" s="27"/>
      <c r="AH1020" s="22"/>
      <c r="AI1020" s="28"/>
      <c r="AJ1020" s="29">
        <f t="shared" si="130"/>
        <v>-1</v>
      </c>
      <c r="AK1020" s="30"/>
      <c r="AL1020" s="30"/>
      <c r="AM1020" s="30"/>
      <c r="AN1020" s="31">
        <v>39.9</v>
      </c>
    </row>
    <row r="1021" spans="1:42" s="11" customFormat="1" ht="37.5" customHeight="1" x14ac:dyDescent="0.25">
      <c r="A1021" s="12" t="s">
        <v>2168</v>
      </c>
      <c r="B1021" s="12" t="s">
        <v>2168</v>
      </c>
      <c r="C1021" s="13" t="s">
        <v>2168</v>
      </c>
      <c r="D1021" s="3" t="s">
        <v>46</v>
      </c>
      <c r="E1021" s="3" t="s">
        <v>187</v>
      </c>
      <c r="F1021" s="14" t="s">
        <v>149</v>
      </c>
      <c r="G1021" s="14" t="s">
        <v>169</v>
      </c>
      <c r="H1021" s="14" t="s">
        <v>170</v>
      </c>
      <c r="I1021" s="14" t="s">
        <v>2169</v>
      </c>
      <c r="J1021" s="14">
        <v>0</v>
      </c>
      <c r="K1021" s="38"/>
      <c r="L1021" s="14" t="str">
        <f>IFERROR(VLOOKUP(A1021,[1]Sheet1!$A:$O,15,FALSE),"ok")</f>
        <v>ok</v>
      </c>
      <c r="M1021" s="15">
        <v>0</v>
      </c>
      <c r="N1021" s="41">
        <v>32</v>
      </c>
      <c r="O1021" s="13">
        <v>121</v>
      </c>
      <c r="P1021" s="17">
        <v>3</v>
      </c>
      <c r="Q1021" s="13">
        <v>7</v>
      </c>
      <c r="R1021" s="16">
        <f t="shared" si="125"/>
        <v>74.666666666666671</v>
      </c>
      <c r="S1021" s="17">
        <f t="shared" si="131"/>
        <v>8.9930000000000003</v>
      </c>
      <c r="T1021" s="18">
        <v>17.667240414515199</v>
      </c>
      <c r="U1021" s="18">
        <v>9.7525603864734318</v>
      </c>
      <c r="V1021" s="19">
        <f t="shared" si="126"/>
        <v>36.412800800988634</v>
      </c>
      <c r="W1021" s="20">
        <f t="shared" si="127"/>
        <v>53.308340372647358</v>
      </c>
      <c r="X1021" s="21">
        <f t="shared" si="128"/>
        <v>43.69536096118636</v>
      </c>
      <c r="Y1021" s="22">
        <v>43.69536096118636</v>
      </c>
      <c r="Z1021" s="23">
        <v>79.900000000000006</v>
      </c>
      <c r="AA1021" s="22"/>
      <c r="AB1021" s="22"/>
      <c r="AC1021" s="24">
        <v>52.9</v>
      </c>
      <c r="AD1021" s="25">
        <f t="shared" si="129"/>
        <v>0.21065483466288137</v>
      </c>
      <c r="AE1021" s="22"/>
      <c r="AF1021" s="26">
        <f t="shared" si="124"/>
        <v>43.69536096118636</v>
      </c>
      <c r="AG1021" s="27"/>
      <c r="AH1021" s="22"/>
      <c r="AI1021" s="28"/>
      <c r="AJ1021" s="29">
        <f t="shared" si="130"/>
        <v>-1</v>
      </c>
      <c r="AK1021" s="30"/>
      <c r="AL1021" s="30"/>
      <c r="AM1021" s="30"/>
      <c r="AN1021" s="31">
        <v>52.9</v>
      </c>
    </row>
    <row r="1022" spans="1:42" s="11" customFormat="1" ht="37.5" customHeight="1" x14ac:dyDescent="0.25">
      <c r="A1022" s="12" t="s">
        <v>2170</v>
      </c>
      <c r="B1022" s="12" t="s">
        <v>2170</v>
      </c>
      <c r="C1022" s="13" t="s">
        <v>2170</v>
      </c>
      <c r="D1022" s="3"/>
      <c r="E1022" s="3" t="s">
        <v>359</v>
      </c>
      <c r="F1022" s="14" t="s">
        <v>40</v>
      </c>
      <c r="G1022" s="14" t="s">
        <v>145</v>
      </c>
      <c r="H1022" s="14" t="s">
        <v>179</v>
      </c>
      <c r="I1022" s="14" t="s">
        <v>2171</v>
      </c>
      <c r="J1022" s="14">
        <v>0</v>
      </c>
      <c r="K1022" s="38"/>
      <c r="L1022" s="14" t="str">
        <f>IFERROR(VLOOKUP(A1022,[1]Sheet1!$A:$O,15,FALSE),"ok")</f>
        <v>ok</v>
      </c>
      <c r="M1022" s="15">
        <v>0</v>
      </c>
      <c r="N1022" s="41">
        <v>32</v>
      </c>
      <c r="O1022" s="13">
        <v>41</v>
      </c>
      <c r="P1022" s="17">
        <v>2</v>
      </c>
      <c r="Q1022" s="13">
        <v>4</v>
      </c>
      <c r="R1022" s="16">
        <f t="shared" si="125"/>
        <v>112</v>
      </c>
      <c r="S1022" s="17">
        <f t="shared" si="131"/>
        <v>16.643000000000001</v>
      </c>
      <c r="T1022" s="18">
        <v>33.194835641196001</v>
      </c>
      <c r="U1022" s="18">
        <v>18.526135265700486</v>
      </c>
      <c r="V1022" s="19">
        <f t="shared" si="126"/>
        <v>68.363970906896483</v>
      </c>
      <c r="W1022" s="20">
        <f t="shared" si="127"/>
        <v>100.08485340769646</v>
      </c>
      <c r="X1022" s="21">
        <f t="shared" si="128"/>
        <v>82.036765088275772</v>
      </c>
      <c r="Y1022" s="22">
        <v>82.444765088275787</v>
      </c>
      <c r="Z1022" s="23">
        <v>139.9</v>
      </c>
      <c r="AA1022" s="22"/>
      <c r="AB1022" s="22"/>
      <c r="AC1022" s="24">
        <v>97.9</v>
      </c>
      <c r="AD1022" s="25">
        <f t="shared" si="129"/>
        <v>0.19336738710570289</v>
      </c>
      <c r="AE1022" s="22"/>
      <c r="AF1022" s="26">
        <f t="shared" si="124"/>
        <v>82.036765088275772</v>
      </c>
      <c r="AG1022" s="27"/>
      <c r="AH1022" s="22"/>
      <c r="AI1022" s="28"/>
      <c r="AJ1022" s="29">
        <f t="shared" si="130"/>
        <v>-1</v>
      </c>
      <c r="AK1022" s="46">
        <v>43231</v>
      </c>
      <c r="AL1022" s="51">
        <v>43235</v>
      </c>
      <c r="AM1022" s="46" t="s">
        <v>3444</v>
      </c>
      <c r="AN1022" s="47">
        <v>97.9</v>
      </c>
      <c r="AO1022" s="44"/>
      <c r="AP1022" s="52"/>
    </row>
    <row r="1023" spans="1:42" s="11" customFormat="1" ht="37.5" customHeight="1" x14ac:dyDescent="0.25">
      <c r="A1023" s="12" t="s">
        <v>2172</v>
      </c>
      <c r="B1023" s="12" t="s">
        <v>2172</v>
      </c>
      <c r="C1023" s="13" t="s">
        <v>2172</v>
      </c>
      <c r="D1023" s="3" t="s">
        <v>46</v>
      </c>
      <c r="E1023" s="3" t="s">
        <v>187</v>
      </c>
      <c r="F1023" s="14" t="s">
        <v>40</v>
      </c>
      <c r="G1023" s="14" t="s">
        <v>41</v>
      </c>
      <c r="H1023" s="14" t="s">
        <v>98</v>
      </c>
      <c r="I1023" s="14" t="s">
        <v>2173</v>
      </c>
      <c r="J1023" s="14">
        <v>0</v>
      </c>
      <c r="K1023" s="38"/>
      <c r="L1023" s="55" t="str">
        <f>IFERROR(VLOOKUP(A1023,[1]Sheet1!$A:$O,15,FALSE),"ok")</f>
        <v>ok</v>
      </c>
      <c r="M1023" s="15">
        <v>0</v>
      </c>
      <c r="N1023" s="41">
        <v>92</v>
      </c>
      <c r="O1023" s="13">
        <v>208</v>
      </c>
      <c r="P1023" s="17">
        <v>6</v>
      </c>
      <c r="Q1023" s="13">
        <v>6</v>
      </c>
      <c r="R1023" s="16">
        <f t="shared" si="125"/>
        <v>107.33333333333334</v>
      </c>
      <c r="S1023" s="17">
        <f t="shared" si="131"/>
        <v>15.793000000000003</v>
      </c>
      <c r="T1023" s="18">
        <v>29.610630107667198</v>
      </c>
      <c r="U1023" s="18">
        <v>18.526135265700486</v>
      </c>
      <c r="V1023" s="19">
        <f t="shared" si="126"/>
        <v>63.929765373367687</v>
      </c>
      <c r="W1023" s="20">
        <f t="shared" si="127"/>
        <v>93.593176506610277</v>
      </c>
      <c r="X1023" s="21">
        <f t="shared" si="128"/>
        <v>76.715718448041216</v>
      </c>
      <c r="Y1023" s="22">
        <v>77.123718448041231</v>
      </c>
      <c r="Z1023" s="23">
        <v>159.9</v>
      </c>
      <c r="AA1023" s="22"/>
      <c r="AB1023" s="22"/>
      <c r="AC1023" s="24">
        <v>92.9</v>
      </c>
      <c r="AD1023" s="25">
        <f t="shared" si="129"/>
        <v>0.21096434836780209</v>
      </c>
      <c r="AE1023" s="22"/>
      <c r="AF1023" s="26">
        <f t="shared" ref="AF1023:AF1086" si="132">X1023*(1+AG1023)</f>
        <v>76.715718448041216</v>
      </c>
      <c r="AG1023" s="27"/>
      <c r="AH1023" s="22"/>
      <c r="AI1023" s="28"/>
      <c r="AJ1023" s="29">
        <f t="shared" si="130"/>
        <v>-1</v>
      </c>
      <c r="AK1023" s="30"/>
      <c r="AL1023" s="30"/>
      <c r="AM1023" s="30"/>
      <c r="AN1023" s="31">
        <v>94.9</v>
      </c>
    </row>
    <row r="1024" spans="1:42" s="11" customFormat="1" ht="37.5" customHeight="1" x14ac:dyDescent="0.25">
      <c r="A1024" s="12" t="s">
        <v>2176</v>
      </c>
      <c r="B1024" s="12" t="s">
        <v>2176</v>
      </c>
      <c r="C1024" s="13" t="s">
        <v>2176</v>
      </c>
      <c r="D1024" s="3" t="s">
        <v>46</v>
      </c>
      <c r="E1024" s="3" t="s">
        <v>39</v>
      </c>
      <c r="F1024" s="14" t="s">
        <v>114</v>
      </c>
      <c r="G1024" s="14" t="s">
        <v>188</v>
      </c>
      <c r="H1024" s="14" t="s">
        <v>189</v>
      </c>
      <c r="I1024" s="14" t="s">
        <v>2177</v>
      </c>
      <c r="J1024" s="14">
        <v>0</v>
      </c>
      <c r="K1024" s="38"/>
      <c r="L1024" s="14">
        <f>IFERROR(VLOOKUP(A1024,[1]Sheet1!$A:$O,15,FALSE),"ok")</f>
        <v>59.9</v>
      </c>
      <c r="M1024" s="15">
        <v>0</v>
      </c>
      <c r="N1024" s="41">
        <v>0</v>
      </c>
      <c r="O1024" s="13">
        <v>65</v>
      </c>
      <c r="P1024" s="17">
        <v>0</v>
      </c>
      <c r="Q1024" s="13">
        <v>0</v>
      </c>
      <c r="R1024" s="16" t="str">
        <f t="shared" si="125"/>
        <v>nul</v>
      </c>
      <c r="S1024" s="17">
        <f t="shared" si="131"/>
        <v>10.183</v>
      </c>
      <c r="T1024" s="18">
        <v>29.5514012247518</v>
      </c>
      <c r="U1024" s="18">
        <v>11.803768115942029</v>
      </c>
      <c r="V1024" s="19">
        <f t="shared" si="126"/>
        <v>51.538169340693827</v>
      </c>
      <c r="W1024" s="33">
        <f t="shared" si="127"/>
        <v>75.451879914775759</v>
      </c>
      <c r="X1024" s="21">
        <f t="shared" si="128"/>
        <v>61.845803208832592</v>
      </c>
      <c r="Y1024" s="22">
        <v>61.845803208832592</v>
      </c>
      <c r="Z1024" s="23">
        <v>139.9</v>
      </c>
      <c r="AA1024" s="22"/>
      <c r="AB1024" s="22"/>
      <c r="AC1024" s="24">
        <v>59.9</v>
      </c>
      <c r="AD1024" s="25">
        <f t="shared" si="129"/>
        <v>-3.1462170557673419E-2</v>
      </c>
      <c r="AE1024" s="22"/>
      <c r="AF1024" s="26">
        <f t="shared" si="132"/>
        <v>61.845803208832592</v>
      </c>
      <c r="AG1024" s="27"/>
      <c r="AH1024" s="22"/>
      <c r="AI1024" s="28"/>
      <c r="AJ1024" s="29">
        <f t="shared" si="130"/>
        <v>-1</v>
      </c>
      <c r="AK1024" s="30"/>
      <c r="AL1024" s="30"/>
      <c r="AM1024" s="30"/>
      <c r="AN1024" s="31">
        <v>59.9</v>
      </c>
    </row>
    <row r="1025" spans="1:42" s="11" customFormat="1" ht="37.5" customHeight="1" x14ac:dyDescent="0.25">
      <c r="A1025" s="12" t="s">
        <v>2180</v>
      </c>
      <c r="B1025" s="12" t="s">
        <v>2180</v>
      </c>
      <c r="C1025" s="13" t="s">
        <v>2180</v>
      </c>
      <c r="D1025" s="3" t="s">
        <v>46</v>
      </c>
      <c r="E1025" s="3" t="s">
        <v>187</v>
      </c>
      <c r="F1025" s="14" t="s">
        <v>369</v>
      </c>
      <c r="G1025" s="14" t="s">
        <v>234</v>
      </c>
      <c r="H1025" s="14" t="s">
        <v>370</v>
      </c>
      <c r="I1025" s="14" t="s">
        <v>2181</v>
      </c>
      <c r="J1025" s="14">
        <v>0</v>
      </c>
      <c r="K1025" s="38"/>
      <c r="L1025" s="14" t="str">
        <f>IFERROR(VLOOKUP(A1025,[1]Sheet1!$A:$O,15,FALSE),"ok")</f>
        <v>ok</v>
      </c>
      <c r="M1025" s="15">
        <v>0</v>
      </c>
      <c r="N1025" s="41">
        <v>4</v>
      </c>
      <c r="O1025" s="13">
        <v>96</v>
      </c>
      <c r="P1025" s="17">
        <v>2</v>
      </c>
      <c r="Q1025" s="13">
        <v>7</v>
      </c>
      <c r="R1025" s="16">
        <f t="shared" si="125"/>
        <v>14</v>
      </c>
      <c r="S1025" s="17">
        <f t="shared" si="131"/>
        <v>27.183000000000003</v>
      </c>
      <c r="T1025" s="18">
        <v>69.538547448146105</v>
      </c>
      <c r="U1025" s="18">
        <v>13.192995169082128</v>
      </c>
      <c r="V1025" s="19">
        <f t="shared" si="126"/>
        <v>109.91454261722824</v>
      </c>
      <c r="W1025" s="20">
        <f t="shared" si="127"/>
        <v>160.91489039162212</v>
      </c>
      <c r="X1025" s="21">
        <f t="shared" si="128"/>
        <v>131.89745114067387</v>
      </c>
      <c r="Y1025" s="22">
        <v>131.89745114067387</v>
      </c>
      <c r="Z1025" s="23">
        <v>279.89999999999998</v>
      </c>
      <c r="AA1025" s="22"/>
      <c r="AB1025" s="22"/>
      <c r="AC1025" s="24">
        <v>159.9</v>
      </c>
      <c r="AD1025" s="25">
        <f t="shared" si="129"/>
        <v>0.21230545865105688</v>
      </c>
      <c r="AE1025" s="22"/>
      <c r="AF1025" s="26">
        <f t="shared" si="132"/>
        <v>131.89745114067387</v>
      </c>
      <c r="AG1025" s="27"/>
      <c r="AH1025" s="22"/>
      <c r="AI1025" s="28"/>
      <c r="AJ1025" s="29">
        <f t="shared" si="130"/>
        <v>-1</v>
      </c>
      <c r="AK1025" s="30"/>
      <c r="AL1025" s="30"/>
      <c r="AM1025" s="30"/>
      <c r="AN1025" s="31">
        <v>159.9</v>
      </c>
    </row>
    <row r="1026" spans="1:42" s="11" customFormat="1" ht="37.5" customHeight="1" x14ac:dyDescent="0.25">
      <c r="A1026" s="12" t="s">
        <v>2182</v>
      </c>
      <c r="B1026" s="12" t="s">
        <v>2183</v>
      </c>
      <c r="C1026" s="13" t="s">
        <v>2182</v>
      </c>
      <c r="D1026" s="3"/>
      <c r="E1026" s="3" t="s">
        <v>359</v>
      </c>
      <c r="F1026" s="14" t="s">
        <v>149</v>
      </c>
      <c r="G1026" s="14" t="s">
        <v>569</v>
      </c>
      <c r="H1026" s="14" t="s">
        <v>570</v>
      </c>
      <c r="I1026" s="14" t="s">
        <v>2184</v>
      </c>
      <c r="J1026" s="14">
        <v>0</v>
      </c>
      <c r="K1026" s="38"/>
      <c r="L1026" s="14" t="str">
        <f>IFERROR(VLOOKUP(A1026,[1]Sheet1!$A:$O,15,FALSE),"ok")</f>
        <v>ok</v>
      </c>
      <c r="M1026" s="15">
        <v>0</v>
      </c>
      <c r="N1026" s="41">
        <v>27</v>
      </c>
      <c r="O1026" s="13" t="s">
        <v>44</v>
      </c>
      <c r="P1026" s="17">
        <v>1</v>
      </c>
      <c r="Q1026" s="13">
        <v>2</v>
      </c>
      <c r="R1026" s="16">
        <f t="shared" ref="R1026:R1089" si="133">IFERROR((N1026/(P1026/7)),"nul")</f>
        <v>189</v>
      </c>
      <c r="S1026" s="17">
        <f t="shared" si="131"/>
        <v>28.543000000000003</v>
      </c>
      <c r="T1026" s="18">
        <v>74.780992755440707</v>
      </c>
      <c r="U1026" s="18">
        <v>23.411739130434785</v>
      </c>
      <c r="V1026" s="19">
        <f t="shared" ref="V1026:V1089" si="134">SUM(S1026:U1026)</f>
        <v>126.7357318858755</v>
      </c>
      <c r="W1026" s="20">
        <f t="shared" ref="W1026:W1089" si="135">V1026*1.22*1.2</f>
        <v>185.54111148092173</v>
      </c>
      <c r="X1026" s="21">
        <f t="shared" ref="X1026:X1089" si="136">V1026*1.2</f>
        <v>152.08287826305059</v>
      </c>
      <c r="Y1026" s="22">
        <v>156.1628782630506</v>
      </c>
      <c r="Z1026" s="23">
        <v>279.89999999999998</v>
      </c>
      <c r="AA1026" s="22"/>
      <c r="AB1026" s="22"/>
      <c r="AC1026" s="24">
        <v>167.9</v>
      </c>
      <c r="AD1026" s="25">
        <f t="shared" ref="AD1026:AD1089" si="137">(AC1026/X1026)-1</f>
        <v>0.1040033034461072</v>
      </c>
      <c r="AE1026" s="22"/>
      <c r="AF1026" s="26">
        <f t="shared" si="132"/>
        <v>152.08287826305059</v>
      </c>
      <c r="AG1026" s="27"/>
      <c r="AH1026" s="22"/>
      <c r="AI1026" s="28"/>
      <c r="AJ1026" s="29">
        <f t="shared" si="130"/>
        <v>-1</v>
      </c>
      <c r="AK1026" s="30"/>
      <c r="AL1026" s="30"/>
      <c r="AM1026" s="30"/>
      <c r="AN1026" s="31">
        <v>179.9</v>
      </c>
    </row>
    <row r="1027" spans="1:42" s="11" customFormat="1" ht="37.5" customHeight="1" x14ac:dyDescent="0.25">
      <c r="A1027" s="12" t="s">
        <v>2185</v>
      </c>
      <c r="B1027" s="12" t="s">
        <v>2185</v>
      </c>
      <c r="C1027" s="13" t="s">
        <v>2185</v>
      </c>
      <c r="D1027" s="3" t="s">
        <v>46</v>
      </c>
      <c r="E1027" s="3" t="s">
        <v>187</v>
      </c>
      <c r="F1027" s="14" t="s">
        <v>727</v>
      </c>
      <c r="G1027" s="14" t="s">
        <v>728</v>
      </c>
      <c r="H1027" s="14" t="s">
        <v>729</v>
      </c>
      <c r="I1027" s="14" t="s">
        <v>2186</v>
      </c>
      <c r="J1027" s="14">
        <v>0</v>
      </c>
      <c r="K1027" s="38"/>
      <c r="L1027" s="14" t="str">
        <f>IFERROR(VLOOKUP(A1027,[1]Sheet1!$A:$O,15,FALSE),"ok")</f>
        <v>ok</v>
      </c>
      <c r="M1027" s="15">
        <v>0</v>
      </c>
      <c r="N1027" s="41">
        <v>21</v>
      </c>
      <c r="O1027" s="13">
        <v>61</v>
      </c>
      <c r="P1027" s="17">
        <v>3</v>
      </c>
      <c r="Q1027" s="13">
        <v>11</v>
      </c>
      <c r="R1027" s="16">
        <f t="shared" si="133"/>
        <v>49</v>
      </c>
      <c r="S1027" s="17">
        <f t="shared" si="131"/>
        <v>14.093000000000002</v>
      </c>
      <c r="T1027" s="18">
        <v>31.064368146255099</v>
      </c>
      <c r="U1027" s="18">
        <v>11.803768115942029</v>
      </c>
      <c r="V1027" s="19">
        <f t="shared" si="134"/>
        <v>56.96113626219713</v>
      </c>
      <c r="W1027" s="20">
        <f t="shared" si="135"/>
        <v>83.391103487856597</v>
      </c>
      <c r="X1027" s="21">
        <f t="shared" si="136"/>
        <v>68.353363514636555</v>
      </c>
      <c r="Y1027" s="22">
        <v>68.353363514636555</v>
      </c>
      <c r="Z1027" s="23">
        <v>109.9</v>
      </c>
      <c r="AA1027" s="22"/>
      <c r="AB1027" s="22"/>
      <c r="AC1027" s="24">
        <v>82.9</v>
      </c>
      <c r="AD1027" s="25">
        <f t="shared" si="137"/>
        <v>0.21281522572402123</v>
      </c>
      <c r="AE1027" s="22"/>
      <c r="AF1027" s="26">
        <f t="shared" si="132"/>
        <v>68.353363514636555</v>
      </c>
      <c r="AG1027" s="27"/>
      <c r="AH1027" s="22"/>
      <c r="AI1027" s="28"/>
      <c r="AJ1027" s="29">
        <f t="shared" si="130"/>
        <v>-1</v>
      </c>
      <c r="AK1027" s="30"/>
      <c r="AL1027" s="30"/>
      <c r="AM1027" s="30"/>
      <c r="AN1027" s="31">
        <v>82.9</v>
      </c>
    </row>
    <row r="1028" spans="1:42" s="11" customFormat="1" ht="37.5" customHeight="1" x14ac:dyDescent="0.25">
      <c r="A1028" s="12" t="s">
        <v>2187</v>
      </c>
      <c r="B1028" s="12" t="s">
        <v>2187</v>
      </c>
      <c r="C1028" s="13" t="s">
        <v>2187</v>
      </c>
      <c r="D1028" s="3" t="s">
        <v>46</v>
      </c>
      <c r="E1028" s="3" t="s">
        <v>39</v>
      </c>
      <c r="F1028" s="14" t="s">
        <v>40</v>
      </c>
      <c r="G1028" s="14" t="s">
        <v>291</v>
      </c>
      <c r="H1028" s="14" t="s">
        <v>624</v>
      </c>
      <c r="I1028" s="14" t="s">
        <v>2188</v>
      </c>
      <c r="J1028" s="14">
        <v>0</v>
      </c>
      <c r="K1028" s="38"/>
      <c r="L1028" s="14" t="str">
        <f>IFERROR(VLOOKUP(A1028,[1]Sheet1!$A:$O,15,FALSE),"ok")</f>
        <v>ok</v>
      </c>
      <c r="M1028" s="15">
        <v>0</v>
      </c>
      <c r="N1028" s="41">
        <v>0</v>
      </c>
      <c r="O1028" s="13">
        <v>56</v>
      </c>
      <c r="P1028" s="17">
        <v>0</v>
      </c>
      <c r="Q1028" s="13">
        <v>0</v>
      </c>
      <c r="R1028" s="16" t="str">
        <f t="shared" si="133"/>
        <v>nul</v>
      </c>
      <c r="S1028" s="17">
        <f t="shared" si="131"/>
        <v>11.883000000000003</v>
      </c>
      <c r="T1028" s="18">
        <v>25.4218277773926</v>
      </c>
      <c r="U1028" s="18">
        <v>10.675603864734299</v>
      </c>
      <c r="V1028" s="19">
        <f t="shared" si="134"/>
        <v>47.980431642126902</v>
      </c>
      <c r="W1028" s="20">
        <f t="shared" si="135"/>
        <v>70.243351924073778</v>
      </c>
      <c r="X1028" s="21">
        <f t="shared" si="136"/>
        <v>57.576517970552281</v>
      </c>
      <c r="Y1028" s="22">
        <v>57.576517970552281</v>
      </c>
      <c r="Z1028" s="23">
        <v>99.9</v>
      </c>
      <c r="AA1028" s="22"/>
      <c r="AB1028" s="22"/>
      <c r="AC1028" s="24">
        <v>69.900000000000006</v>
      </c>
      <c r="AD1028" s="25">
        <f t="shared" si="137"/>
        <v>0.21403659797125307</v>
      </c>
      <c r="AE1028" s="22"/>
      <c r="AF1028" s="26">
        <f t="shared" si="132"/>
        <v>57.576517970552281</v>
      </c>
      <c r="AG1028" s="27"/>
      <c r="AH1028" s="22"/>
      <c r="AI1028" s="28"/>
      <c r="AJ1028" s="29">
        <f t="shared" si="130"/>
        <v>-1</v>
      </c>
      <c r="AK1028" s="30"/>
      <c r="AL1028" s="30"/>
      <c r="AM1028" s="30"/>
      <c r="AN1028" s="31">
        <v>69.900000000000006</v>
      </c>
    </row>
    <row r="1029" spans="1:42" s="11" customFormat="1" ht="37.5" customHeight="1" x14ac:dyDescent="0.25">
      <c r="A1029" s="12" t="s">
        <v>2189</v>
      </c>
      <c r="B1029" s="12" t="s">
        <v>2189</v>
      </c>
      <c r="C1029" s="13" t="s">
        <v>2189</v>
      </c>
      <c r="D1029" s="3"/>
      <c r="E1029" s="3" t="s">
        <v>359</v>
      </c>
      <c r="F1029" s="14" t="s">
        <v>40</v>
      </c>
      <c r="G1029" s="14" t="s">
        <v>159</v>
      </c>
      <c r="H1029" s="14" t="s">
        <v>250</v>
      </c>
      <c r="I1029" s="14" t="s">
        <v>2190</v>
      </c>
      <c r="J1029" s="14">
        <v>0</v>
      </c>
      <c r="K1029" s="38"/>
      <c r="L1029" s="14" t="str">
        <f>IFERROR(VLOOKUP(A1029,[1]Sheet1!$A:$O,15,FALSE),"ok")</f>
        <v>ok</v>
      </c>
      <c r="M1029" s="15">
        <v>0</v>
      </c>
      <c r="N1029" s="41">
        <v>0</v>
      </c>
      <c r="O1029" s="13">
        <v>362</v>
      </c>
      <c r="P1029" s="17">
        <v>0</v>
      </c>
      <c r="Q1029" s="13">
        <v>0</v>
      </c>
      <c r="R1029" s="16" t="str">
        <f t="shared" si="133"/>
        <v>nul</v>
      </c>
      <c r="S1029" s="17">
        <f t="shared" si="131"/>
        <v>40.783000000000001</v>
      </c>
      <c r="T1029" s="18">
        <v>96.246942734249799</v>
      </c>
      <c r="U1029" s="18">
        <v>22.488695652173917</v>
      </c>
      <c r="V1029" s="19">
        <f t="shared" si="134"/>
        <v>159.51863838642373</v>
      </c>
      <c r="W1029" s="20">
        <f t="shared" si="135"/>
        <v>233.53528659772434</v>
      </c>
      <c r="X1029" s="21">
        <f t="shared" si="136"/>
        <v>191.42236606370847</v>
      </c>
      <c r="Y1029" s="22">
        <v>189.38236606370847</v>
      </c>
      <c r="Z1029" s="23">
        <v>329.9</v>
      </c>
      <c r="AA1029" s="22"/>
      <c r="AB1029" s="22"/>
      <c r="AC1029" s="24">
        <v>239.9</v>
      </c>
      <c r="AD1029" s="25">
        <f t="shared" si="137"/>
        <v>0.25324958066894543</v>
      </c>
      <c r="AE1029" s="22"/>
      <c r="AF1029" s="26">
        <f t="shared" si="132"/>
        <v>191.42236606370847</v>
      </c>
      <c r="AG1029" s="27"/>
      <c r="AH1029" s="22"/>
      <c r="AI1029" s="28"/>
      <c r="AJ1029" s="29">
        <f t="shared" si="130"/>
        <v>-1</v>
      </c>
      <c r="AK1029" s="30"/>
      <c r="AL1029" s="30"/>
      <c r="AM1029" s="30"/>
      <c r="AN1029" s="31">
        <v>239.9</v>
      </c>
    </row>
    <row r="1030" spans="1:42" s="11" customFormat="1" ht="37.5" customHeight="1" x14ac:dyDescent="0.25">
      <c r="A1030" s="12" t="s">
        <v>2189</v>
      </c>
      <c r="B1030" s="12" t="s">
        <v>2189</v>
      </c>
      <c r="C1030" s="13" t="s">
        <v>2189</v>
      </c>
      <c r="D1030" s="3"/>
      <c r="E1030" s="3" t="s">
        <v>359</v>
      </c>
      <c r="F1030" s="14" t="s">
        <v>40</v>
      </c>
      <c r="G1030" s="14" t="s">
        <v>159</v>
      </c>
      <c r="H1030" s="14" t="s">
        <v>250</v>
      </c>
      <c r="I1030" s="14" t="s">
        <v>2190</v>
      </c>
      <c r="J1030" s="14">
        <v>0</v>
      </c>
      <c r="K1030" s="38"/>
      <c r="L1030" s="14" t="str">
        <f>IFERROR(VLOOKUP(A1030,[1]Sheet1!$A:$O,15,FALSE),"ok")</f>
        <v>ok</v>
      </c>
      <c r="M1030" s="15">
        <v>0</v>
      </c>
      <c r="N1030" s="41">
        <v>0</v>
      </c>
      <c r="O1030" s="13">
        <v>362</v>
      </c>
      <c r="P1030" s="17">
        <v>0</v>
      </c>
      <c r="Q1030" s="13">
        <v>0</v>
      </c>
      <c r="R1030" s="16" t="str">
        <f t="shared" si="133"/>
        <v>nul</v>
      </c>
      <c r="S1030" s="17">
        <f t="shared" si="131"/>
        <v>40.783000000000001</v>
      </c>
      <c r="T1030" s="18">
        <v>96.246942734249799</v>
      </c>
      <c r="U1030" s="18">
        <v>22.488695652173917</v>
      </c>
      <c r="V1030" s="19">
        <f t="shared" si="134"/>
        <v>159.51863838642373</v>
      </c>
      <c r="W1030" s="20">
        <f t="shared" si="135"/>
        <v>233.53528659772434</v>
      </c>
      <c r="X1030" s="21">
        <f t="shared" si="136"/>
        <v>191.42236606370847</v>
      </c>
      <c r="Y1030" s="22">
        <v>189.38236606370847</v>
      </c>
      <c r="Z1030" s="23">
        <v>329.9</v>
      </c>
      <c r="AA1030" s="22"/>
      <c r="AB1030" s="22"/>
      <c r="AC1030" s="24">
        <v>239.9</v>
      </c>
      <c r="AD1030" s="25">
        <f t="shared" si="137"/>
        <v>0.25324958066894543</v>
      </c>
      <c r="AE1030" s="22"/>
      <c r="AF1030" s="26">
        <f t="shared" si="132"/>
        <v>191.42236606370847</v>
      </c>
      <c r="AG1030" s="27"/>
      <c r="AH1030" s="22"/>
      <c r="AI1030" s="28"/>
      <c r="AJ1030" s="29">
        <f t="shared" si="130"/>
        <v>-1</v>
      </c>
      <c r="AK1030" s="30"/>
      <c r="AL1030" s="30"/>
      <c r="AM1030" s="30"/>
      <c r="AN1030" s="31">
        <v>239.9</v>
      </c>
    </row>
    <row r="1031" spans="1:42" s="11" customFormat="1" ht="37.5" customHeight="1" x14ac:dyDescent="0.25">
      <c r="A1031" s="12" t="s">
        <v>2191</v>
      </c>
      <c r="B1031" s="12" t="s">
        <v>2191</v>
      </c>
      <c r="C1031" s="13" t="s">
        <v>2191</v>
      </c>
      <c r="D1031" s="3" t="s">
        <v>46</v>
      </c>
      <c r="E1031" s="3" t="s">
        <v>187</v>
      </c>
      <c r="F1031" s="14" t="s">
        <v>369</v>
      </c>
      <c r="G1031" s="14" t="s">
        <v>234</v>
      </c>
      <c r="H1031" s="14" t="s">
        <v>370</v>
      </c>
      <c r="I1031" s="14" t="s">
        <v>2192</v>
      </c>
      <c r="J1031" s="14">
        <v>0</v>
      </c>
      <c r="K1031" s="38"/>
      <c r="L1031" s="14" t="str">
        <f>IFERROR(VLOOKUP(A1031,[1]Sheet1!$A:$O,15,FALSE),"ok")</f>
        <v>ok</v>
      </c>
      <c r="M1031" s="15">
        <v>0</v>
      </c>
      <c r="N1031" s="41">
        <v>43</v>
      </c>
      <c r="O1031" s="13">
        <v>99</v>
      </c>
      <c r="P1031" s="17">
        <v>3</v>
      </c>
      <c r="Q1031" s="13">
        <v>4</v>
      </c>
      <c r="R1031" s="16">
        <f t="shared" si="133"/>
        <v>100.33333333333334</v>
      </c>
      <c r="S1031" s="17">
        <f t="shared" si="131"/>
        <v>66.104500000000002</v>
      </c>
      <c r="T1031" s="18">
        <v>123.562091958365</v>
      </c>
      <c r="U1031" s="18">
        <v>77.255942028985515</v>
      </c>
      <c r="V1031" s="19">
        <f t="shared" si="134"/>
        <v>266.92253398735056</v>
      </c>
      <c r="W1031" s="33">
        <f t="shared" si="135"/>
        <v>390.77458975748118</v>
      </c>
      <c r="X1031" s="21">
        <f t="shared" si="136"/>
        <v>320.30704078482069</v>
      </c>
      <c r="Y1031" s="22">
        <v>320.30704078482069</v>
      </c>
      <c r="Z1031" s="23">
        <v>549.9</v>
      </c>
      <c r="AA1031" s="22"/>
      <c r="AB1031" s="22"/>
      <c r="AC1031" s="24">
        <v>388.85</v>
      </c>
      <c r="AD1031" s="25">
        <f t="shared" si="137"/>
        <v>0.21399142225295598</v>
      </c>
      <c r="AE1031" s="22"/>
      <c r="AF1031" s="26">
        <f t="shared" si="132"/>
        <v>320.30704078482069</v>
      </c>
      <c r="AG1031" s="27"/>
      <c r="AH1031" s="22"/>
      <c r="AI1031" s="28"/>
      <c r="AJ1031" s="29">
        <f t="shared" si="130"/>
        <v>-1</v>
      </c>
      <c r="AK1031" s="30"/>
      <c r="AL1031" s="30"/>
      <c r="AM1031" s="30"/>
      <c r="AN1031" s="31">
        <v>388.85</v>
      </c>
    </row>
    <row r="1032" spans="1:42" s="11" customFormat="1" ht="37.5" customHeight="1" x14ac:dyDescent="0.25">
      <c r="A1032" s="12" t="s">
        <v>2193</v>
      </c>
      <c r="B1032" s="12" t="s">
        <v>2193</v>
      </c>
      <c r="C1032" s="13" t="s">
        <v>2193</v>
      </c>
      <c r="D1032" s="3" t="s">
        <v>46</v>
      </c>
      <c r="E1032" s="3" t="s">
        <v>187</v>
      </c>
      <c r="F1032" s="14" t="s">
        <v>114</v>
      </c>
      <c r="G1032" s="14" t="s">
        <v>188</v>
      </c>
      <c r="H1032" s="14" t="s">
        <v>189</v>
      </c>
      <c r="I1032" s="14" t="s">
        <v>2194</v>
      </c>
      <c r="J1032" s="14">
        <v>0</v>
      </c>
      <c r="K1032" s="38"/>
      <c r="L1032" s="14" t="str">
        <f>IFERROR(VLOOKUP(A1032,[1]Sheet1!$A:$O,15,FALSE),"ok")</f>
        <v>ok</v>
      </c>
      <c r="M1032" s="15">
        <v>0</v>
      </c>
      <c r="N1032" s="41">
        <v>0</v>
      </c>
      <c r="O1032" s="13">
        <v>60</v>
      </c>
      <c r="P1032" s="17">
        <v>0</v>
      </c>
      <c r="Q1032" s="13">
        <v>8</v>
      </c>
      <c r="R1032" s="16" t="str">
        <f t="shared" si="133"/>
        <v>nul</v>
      </c>
      <c r="S1032" s="17">
        <f t="shared" si="131"/>
        <v>17.833000000000002</v>
      </c>
      <c r="T1032" s="18">
        <v>38.864383629966397</v>
      </c>
      <c r="U1032" s="18">
        <v>12.717487922705315</v>
      </c>
      <c r="V1032" s="19">
        <f t="shared" si="134"/>
        <v>69.414871552671713</v>
      </c>
      <c r="W1032" s="33">
        <f t="shared" si="135"/>
        <v>101.62337195311139</v>
      </c>
      <c r="X1032" s="21">
        <f t="shared" si="136"/>
        <v>83.297845863206049</v>
      </c>
      <c r="Y1032" s="22">
        <v>83.297845863206049</v>
      </c>
      <c r="Z1032" s="23">
        <v>189.9</v>
      </c>
      <c r="AA1032" s="22"/>
      <c r="AB1032" s="22"/>
      <c r="AC1032" s="24">
        <v>104.9</v>
      </c>
      <c r="AD1032" s="25">
        <f t="shared" si="137"/>
        <v>0.25933628790676755</v>
      </c>
      <c r="AE1032" s="22"/>
      <c r="AF1032" s="26">
        <f t="shared" si="132"/>
        <v>83.297845863206049</v>
      </c>
      <c r="AG1032" s="27"/>
      <c r="AH1032" s="22"/>
      <c r="AI1032" s="28"/>
      <c r="AJ1032" s="29">
        <f t="shared" si="130"/>
        <v>-1</v>
      </c>
      <c r="AK1032" s="30"/>
      <c r="AL1032" s="30"/>
      <c r="AM1032" s="30"/>
      <c r="AN1032" s="31">
        <v>104.9</v>
      </c>
    </row>
    <row r="1033" spans="1:42" s="11" customFormat="1" ht="37.5" customHeight="1" x14ac:dyDescent="0.25">
      <c r="A1033" s="12" t="s">
        <v>2195</v>
      </c>
      <c r="B1033" s="12" t="s">
        <v>2195</v>
      </c>
      <c r="C1033" s="13" t="s">
        <v>2195</v>
      </c>
      <c r="D1033" s="3" t="s">
        <v>46</v>
      </c>
      <c r="E1033" s="3" t="s">
        <v>187</v>
      </c>
      <c r="F1033" s="14" t="s">
        <v>114</v>
      </c>
      <c r="G1033" s="14" t="s">
        <v>163</v>
      </c>
      <c r="H1033" s="14" t="s">
        <v>305</v>
      </c>
      <c r="I1033" s="14" t="s">
        <v>2196</v>
      </c>
      <c r="J1033" s="14">
        <v>0</v>
      </c>
      <c r="K1033" s="38"/>
      <c r="L1033" s="14" t="str">
        <f>IFERROR(VLOOKUP(A1033,[1]Sheet1!$A:$O,15,FALSE),"ok")</f>
        <v>ok</v>
      </c>
      <c r="M1033" s="15">
        <v>0</v>
      </c>
      <c r="N1033" s="41">
        <v>0</v>
      </c>
      <c r="O1033" s="13">
        <v>79</v>
      </c>
      <c r="P1033" s="17">
        <v>0</v>
      </c>
      <c r="Q1033" s="13">
        <v>0</v>
      </c>
      <c r="R1033" s="16" t="str">
        <f t="shared" si="133"/>
        <v>nul</v>
      </c>
      <c r="S1033" s="17">
        <f t="shared" si="131"/>
        <v>16.133000000000003</v>
      </c>
      <c r="T1033" s="18">
        <v>38.728858074943901</v>
      </c>
      <c r="U1033" s="18">
        <v>10.218743961352658</v>
      </c>
      <c r="V1033" s="19">
        <f t="shared" si="134"/>
        <v>65.080602036296568</v>
      </c>
      <c r="W1033" s="20">
        <f t="shared" si="135"/>
        <v>95.278001381138182</v>
      </c>
      <c r="X1033" s="21">
        <f t="shared" si="136"/>
        <v>78.096722443555876</v>
      </c>
      <c r="Y1033" s="22">
        <v>78.096722443555876</v>
      </c>
      <c r="Z1033" s="23">
        <v>149.9</v>
      </c>
      <c r="AA1033" s="22"/>
      <c r="AB1033" s="22"/>
      <c r="AC1033" s="24">
        <v>94.9</v>
      </c>
      <c r="AD1033" s="25">
        <f t="shared" si="137"/>
        <v>0.21515983040887066</v>
      </c>
      <c r="AE1033" s="22"/>
      <c r="AF1033" s="26">
        <f t="shared" si="132"/>
        <v>78.096722443555876</v>
      </c>
      <c r="AG1033" s="27"/>
      <c r="AH1033" s="22"/>
      <c r="AI1033" s="28"/>
      <c r="AJ1033" s="29">
        <f t="shared" si="130"/>
        <v>-1</v>
      </c>
      <c r="AK1033" s="30"/>
      <c r="AL1033" s="30"/>
      <c r="AM1033" s="30"/>
      <c r="AN1033" s="31">
        <v>94.9</v>
      </c>
    </row>
    <row r="1034" spans="1:42" s="11" customFormat="1" ht="37.5" customHeight="1" x14ac:dyDescent="0.25">
      <c r="A1034" s="12" t="s">
        <v>2199</v>
      </c>
      <c r="B1034" s="12" t="s">
        <v>2199</v>
      </c>
      <c r="C1034" s="13" t="s">
        <v>2199</v>
      </c>
      <c r="D1034" s="3" t="s">
        <v>46</v>
      </c>
      <c r="E1034" s="3" t="s">
        <v>187</v>
      </c>
      <c r="F1034" s="14" t="s">
        <v>107</v>
      </c>
      <c r="G1034" s="14" t="s">
        <v>534</v>
      </c>
      <c r="H1034" s="14" t="s">
        <v>1476</v>
      </c>
      <c r="I1034" s="14" t="s">
        <v>2200</v>
      </c>
      <c r="J1034" s="14">
        <v>0</v>
      </c>
      <c r="K1034" s="38"/>
      <c r="L1034" s="14" t="str">
        <f>IFERROR(VLOOKUP(A1034,[1]Sheet1!$A:$O,15,FALSE),"ok")</f>
        <v>ok</v>
      </c>
      <c r="M1034" s="15">
        <v>0</v>
      </c>
      <c r="N1034" s="41">
        <v>4</v>
      </c>
      <c r="O1034" s="13">
        <v>76</v>
      </c>
      <c r="P1034" s="17">
        <v>4</v>
      </c>
      <c r="Q1034" s="13">
        <v>24</v>
      </c>
      <c r="R1034" s="16">
        <f t="shared" si="133"/>
        <v>7</v>
      </c>
      <c r="S1034" s="17">
        <f t="shared" si="131"/>
        <v>14.7645</v>
      </c>
      <c r="T1034" s="18">
        <v>32.726058653695802</v>
      </c>
      <c r="U1034" s="18">
        <v>10.675603864734299</v>
      </c>
      <c r="V1034" s="19">
        <f t="shared" si="134"/>
        <v>58.166162518430099</v>
      </c>
      <c r="W1034" s="20">
        <f t="shared" si="135"/>
        <v>85.155261926981666</v>
      </c>
      <c r="X1034" s="21">
        <f t="shared" si="136"/>
        <v>69.799395022116116</v>
      </c>
      <c r="Y1034" s="22">
        <v>69.799395022116116</v>
      </c>
      <c r="Z1034" s="23">
        <v>109.9</v>
      </c>
      <c r="AA1034" s="22"/>
      <c r="AB1034" s="22"/>
      <c r="AC1034" s="24">
        <v>86.85</v>
      </c>
      <c r="AD1034" s="25">
        <f t="shared" si="137"/>
        <v>0.2442801255294742</v>
      </c>
      <c r="AE1034" s="22"/>
      <c r="AF1034" s="26">
        <f t="shared" si="132"/>
        <v>69.799395022116116</v>
      </c>
      <c r="AG1034" s="27"/>
      <c r="AH1034" s="22"/>
      <c r="AI1034" s="28"/>
      <c r="AJ1034" s="29">
        <f t="shared" si="130"/>
        <v>-1</v>
      </c>
      <c r="AK1034" s="30"/>
      <c r="AL1034" s="30"/>
      <c r="AM1034" s="30"/>
      <c r="AN1034" s="31">
        <v>86.85</v>
      </c>
    </row>
    <row r="1035" spans="1:42" s="11" customFormat="1" ht="37.5" customHeight="1" x14ac:dyDescent="0.25">
      <c r="A1035" s="12" t="s">
        <v>2201</v>
      </c>
      <c r="B1035" s="12" t="s">
        <v>2201</v>
      </c>
      <c r="C1035" s="13" t="s">
        <v>2201</v>
      </c>
      <c r="D1035" s="3" t="s">
        <v>46</v>
      </c>
      <c r="E1035" s="3" t="s">
        <v>187</v>
      </c>
      <c r="F1035" s="14" t="s">
        <v>114</v>
      </c>
      <c r="G1035" s="14" t="s">
        <v>163</v>
      </c>
      <c r="H1035" s="14" t="s">
        <v>164</v>
      </c>
      <c r="I1035" s="14" t="s">
        <v>2202</v>
      </c>
      <c r="J1035" s="14">
        <v>0</v>
      </c>
      <c r="K1035" s="38"/>
      <c r="L1035" s="14" t="str">
        <f>IFERROR(VLOOKUP(A1035,[1]Sheet1!$A:$O,15,FALSE),"ok")</f>
        <v>ok</v>
      </c>
      <c r="M1035" s="15">
        <v>0</v>
      </c>
      <c r="N1035" s="41">
        <v>0</v>
      </c>
      <c r="O1035" s="13">
        <v>63</v>
      </c>
      <c r="P1035" s="17">
        <v>0</v>
      </c>
      <c r="Q1035" s="13">
        <v>15</v>
      </c>
      <c r="R1035" s="16" t="str">
        <f t="shared" si="133"/>
        <v>nul</v>
      </c>
      <c r="S1035" s="17">
        <f t="shared" si="131"/>
        <v>4.7430000000000003</v>
      </c>
      <c r="T1035" s="18">
        <v>6.9087559754295302</v>
      </c>
      <c r="U1035" s="18">
        <v>6.6291304347826099</v>
      </c>
      <c r="V1035" s="19">
        <f t="shared" si="134"/>
        <v>18.28088641021214</v>
      </c>
      <c r="W1035" s="20">
        <f t="shared" si="135"/>
        <v>26.763217704550573</v>
      </c>
      <c r="X1035" s="21">
        <f t="shared" si="136"/>
        <v>21.937063692254569</v>
      </c>
      <c r="Y1035" s="22">
        <v>21.937063692254569</v>
      </c>
      <c r="Z1035" s="23">
        <v>79.900000000000006</v>
      </c>
      <c r="AA1035" s="22"/>
      <c r="AB1035" s="22"/>
      <c r="AC1035" s="24">
        <v>27.9</v>
      </c>
      <c r="AD1035" s="25">
        <f t="shared" si="137"/>
        <v>0.27182016660920727</v>
      </c>
      <c r="AE1035" s="22"/>
      <c r="AF1035" s="26">
        <f t="shared" si="132"/>
        <v>21.937063692254569</v>
      </c>
      <c r="AG1035" s="27"/>
      <c r="AH1035" s="22"/>
      <c r="AI1035" s="28"/>
      <c r="AJ1035" s="29">
        <f t="shared" ref="AJ1035:AJ1098" si="138">(AI1035/X1035)-1</f>
        <v>-1</v>
      </c>
      <c r="AK1035" s="30"/>
      <c r="AL1035" s="30"/>
      <c r="AM1035" s="30"/>
      <c r="AN1035" s="31">
        <v>27.9</v>
      </c>
    </row>
    <row r="1036" spans="1:42" s="11" customFormat="1" ht="37.5" customHeight="1" x14ac:dyDescent="0.25">
      <c r="A1036" s="12" t="s">
        <v>2203</v>
      </c>
      <c r="B1036" s="12" t="s">
        <v>2203</v>
      </c>
      <c r="C1036" s="13" t="s">
        <v>2203</v>
      </c>
      <c r="D1036" s="3" t="s">
        <v>46</v>
      </c>
      <c r="E1036" s="3" t="s">
        <v>187</v>
      </c>
      <c r="F1036" s="14" t="s">
        <v>149</v>
      </c>
      <c r="G1036" s="14" t="s">
        <v>169</v>
      </c>
      <c r="H1036" s="14" t="s">
        <v>170</v>
      </c>
      <c r="I1036" s="14" t="s">
        <v>2204</v>
      </c>
      <c r="J1036" s="14">
        <v>0</v>
      </c>
      <c r="K1036" s="38"/>
      <c r="L1036" s="14" t="str">
        <f>IFERROR(VLOOKUP(A1036,[1]Sheet1!$A:$O,15,FALSE),"ok")</f>
        <v>ok</v>
      </c>
      <c r="M1036" s="15">
        <v>0</v>
      </c>
      <c r="N1036" s="41">
        <v>0</v>
      </c>
      <c r="O1036" s="13">
        <v>85</v>
      </c>
      <c r="P1036" s="17">
        <v>0</v>
      </c>
      <c r="Q1036" s="13">
        <v>0</v>
      </c>
      <c r="R1036" s="16" t="str">
        <f t="shared" si="133"/>
        <v>nul</v>
      </c>
      <c r="S1036" s="17">
        <f t="shared" si="131"/>
        <v>6.4430000000000005</v>
      </c>
      <c r="T1036" s="18">
        <v>10.5834645899651</v>
      </c>
      <c r="U1036" s="18">
        <v>8.9600483091787435</v>
      </c>
      <c r="V1036" s="19">
        <f t="shared" si="134"/>
        <v>25.986512899143847</v>
      </c>
      <c r="W1036" s="20">
        <f t="shared" si="135"/>
        <v>38.044254884346593</v>
      </c>
      <c r="X1036" s="21">
        <f t="shared" si="136"/>
        <v>31.183815478972615</v>
      </c>
      <c r="Y1036" s="22">
        <v>31.183815478972615</v>
      </c>
      <c r="Z1036" s="23">
        <v>49.9</v>
      </c>
      <c r="AA1036" s="22"/>
      <c r="AB1036" s="22"/>
      <c r="AC1036" s="24">
        <v>37.9</v>
      </c>
      <c r="AD1036" s="25">
        <f t="shared" si="137"/>
        <v>0.21537404637210411</v>
      </c>
      <c r="AE1036" s="22"/>
      <c r="AF1036" s="26">
        <f t="shared" si="132"/>
        <v>31.183815478972615</v>
      </c>
      <c r="AG1036" s="27"/>
      <c r="AH1036" s="22"/>
      <c r="AI1036" s="28"/>
      <c r="AJ1036" s="29">
        <f t="shared" si="138"/>
        <v>-1</v>
      </c>
      <c r="AK1036" s="30"/>
      <c r="AL1036" s="30"/>
      <c r="AM1036" s="30"/>
      <c r="AN1036" s="31">
        <v>37.9</v>
      </c>
    </row>
    <row r="1037" spans="1:42" s="11" customFormat="1" ht="37.5" customHeight="1" x14ac:dyDescent="0.25">
      <c r="A1037" s="12" t="s">
        <v>2209</v>
      </c>
      <c r="B1037" s="12" t="s">
        <v>2209</v>
      </c>
      <c r="C1037" s="13" t="s">
        <v>2209</v>
      </c>
      <c r="D1037" s="3" t="s">
        <v>46</v>
      </c>
      <c r="E1037" s="3" t="s">
        <v>187</v>
      </c>
      <c r="F1037" s="14" t="s">
        <v>114</v>
      </c>
      <c r="G1037" s="14" t="s">
        <v>163</v>
      </c>
      <c r="H1037" s="14" t="s">
        <v>282</v>
      </c>
      <c r="I1037" s="14" t="s">
        <v>2210</v>
      </c>
      <c r="J1037" s="14">
        <v>0</v>
      </c>
      <c r="K1037" s="38"/>
      <c r="L1037" s="14">
        <f>IFERROR(VLOOKUP(A1037,[1]Sheet1!$A:$O,15,FALSE),"ok")</f>
        <v>199.9</v>
      </c>
      <c r="M1037" s="15">
        <v>0</v>
      </c>
      <c r="N1037" s="41">
        <v>4</v>
      </c>
      <c r="O1037" s="13">
        <v>37</v>
      </c>
      <c r="P1037" s="17">
        <v>11</v>
      </c>
      <c r="Q1037" s="13">
        <v>14</v>
      </c>
      <c r="R1037" s="16">
        <f t="shared" si="133"/>
        <v>2.5454545454545454</v>
      </c>
      <c r="S1037" s="17">
        <f t="shared" si="131"/>
        <v>33.983000000000004</v>
      </c>
      <c r="T1037" s="18">
        <v>74.724750166418403</v>
      </c>
      <c r="U1037" s="18">
        <v>72.137246376811603</v>
      </c>
      <c r="V1037" s="19">
        <f t="shared" si="134"/>
        <v>180.84499654323002</v>
      </c>
      <c r="W1037" s="20">
        <f t="shared" si="135"/>
        <v>264.75707493928871</v>
      </c>
      <c r="X1037" s="21">
        <f t="shared" si="136"/>
        <v>217.01399585187602</v>
      </c>
      <c r="Y1037" s="22">
        <v>217.01399585187602</v>
      </c>
      <c r="Z1037" s="23">
        <v>359.9</v>
      </c>
      <c r="AA1037" s="22"/>
      <c r="AB1037" s="22"/>
      <c r="AC1037" s="24">
        <v>199.9</v>
      </c>
      <c r="AD1037" s="25">
        <f t="shared" si="137"/>
        <v>-7.88612540158804E-2</v>
      </c>
      <c r="AE1037" s="22"/>
      <c r="AF1037" s="26">
        <f t="shared" si="132"/>
        <v>217.01399585187602</v>
      </c>
      <c r="AG1037" s="27"/>
      <c r="AH1037" s="22"/>
      <c r="AI1037" s="28"/>
      <c r="AJ1037" s="29">
        <f t="shared" si="138"/>
        <v>-1</v>
      </c>
      <c r="AK1037" s="46">
        <v>43234</v>
      </c>
      <c r="AL1037" s="51">
        <v>43254</v>
      </c>
      <c r="AM1037" s="46" t="s">
        <v>3483</v>
      </c>
      <c r="AN1037" s="47">
        <v>199.9</v>
      </c>
      <c r="AO1037" s="44" t="s">
        <v>3484</v>
      </c>
      <c r="AP1037" s="52" t="s">
        <v>3485</v>
      </c>
    </row>
    <row r="1038" spans="1:42" s="11" customFormat="1" ht="37.5" customHeight="1" x14ac:dyDescent="0.25">
      <c r="A1038" s="12" t="s">
        <v>2211</v>
      </c>
      <c r="B1038" s="12" t="s">
        <v>2211</v>
      </c>
      <c r="C1038" s="13" t="s">
        <v>2211</v>
      </c>
      <c r="D1038" s="3" t="s">
        <v>46</v>
      </c>
      <c r="E1038" s="3" t="s">
        <v>187</v>
      </c>
      <c r="F1038" s="14" t="s">
        <v>81</v>
      </c>
      <c r="G1038" s="14" t="s">
        <v>82</v>
      </c>
      <c r="H1038" s="14" t="s">
        <v>276</v>
      </c>
      <c r="I1038" s="14" t="s">
        <v>2212</v>
      </c>
      <c r="J1038" s="14">
        <v>0</v>
      </c>
      <c r="K1038" s="38"/>
      <c r="L1038" s="14" t="str">
        <f>IFERROR(VLOOKUP(A1038,[1]Sheet1!$A:$O,15,FALSE),"ok")</f>
        <v>ok</v>
      </c>
      <c r="M1038" s="15">
        <v>0</v>
      </c>
      <c r="N1038" s="41">
        <v>4</v>
      </c>
      <c r="O1038" s="13">
        <v>89</v>
      </c>
      <c r="P1038" s="17">
        <v>0</v>
      </c>
      <c r="Q1038" s="13">
        <v>1</v>
      </c>
      <c r="R1038" s="16" t="str">
        <f t="shared" si="133"/>
        <v>nul</v>
      </c>
      <c r="S1038" s="17">
        <f t="shared" si="131"/>
        <v>35.343000000000004</v>
      </c>
      <c r="T1038" s="18">
        <v>81.866485509431598</v>
      </c>
      <c r="U1038" s="18">
        <v>21.174057971014495</v>
      </c>
      <c r="V1038" s="19">
        <f t="shared" si="134"/>
        <v>138.38354348044609</v>
      </c>
      <c r="W1038" s="20">
        <f t="shared" si="135"/>
        <v>202.59350765537309</v>
      </c>
      <c r="X1038" s="21">
        <f t="shared" si="136"/>
        <v>166.0602521765353</v>
      </c>
      <c r="Y1038" s="22">
        <v>166.0602521765353</v>
      </c>
      <c r="Z1038" s="23">
        <v>285.89999999999998</v>
      </c>
      <c r="AA1038" s="22"/>
      <c r="AB1038" s="22"/>
      <c r="AC1038" s="24">
        <v>207.9</v>
      </c>
      <c r="AD1038" s="25">
        <f t="shared" si="137"/>
        <v>0.2519552227283488</v>
      </c>
      <c r="AE1038" s="22"/>
      <c r="AF1038" s="26">
        <f t="shared" si="132"/>
        <v>166.0602521765353</v>
      </c>
      <c r="AG1038" s="27"/>
      <c r="AH1038" s="22"/>
      <c r="AI1038" s="28"/>
      <c r="AJ1038" s="29">
        <f t="shared" si="138"/>
        <v>-1</v>
      </c>
      <c r="AK1038" s="30"/>
      <c r="AL1038" s="30"/>
      <c r="AM1038" s="30"/>
      <c r="AN1038" s="31">
        <v>207.9</v>
      </c>
    </row>
    <row r="1039" spans="1:42" s="11" customFormat="1" ht="37.5" customHeight="1" x14ac:dyDescent="0.25">
      <c r="A1039" s="12" t="s">
        <v>2218</v>
      </c>
      <c r="B1039" s="12" t="s">
        <v>2218</v>
      </c>
      <c r="C1039" s="13" t="s">
        <v>2218</v>
      </c>
      <c r="D1039" s="3" t="s">
        <v>46</v>
      </c>
      <c r="E1039" s="3" t="s">
        <v>187</v>
      </c>
      <c r="F1039" s="14" t="s">
        <v>114</v>
      </c>
      <c r="G1039" s="14" t="s">
        <v>163</v>
      </c>
      <c r="H1039" s="14" t="s">
        <v>214</v>
      </c>
      <c r="I1039" s="14" t="s">
        <v>2219</v>
      </c>
      <c r="J1039" s="14">
        <v>0</v>
      </c>
      <c r="K1039" s="38"/>
      <c r="L1039" s="14" t="str">
        <f>IFERROR(VLOOKUP(A1039,[1]Sheet1!$A:$O,15,FALSE),"ok")</f>
        <v>ok</v>
      </c>
      <c r="M1039" s="15">
        <v>0</v>
      </c>
      <c r="N1039" s="41">
        <v>202</v>
      </c>
      <c r="O1039" s="13">
        <v>300</v>
      </c>
      <c r="P1039" s="17">
        <v>19</v>
      </c>
      <c r="Q1039" s="13">
        <v>23</v>
      </c>
      <c r="R1039" s="16">
        <f t="shared" si="133"/>
        <v>74.421052631578945</v>
      </c>
      <c r="S1039" s="17">
        <f t="shared" si="131"/>
        <v>37.383000000000003</v>
      </c>
      <c r="T1039" s="18">
        <v>62.838830578597403</v>
      </c>
      <c r="U1039" s="18">
        <v>72.137246376811603</v>
      </c>
      <c r="V1039" s="19">
        <f t="shared" si="134"/>
        <v>172.35907695540902</v>
      </c>
      <c r="W1039" s="33">
        <f t="shared" si="135"/>
        <v>252.3336886627188</v>
      </c>
      <c r="X1039" s="21">
        <f t="shared" si="136"/>
        <v>206.83089234649083</v>
      </c>
      <c r="Y1039" s="22">
        <v>217.03089234649082</v>
      </c>
      <c r="Z1039" s="23">
        <v>399.9</v>
      </c>
      <c r="AA1039" s="22"/>
      <c r="AB1039" s="22"/>
      <c r="AC1039" s="24">
        <v>219.9</v>
      </c>
      <c r="AD1039" s="25">
        <f t="shared" si="137"/>
        <v>6.3187406413232061E-2</v>
      </c>
      <c r="AE1039" s="22"/>
      <c r="AF1039" s="26">
        <f t="shared" si="132"/>
        <v>206.83089234649083</v>
      </c>
      <c r="AG1039" s="27"/>
      <c r="AH1039" s="22"/>
      <c r="AI1039" s="28"/>
      <c r="AJ1039" s="29">
        <f t="shared" si="138"/>
        <v>-1</v>
      </c>
      <c r="AK1039" s="46">
        <v>43234</v>
      </c>
      <c r="AL1039" s="51">
        <v>43254</v>
      </c>
      <c r="AM1039" s="46" t="s">
        <v>3483</v>
      </c>
      <c r="AN1039" s="47">
        <v>269.89999999999998</v>
      </c>
      <c r="AO1039" s="44" t="s">
        <v>3484</v>
      </c>
      <c r="AP1039" s="52" t="s">
        <v>3485</v>
      </c>
    </row>
    <row r="1040" spans="1:42" s="11" customFormat="1" ht="37.5" customHeight="1" x14ac:dyDescent="0.25">
      <c r="A1040" s="12" t="s">
        <v>2220</v>
      </c>
      <c r="B1040" s="12" t="s">
        <v>2220</v>
      </c>
      <c r="C1040" s="13" t="s">
        <v>2220</v>
      </c>
      <c r="D1040" s="3" t="s">
        <v>46</v>
      </c>
      <c r="E1040" s="3" t="s">
        <v>39</v>
      </c>
      <c r="F1040" s="14" t="s">
        <v>149</v>
      </c>
      <c r="G1040" s="14" t="s">
        <v>173</v>
      </c>
      <c r="H1040" s="14" t="s">
        <v>174</v>
      </c>
      <c r="I1040" s="14" t="s">
        <v>2221</v>
      </c>
      <c r="J1040" s="14">
        <v>0</v>
      </c>
      <c r="K1040" s="38"/>
      <c r="L1040" s="14" t="str">
        <f>IFERROR(VLOOKUP(A1040,[1]Sheet1!$A:$O,15,FALSE),"ok")</f>
        <v>ok</v>
      </c>
      <c r="M1040" s="15">
        <v>0</v>
      </c>
      <c r="N1040" s="41">
        <v>0</v>
      </c>
      <c r="O1040" s="13" t="s">
        <v>44</v>
      </c>
      <c r="P1040" s="17">
        <v>0</v>
      </c>
      <c r="Q1040" s="13">
        <v>0</v>
      </c>
      <c r="R1040" s="16" t="str">
        <f t="shared" si="133"/>
        <v>nul</v>
      </c>
      <c r="S1040" s="17" t="e">
        <f t="shared" si="131"/>
        <v>#N/A</v>
      </c>
      <c r="T1040" s="18">
        <v>20.171308617497498</v>
      </c>
      <c r="U1040" s="18">
        <v>10.675603864734299</v>
      </c>
      <c r="V1040" s="19" t="e">
        <f t="shared" si="134"/>
        <v>#N/A</v>
      </c>
      <c r="W1040" s="20" t="e">
        <f t="shared" si="135"/>
        <v>#N/A</v>
      </c>
      <c r="X1040" s="21" t="e">
        <f t="shared" si="136"/>
        <v>#N/A</v>
      </c>
      <c r="Y1040" s="22">
        <v>49.235894978678154</v>
      </c>
      <c r="Z1040" s="23">
        <v>0</v>
      </c>
      <c r="AA1040" s="22"/>
      <c r="AB1040" s="22"/>
      <c r="AC1040" s="24" t="e">
        <v>#N/A</v>
      </c>
      <c r="AD1040" s="25" t="e">
        <f t="shared" si="137"/>
        <v>#N/A</v>
      </c>
      <c r="AE1040" s="22"/>
      <c r="AF1040" s="26" t="e">
        <f t="shared" si="132"/>
        <v>#N/A</v>
      </c>
      <c r="AG1040" s="27"/>
      <c r="AH1040" s="22"/>
      <c r="AI1040" s="28"/>
      <c r="AJ1040" s="29" t="e">
        <f t="shared" si="138"/>
        <v>#N/A</v>
      </c>
      <c r="AK1040" s="30"/>
      <c r="AL1040" s="30"/>
      <c r="AM1040" s="30"/>
      <c r="AN1040" s="31" t="s">
        <v>896</v>
      </c>
    </row>
    <row r="1041" spans="1:42" s="11" customFormat="1" ht="37.5" customHeight="1" x14ac:dyDescent="0.25">
      <c r="A1041" s="12" t="s">
        <v>2222</v>
      </c>
      <c r="B1041" s="12" t="s">
        <v>2222</v>
      </c>
      <c r="C1041" s="13" t="s">
        <v>2222</v>
      </c>
      <c r="D1041" s="3" t="s">
        <v>46</v>
      </c>
      <c r="E1041" s="3" t="s">
        <v>39</v>
      </c>
      <c r="F1041" s="14" t="s">
        <v>114</v>
      </c>
      <c r="G1041" s="14" t="s">
        <v>163</v>
      </c>
      <c r="H1041" s="14" t="s">
        <v>305</v>
      </c>
      <c r="I1041" s="14" t="s">
        <v>2223</v>
      </c>
      <c r="J1041" s="14">
        <v>0</v>
      </c>
      <c r="K1041" s="38"/>
      <c r="L1041" s="14">
        <f>IFERROR(VLOOKUP(A1041,[1]Sheet1!$A:$O,15,FALSE),"ok")</f>
        <v>169.9</v>
      </c>
      <c r="M1041" s="15">
        <v>0</v>
      </c>
      <c r="N1041" s="41">
        <v>51</v>
      </c>
      <c r="O1041" s="13">
        <v>23</v>
      </c>
      <c r="P1041" s="17">
        <v>0</v>
      </c>
      <c r="Q1041" s="13">
        <v>1</v>
      </c>
      <c r="R1041" s="16" t="str">
        <f t="shared" si="133"/>
        <v>nul</v>
      </c>
      <c r="S1041" s="17">
        <f t="shared" si="131"/>
        <v>31.943000000000005</v>
      </c>
      <c r="T1041" s="18">
        <v>61.461915770231201</v>
      </c>
      <c r="U1041" s="18">
        <v>36.343671497584538</v>
      </c>
      <c r="V1041" s="19">
        <f t="shared" si="134"/>
        <v>129.74858726781576</v>
      </c>
      <c r="W1041" s="20">
        <f t="shared" si="135"/>
        <v>189.95193176008226</v>
      </c>
      <c r="X1041" s="21">
        <f t="shared" si="136"/>
        <v>155.69830472137892</v>
      </c>
      <c r="Y1041" s="22">
        <v>156.10630472137888</v>
      </c>
      <c r="Z1041" s="23">
        <v>249.9</v>
      </c>
      <c r="AA1041" s="22"/>
      <c r="AB1041" s="22"/>
      <c r="AC1041" s="24">
        <v>187.9</v>
      </c>
      <c r="AD1041" s="25">
        <f t="shared" si="137"/>
        <v>0.20682110403350773</v>
      </c>
      <c r="AE1041" s="22"/>
      <c r="AF1041" s="26">
        <f t="shared" si="132"/>
        <v>155.69830472137892</v>
      </c>
      <c r="AG1041" s="27"/>
      <c r="AH1041" s="22"/>
      <c r="AI1041" s="28"/>
      <c r="AJ1041" s="29">
        <f t="shared" si="138"/>
        <v>-1</v>
      </c>
      <c r="AK1041" s="30"/>
      <c r="AL1041" s="30"/>
      <c r="AM1041" s="30"/>
      <c r="AN1041" s="31">
        <v>189.9</v>
      </c>
    </row>
    <row r="1042" spans="1:42" s="11" customFormat="1" ht="37.5" customHeight="1" x14ac:dyDescent="0.25">
      <c r="A1042" s="12" t="s">
        <v>2224</v>
      </c>
      <c r="B1042" s="12" t="s">
        <v>2224</v>
      </c>
      <c r="C1042" s="13" t="s">
        <v>2224</v>
      </c>
      <c r="D1042" s="3" t="s">
        <v>46</v>
      </c>
      <c r="E1042" s="3" t="s">
        <v>39</v>
      </c>
      <c r="F1042" s="14" t="s">
        <v>114</v>
      </c>
      <c r="G1042" s="14" t="s">
        <v>163</v>
      </c>
      <c r="H1042" s="14" t="s">
        <v>198</v>
      </c>
      <c r="I1042" s="14" t="s">
        <v>2225</v>
      </c>
      <c r="J1042" s="14">
        <v>0</v>
      </c>
      <c r="K1042" s="38"/>
      <c r="L1042" s="14" t="str">
        <f>IFERROR(VLOOKUP(A1042,[1]Sheet1!$A:$O,15,FALSE),"ok")</f>
        <v>ok</v>
      </c>
      <c r="M1042" s="15">
        <v>0</v>
      </c>
      <c r="N1042" s="41">
        <v>0</v>
      </c>
      <c r="O1042" s="13">
        <v>300</v>
      </c>
      <c r="P1042" s="17">
        <v>0</v>
      </c>
      <c r="Q1042" s="13">
        <v>0</v>
      </c>
      <c r="R1042" s="16" t="str">
        <f t="shared" si="133"/>
        <v>nul</v>
      </c>
      <c r="S1042" s="17">
        <f t="shared" si="131"/>
        <v>9.843</v>
      </c>
      <c r="T1042" s="18">
        <v>20.8588068808454</v>
      </c>
      <c r="U1042" s="18">
        <v>8.9600483091787435</v>
      </c>
      <c r="V1042" s="19">
        <f t="shared" si="134"/>
        <v>39.661855190024141</v>
      </c>
      <c r="W1042" s="20">
        <f t="shared" si="135"/>
        <v>58.064955998195337</v>
      </c>
      <c r="X1042" s="21">
        <f t="shared" si="136"/>
        <v>47.594226228028965</v>
      </c>
      <c r="Y1042" s="22">
        <v>47.594226228028965</v>
      </c>
      <c r="Z1042" s="23">
        <v>89.9</v>
      </c>
      <c r="AA1042" s="22"/>
      <c r="AB1042" s="22">
        <v>59.9</v>
      </c>
      <c r="AC1042" s="24">
        <v>57.9</v>
      </c>
      <c r="AD1042" s="25">
        <f t="shared" si="137"/>
        <v>0.21653411744935158</v>
      </c>
      <c r="AE1042" s="22"/>
      <c r="AF1042" s="26">
        <f t="shared" si="132"/>
        <v>47.594226228028965</v>
      </c>
      <c r="AG1042" s="27"/>
      <c r="AH1042" s="22"/>
      <c r="AI1042" s="28"/>
      <c r="AJ1042" s="29">
        <f t="shared" si="138"/>
        <v>-1</v>
      </c>
      <c r="AK1042" s="30"/>
      <c r="AL1042" s="30"/>
      <c r="AM1042" s="30"/>
      <c r="AN1042" s="31">
        <v>57.9</v>
      </c>
    </row>
    <row r="1043" spans="1:42" s="11" customFormat="1" ht="37.5" customHeight="1" x14ac:dyDescent="0.25">
      <c r="A1043" s="12" t="s">
        <v>2226</v>
      </c>
      <c r="B1043" s="12" t="s">
        <v>2226</v>
      </c>
      <c r="C1043" s="13" t="s">
        <v>2226</v>
      </c>
      <c r="D1043" s="3" t="s">
        <v>46</v>
      </c>
      <c r="E1043" s="3" t="s">
        <v>39</v>
      </c>
      <c r="F1043" s="14" t="s">
        <v>81</v>
      </c>
      <c r="G1043" s="14" t="s">
        <v>82</v>
      </c>
      <c r="H1043" s="14" t="s">
        <v>83</v>
      </c>
      <c r="I1043" s="14" t="s">
        <v>2227</v>
      </c>
      <c r="J1043" s="14">
        <v>0</v>
      </c>
      <c r="K1043" s="38"/>
      <c r="L1043" s="14" t="str">
        <f>IFERROR(VLOOKUP(A1043,[1]Sheet1!$A:$O,15,FALSE),"ok")</f>
        <v>ok</v>
      </c>
      <c r="M1043" s="15">
        <v>0</v>
      </c>
      <c r="N1043" s="41">
        <v>0</v>
      </c>
      <c r="O1043" s="13">
        <v>58</v>
      </c>
      <c r="P1043" s="17">
        <v>0</v>
      </c>
      <c r="Q1043" s="13">
        <v>0</v>
      </c>
      <c r="R1043" s="16" t="str">
        <f t="shared" si="133"/>
        <v>nul</v>
      </c>
      <c r="S1043" s="17" t="e">
        <f t="shared" si="131"/>
        <v>#N/A</v>
      </c>
      <c r="T1043" s="18">
        <v>30.363564595280799</v>
      </c>
      <c r="U1043" s="18">
        <v>9.7525603864734318</v>
      </c>
      <c r="V1043" s="19" t="e">
        <f t="shared" si="134"/>
        <v>#N/A</v>
      </c>
      <c r="W1043" s="20" t="e">
        <f t="shared" si="135"/>
        <v>#N/A</v>
      </c>
      <c r="X1043" s="21" t="e">
        <f t="shared" si="136"/>
        <v>#N/A</v>
      </c>
      <c r="Y1043" s="22">
        <v>64.030949978105085</v>
      </c>
      <c r="Z1043" s="23">
        <v>0</v>
      </c>
      <c r="AA1043" s="22"/>
      <c r="AB1043" s="22"/>
      <c r="AC1043" s="24" t="e">
        <v>#N/A</v>
      </c>
      <c r="AD1043" s="25" t="e">
        <f t="shared" si="137"/>
        <v>#N/A</v>
      </c>
      <c r="AE1043" s="22"/>
      <c r="AF1043" s="26" t="e">
        <f t="shared" si="132"/>
        <v>#N/A</v>
      </c>
      <c r="AG1043" s="27"/>
      <c r="AH1043" s="22"/>
      <c r="AI1043" s="28"/>
      <c r="AJ1043" s="29" t="e">
        <f t="shared" si="138"/>
        <v>#N/A</v>
      </c>
      <c r="AK1043" s="30"/>
      <c r="AL1043" s="30"/>
      <c r="AM1043" s="30"/>
      <c r="AN1043" s="31" t="s">
        <v>896</v>
      </c>
    </row>
    <row r="1044" spans="1:42" s="11" customFormat="1" ht="37.5" customHeight="1" x14ac:dyDescent="0.25">
      <c r="A1044" s="12" t="s">
        <v>2228</v>
      </c>
      <c r="B1044" s="12" t="s">
        <v>2228</v>
      </c>
      <c r="C1044" s="13" t="s">
        <v>2228</v>
      </c>
      <c r="D1044" s="3" t="s">
        <v>46</v>
      </c>
      <c r="E1044" s="3" t="s">
        <v>359</v>
      </c>
      <c r="F1044" s="14" t="s">
        <v>114</v>
      </c>
      <c r="G1044" s="14" t="s">
        <v>188</v>
      </c>
      <c r="H1044" s="14" t="s">
        <v>189</v>
      </c>
      <c r="I1044" s="14" t="s">
        <v>2229</v>
      </c>
      <c r="J1044" s="14">
        <v>0</v>
      </c>
      <c r="K1044" s="38"/>
      <c r="L1044" s="14">
        <f>IFERROR(VLOOKUP(A1044,[1]Sheet1!$A:$O,15,FALSE),"ok")</f>
        <v>32.9</v>
      </c>
      <c r="M1044" s="15">
        <v>0</v>
      </c>
      <c r="N1044" s="41">
        <v>0</v>
      </c>
      <c r="O1044" s="13">
        <v>58</v>
      </c>
      <c r="P1044" s="17">
        <v>0</v>
      </c>
      <c r="Q1044" s="13">
        <v>0</v>
      </c>
      <c r="R1044" s="16" t="str">
        <f t="shared" si="133"/>
        <v>nul</v>
      </c>
      <c r="S1044" s="17">
        <f t="shared" si="131"/>
        <v>5.593</v>
      </c>
      <c r="T1044" s="18">
        <v>11.698397210270301</v>
      </c>
      <c r="U1044" s="18">
        <v>7.3004347826086962</v>
      </c>
      <c r="V1044" s="19">
        <f t="shared" si="134"/>
        <v>24.591831992878998</v>
      </c>
      <c r="W1044" s="33">
        <f t="shared" si="135"/>
        <v>36.002442037574852</v>
      </c>
      <c r="X1044" s="21">
        <f t="shared" si="136"/>
        <v>29.510198391454797</v>
      </c>
      <c r="Y1044" s="22">
        <v>29.510198391454797</v>
      </c>
      <c r="Z1044" s="23">
        <v>59.9</v>
      </c>
      <c r="AA1044" s="22"/>
      <c r="AB1044" s="22"/>
      <c r="AC1044" s="24">
        <v>32.9</v>
      </c>
      <c r="AD1044" s="25">
        <f t="shared" si="137"/>
        <v>0.11486881801264937</v>
      </c>
      <c r="AE1044" s="22"/>
      <c r="AF1044" s="26">
        <f t="shared" si="132"/>
        <v>29.510198391454797</v>
      </c>
      <c r="AG1044" s="27"/>
      <c r="AH1044" s="22"/>
      <c r="AI1044" s="28"/>
      <c r="AJ1044" s="29">
        <f t="shared" si="138"/>
        <v>-1</v>
      </c>
      <c r="AK1044" s="30"/>
      <c r="AL1044" s="30"/>
      <c r="AM1044" s="30"/>
      <c r="AN1044" s="31">
        <v>32.9</v>
      </c>
    </row>
    <row r="1045" spans="1:42" s="11" customFormat="1" ht="37.5" customHeight="1" x14ac:dyDescent="0.25">
      <c r="A1045" s="12" t="s">
        <v>2230</v>
      </c>
      <c r="B1045" s="12" t="s">
        <v>2230</v>
      </c>
      <c r="C1045" s="13" t="s">
        <v>2230</v>
      </c>
      <c r="D1045" s="3" t="s">
        <v>46</v>
      </c>
      <c r="E1045" s="3" t="s">
        <v>187</v>
      </c>
      <c r="F1045" s="14" t="s">
        <v>1467</v>
      </c>
      <c r="G1045" s="14" t="s">
        <v>1468</v>
      </c>
      <c r="H1045" s="14" t="s">
        <v>1469</v>
      </c>
      <c r="I1045" s="14" t="s">
        <v>2231</v>
      </c>
      <c r="J1045" s="14">
        <v>0</v>
      </c>
      <c r="K1045" s="38"/>
      <c r="L1045" s="14" t="str">
        <f>IFERROR(VLOOKUP(A1045,[1]Sheet1!$A:$O,15,FALSE),"ok")</f>
        <v>ok</v>
      </c>
      <c r="M1045" s="15">
        <v>0</v>
      </c>
      <c r="N1045" s="41">
        <v>21</v>
      </c>
      <c r="O1045" s="13">
        <v>62</v>
      </c>
      <c r="P1045" s="17">
        <v>3</v>
      </c>
      <c r="Q1045" s="13">
        <v>6</v>
      </c>
      <c r="R1045" s="16">
        <f t="shared" si="133"/>
        <v>49</v>
      </c>
      <c r="S1045" s="17">
        <f t="shared" si="131"/>
        <v>6.2730000000000006</v>
      </c>
      <c r="T1045" s="18">
        <v>11.885860945989901</v>
      </c>
      <c r="U1045" s="18">
        <v>7.1139613526570056</v>
      </c>
      <c r="V1045" s="19">
        <f t="shared" si="134"/>
        <v>25.272822298646908</v>
      </c>
      <c r="W1045" s="20">
        <f t="shared" si="135"/>
        <v>36.999411845219072</v>
      </c>
      <c r="X1045" s="21">
        <f t="shared" si="136"/>
        <v>30.327386758376289</v>
      </c>
      <c r="Y1045" s="22">
        <v>30.327386758376289</v>
      </c>
      <c r="Z1045" s="23">
        <v>69.900000000000006</v>
      </c>
      <c r="AA1045" s="22"/>
      <c r="AB1045" s="22"/>
      <c r="AC1045" s="24">
        <v>36.9</v>
      </c>
      <c r="AD1045" s="25">
        <f t="shared" si="137"/>
        <v>0.21672204380776017</v>
      </c>
      <c r="AE1045" s="22"/>
      <c r="AF1045" s="26">
        <f t="shared" si="132"/>
        <v>30.327386758376289</v>
      </c>
      <c r="AG1045" s="27"/>
      <c r="AH1045" s="22"/>
      <c r="AI1045" s="28"/>
      <c r="AJ1045" s="29">
        <f t="shared" si="138"/>
        <v>-1</v>
      </c>
      <c r="AK1045" s="30"/>
      <c r="AL1045" s="30"/>
      <c r="AM1045" s="30"/>
      <c r="AN1045" s="31">
        <v>36.9</v>
      </c>
    </row>
    <row r="1046" spans="1:42" s="11" customFormat="1" ht="37.5" customHeight="1" x14ac:dyDescent="0.25">
      <c r="A1046" s="12" t="s">
        <v>2234</v>
      </c>
      <c r="B1046" s="12" t="s">
        <v>2234</v>
      </c>
      <c r="C1046" s="13" t="s">
        <v>2234</v>
      </c>
      <c r="D1046" s="3" t="s">
        <v>46</v>
      </c>
      <c r="E1046" s="3" t="s">
        <v>187</v>
      </c>
      <c r="F1046" s="14" t="s">
        <v>114</v>
      </c>
      <c r="G1046" s="14" t="s">
        <v>163</v>
      </c>
      <c r="H1046" s="14" t="s">
        <v>198</v>
      </c>
      <c r="I1046" s="14" t="s">
        <v>2235</v>
      </c>
      <c r="J1046" s="14">
        <v>0</v>
      </c>
      <c r="K1046" s="38"/>
      <c r="L1046" s="14">
        <f>IFERROR(VLOOKUP(A1046,[1]Sheet1!$A:$O,15,FALSE),"ok")</f>
        <v>99.9</v>
      </c>
      <c r="M1046" s="15">
        <v>0</v>
      </c>
      <c r="N1046" s="41">
        <v>36</v>
      </c>
      <c r="O1046" s="13">
        <v>69</v>
      </c>
      <c r="P1046" s="17">
        <v>5</v>
      </c>
      <c r="Q1046" s="13">
        <v>33</v>
      </c>
      <c r="R1046" s="16">
        <f t="shared" si="133"/>
        <v>50.4</v>
      </c>
      <c r="S1046" s="17">
        <f t="shared" si="131"/>
        <v>25.483000000000004</v>
      </c>
      <c r="T1046" s="18">
        <v>59.7504288570452</v>
      </c>
      <c r="U1046" s="18">
        <v>14.311835748792269</v>
      </c>
      <c r="V1046" s="19">
        <f t="shared" si="134"/>
        <v>99.545264605837474</v>
      </c>
      <c r="W1046" s="20">
        <f t="shared" si="135"/>
        <v>145.73426738294606</v>
      </c>
      <c r="X1046" s="21">
        <f t="shared" si="136"/>
        <v>119.45431752700496</v>
      </c>
      <c r="Y1046" s="22">
        <v>111.29431752700495</v>
      </c>
      <c r="Z1046" s="23">
        <v>229.9</v>
      </c>
      <c r="AA1046" s="22"/>
      <c r="AB1046" s="22"/>
      <c r="AC1046" s="24">
        <v>149.9</v>
      </c>
      <c r="AD1046" s="25">
        <f t="shared" si="137"/>
        <v>0.25487301843327859</v>
      </c>
      <c r="AE1046" s="22"/>
      <c r="AF1046" s="26">
        <f t="shared" si="132"/>
        <v>119.45431752700496</v>
      </c>
      <c r="AG1046" s="27"/>
      <c r="AH1046" s="22"/>
      <c r="AI1046" s="28"/>
      <c r="AJ1046" s="29">
        <f t="shared" si="138"/>
        <v>-1</v>
      </c>
      <c r="AK1046" s="46">
        <v>43234</v>
      </c>
      <c r="AL1046" s="51">
        <v>43254</v>
      </c>
      <c r="AM1046" s="46" t="s">
        <v>3483</v>
      </c>
      <c r="AN1046" s="47">
        <v>99.9</v>
      </c>
      <c r="AO1046" s="44" t="s">
        <v>3484</v>
      </c>
      <c r="AP1046" s="52" t="s">
        <v>3485</v>
      </c>
    </row>
    <row r="1047" spans="1:42" s="11" customFormat="1" ht="37.5" customHeight="1" x14ac:dyDescent="0.25">
      <c r="A1047" s="12" t="s">
        <v>2236</v>
      </c>
      <c r="B1047" s="12" t="s">
        <v>2236</v>
      </c>
      <c r="C1047" s="13" t="s">
        <v>2236</v>
      </c>
      <c r="D1047" s="3" t="s">
        <v>46</v>
      </c>
      <c r="E1047" s="3" t="s">
        <v>187</v>
      </c>
      <c r="F1047" s="14" t="s">
        <v>114</v>
      </c>
      <c r="G1047" s="14" t="s">
        <v>188</v>
      </c>
      <c r="H1047" s="14" t="s">
        <v>189</v>
      </c>
      <c r="I1047" s="14" t="s">
        <v>2237</v>
      </c>
      <c r="J1047" s="14">
        <v>0</v>
      </c>
      <c r="K1047" s="38"/>
      <c r="L1047" s="14" t="str">
        <f>IFERROR(VLOOKUP(A1047,[1]Sheet1!$A:$O,15,FALSE),"ok")</f>
        <v>ok</v>
      </c>
      <c r="M1047" s="15">
        <v>0</v>
      </c>
      <c r="N1047" s="41">
        <v>92</v>
      </c>
      <c r="O1047" s="13">
        <v>65</v>
      </c>
      <c r="P1047" s="17">
        <v>10</v>
      </c>
      <c r="Q1047" s="13">
        <v>24</v>
      </c>
      <c r="R1047" s="16">
        <f t="shared" si="133"/>
        <v>64.399999999999991</v>
      </c>
      <c r="S1047" s="17">
        <f t="shared" si="131"/>
        <v>16.133000000000003</v>
      </c>
      <c r="T1047" s="18">
        <v>34.252264851393697</v>
      </c>
      <c r="U1047" s="18">
        <v>11.337584541062801</v>
      </c>
      <c r="V1047" s="19">
        <f t="shared" si="134"/>
        <v>61.722849392456503</v>
      </c>
      <c r="W1047" s="33">
        <f t="shared" si="135"/>
        <v>90.36225151055632</v>
      </c>
      <c r="X1047" s="21">
        <f t="shared" si="136"/>
        <v>74.067419270947795</v>
      </c>
      <c r="Y1047" s="22">
        <v>74.067419270947795</v>
      </c>
      <c r="Z1047" s="23">
        <v>169.9</v>
      </c>
      <c r="AA1047" s="22"/>
      <c r="AB1047" s="22"/>
      <c r="AC1047" s="24">
        <v>94.9</v>
      </c>
      <c r="AD1047" s="25">
        <f t="shared" si="137"/>
        <v>0.28126510865518406</v>
      </c>
      <c r="AE1047" s="22"/>
      <c r="AF1047" s="26">
        <f t="shared" si="132"/>
        <v>74.067419270947795</v>
      </c>
      <c r="AG1047" s="27"/>
      <c r="AH1047" s="22"/>
      <c r="AI1047" s="28"/>
      <c r="AJ1047" s="29">
        <f t="shared" si="138"/>
        <v>-1</v>
      </c>
      <c r="AK1047" s="30"/>
      <c r="AL1047" s="30"/>
      <c r="AM1047" s="30"/>
      <c r="AN1047" s="31">
        <v>94.9</v>
      </c>
    </row>
    <row r="1048" spans="1:42" s="11" customFormat="1" ht="37.5" customHeight="1" x14ac:dyDescent="0.25">
      <c r="A1048" s="12" t="s">
        <v>2238</v>
      </c>
      <c r="B1048" s="12" t="s">
        <v>2238</v>
      </c>
      <c r="C1048" s="13" t="s">
        <v>2238</v>
      </c>
      <c r="D1048" s="3" t="s">
        <v>46</v>
      </c>
      <c r="E1048" s="3" t="s">
        <v>187</v>
      </c>
      <c r="F1048" s="14" t="s">
        <v>81</v>
      </c>
      <c r="G1048" s="14" t="s">
        <v>82</v>
      </c>
      <c r="H1048" s="14" t="s">
        <v>276</v>
      </c>
      <c r="I1048" s="14" t="s">
        <v>2239</v>
      </c>
      <c r="J1048" s="14" t="s">
        <v>3362</v>
      </c>
      <c r="K1048" s="38"/>
      <c r="L1048" s="14" t="str">
        <f>IFERROR(VLOOKUP(A1048,[1]Sheet1!$A:$O,15,FALSE),"ok")</f>
        <v>ok</v>
      </c>
      <c r="M1048" s="15">
        <v>0</v>
      </c>
      <c r="N1048" s="41">
        <v>0</v>
      </c>
      <c r="O1048" s="13">
        <v>105</v>
      </c>
      <c r="P1048" s="17">
        <v>0</v>
      </c>
      <c r="Q1048" s="13">
        <v>0</v>
      </c>
      <c r="R1048" s="16" t="str">
        <f t="shared" si="133"/>
        <v>nul</v>
      </c>
      <c r="S1048" s="17">
        <f t="shared" si="131"/>
        <v>38.233000000000004</v>
      </c>
      <c r="T1048" s="18">
        <v>94.5484239521642</v>
      </c>
      <c r="U1048" s="18">
        <v>21.174057971014495</v>
      </c>
      <c r="V1048" s="19">
        <f t="shared" si="134"/>
        <v>153.9554819231787</v>
      </c>
      <c r="W1048" s="20">
        <f t="shared" si="135"/>
        <v>225.39082553553359</v>
      </c>
      <c r="X1048" s="21">
        <f t="shared" si="136"/>
        <v>184.74657830781442</v>
      </c>
      <c r="Y1048" s="22">
        <v>184.74657830781442</v>
      </c>
      <c r="Z1048" s="23">
        <v>319.89999999999998</v>
      </c>
      <c r="AA1048" s="22"/>
      <c r="AB1048" s="22"/>
      <c r="AC1048" s="24">
        <v>224.9</v>
      </c>
      <c r="AD1048" s="25">
        <f t="shared" si="137"/>
        <v>0.21734324965566731</v>
      </c>
      <c r="AE1048" s="22"/>
      <c r="AF1048" s="26">
        <f t="shared" si="132"/>
        <v>184.74657830781442</v>
      </c>
      <c r="AG1048" s="27"/>
      <c r="AH1048" s="22"/>
      <c r="AI1048" s="28"/>
      <c r="AJ1048" s="29">
        <f t="shared" si="138"/>
        <v>-1</v>
      </c>
      <c r="AK1048" s="30"/>
      <c r="AL1048" s="30"/>
      <c r="AM1048" s="30"/>
      <c r="AN1048" s="31">
        <v>224.9</v>
      </c>
    </row>
    <row r="1049" spans="1:42" s="11" customFormat="1" ht="37.5" customHeight="1" x14ac:dyDescent="0.25">
      <c r="A1049" s="12" t="s">
        <v>2240</v>
      </c>
      <c r="B1049" s="12" t="s">
        <v>2240</v>
      </c>
      <c r="C1049" s="13" t="s">
        <v>2240</v>
      </c>
      <c r="D1049" s="3" t="s">
        <v>46</v>
      </c>
      <c r="E1049" s="3" t="s">
        <v>187</v>
      </c>
      <c r="F1049" s="14" t="s">
        <v>40</v>
      </c>
      <c r="G1049" s="14" t="s">
        <v>47</v>
      </c>
      <c r="H1049" s="14" t="s">
        <v>59</v>
      </c>
      <c r="I1049" s="14" t="s">
        <v>2241</v>
      </c>
      <c r="J1049" s="14">
        <v>0</v>
      </c>
      <c r="K1049" s="38"/>
      <c r="L1049" s="14" t="str">
        <f>IFERROR(VLOOKUP(A1049,[1]Sheet1!$A:$O,15,FALSE),"ok")</f>
        <v>ok</v>
      </c>
      <c r="M1049" s="15">
        <v>0</v>
      </c>
      <c r="N1049" s="41">
        <v>76</v>
      </c>
      <c r="O1049" s="13">
        <v>51</v>
      </c>
      <c r="P1049" s="17">
        <v>6</v>
      </c>
      <c r="Q1049" s="13">
        <v>15</v>
      </c>
      <c r="R1049" s="16">
        <f t="shared" si="133"/>
        <v>88.666666666666671</v>
      </c>
      <c r="S1049" s="17">
        <f t="shared" si="131"/>
        <v>10.013</v>
      </c>
      <c r="T1049" s="18">
        <v>18.501360517836201</v>
      </c>
      <c r="U1049" s="18">
        <v>13.845652173913045</v>
      </c>
      <c r="V1049" s="19">
        <f t="shared" si="134"/>
        <v>42.360012691749247</v>
      </c>
      <c r="W1049" s="33">
        <f t="shared" si="135"/>
        <v>62.01505858072089</v>
      </c>
      <c r="X1049" s="21">
        <f t="shared" si="136"/>
        <v>50.832015230099096</v>
      </c>
      <c r="Y1049" s="22">
        <v>51.648015230099098</v>
      </c>
      <c r="Z1049" s="23">
        <v>79.900000000000006</v>
      </c>
      <c r="AA1049" s="22"/>
      <c r="AB1049" s="22"/>
      <c r="AC1049" s="24">
        <v>58.9</v>
      </c>
      <c r="AD1049" s="25">
        <f t="shared" si="137"/>
        <v>0.15871857004645396</v>
      </c>
      <c r="AE1049" s="22"/>
      <c r="AF1049" s="26">
        <f t="shared" si="132"/>
        <v>50.832015230099096</v>
      </c>
      <c r="AG1049" s="27"/>
      <c r="AH1049" s="22"/>
      <c r="AI1049" s="28"/>
      <c r="AJ1049" s="29">
        <f t="shared" si="138"/>
        <v>-1</v>
      </c>
      <c r="AK1049" s="30"/>
      <c r="AL1049" s="30"/>
      <c r="AM1049" s="30"/>
      <c r="AN1049" s="31">
        <v>58.9</v>
      </c>
    </row>
    <row r="1050" spans="1:42" s="11" customFormat="1" ht="37.5" customHeight="1" x14ac:dyDescent="0.25">
      <c r="A1050" s="12" t="s">
        <v>2242</v>
      </c>
      <c r="B1050" s="12" t="s">
        <v>2242</v>
      </c>
      <c r="C1050" s="13" t="s">
        <v>2242</v>
      </c>
      <c r="D1050" s="3" t="s">
        <v>46</v>
      </c>
      <c r="E1050" s="3" t="s">
        <v>359</v>
      </c>
      <c r="F1050" s="14" t="s">
        <v>407</v>
      </c>
      <c r="G1050" s="14" t="s">
        <v>408</v>
      </c>
      <c r="H1050" s="14" t="s">
        <v>2243</v>
      </c>
      <c r="I1050" s="14" t="s">
        <v>2244</v>
      </c>
      <c r="J1050" s="14">
        <v>0</v>
      </c>
      <c r="K1050" s="38"/>
      <c r="L1050" s="14">
        <f>IFERROR(VLOOKUP(A1050,[1]Sheet1!$A:$O,15,FALSE),"ok")</f>
        <v>24.9</v>
      </c>
      <c r="M1050" s="15">
        <v>0</v>
      </c>
      <c r="N1050" s="41">
        <v>0</v>
      </c>
      <c r="O1050" s="13">
        <v>63</v>
      </c>
      <c r="P1050" s="17">
        <v>0</v>
      </c>
      <c r="Q1050" s="13">
        <v>0</v>
      </c>
      <c r="R1050" s="16" t="str">
        <f t="shared" si="133"/>
        <v>nul</v>
      </c>
      <c r="S1050" s="17">
        <f t="shared" si="131"/>
        <v>4.2329999999999997</v>
      </c>
      <c r="T1050" s="18">
        <v>9.0409628770570105</v>
      </c>
      <c r="U1050" s="18">
        <v>6.852898550724638</v>
      </c>
      <c r="V1050" s="19">
        <f t="shared" si="134"/>
        <v>20.126861427781648</v>
      </c>
      <c r="W1050" s="33">
        <f t="shared" si="135"/>
        <v>29.465725130272332</v>
      </c>
      <c r="X1050" s="21">
        <f t="shared" si="136"/>
        <v>24.152233713337978</v>
      </c>
      <c r="Y1050" s="22">
        <v>24.152233713337978</v>
      </c>
      <c r="Z1050" s="23">
        <v>49.9</v>
      </c>
      <c r="AA1050" s="22"/>
      <c r="AB1050" s="22"/>
      <c r="AC1050" s="24">
        <v>24.9</v>
      </c>
      <c r="AD1050" s="25">
        <f t="shared" si="137"/>
        <v>3.0960543672160279E-2</v>
      </c>
      <c r="AE1050" s="22"/>
      <c r="AF1050" s="26">
        <f t="shared" si="132"/>
        <v>24.152233713337978</v>
      </c>
      <c r="AG1050" s="27"/>
      <c r="AH1050" s="22"/>
      <c r="AI1050" s="28"/>
      <c r="AJ1050" s="29">
        <f t="shared" si="138"/>
        <v>-1</v>
      </c>
      <c r="AK1050" s="30"/>
      <c r="AL1050" s="30"/>
      <c r="AM1050" s="30"/>
      <c r="AN1050" s="31">
        <v>24.9</v>
      </c>
    </row>
    <row r="1051" spans="1:42" s="11" customFormat="1" ht="37.5" customHeight="1" x14ac:dyDescent="0.25">
      <c r="A1051" s="12" t="s">
        <v>2245</v>
      </c>
      <c r="B1051" s="12" t="s">
        <v>2245</v>
      </c>
      <c r="C1051" s="13" t="s">
        <v>2245</v>
      </c>
      <c r="D1051" s="3" t="s">
        <v>46</v>
      </c>
      <c r="E1051" s="3" t="s">
        <v>39</v>
      </c>
      <c r="F1051" s="14" t="s">
        <v>114</v>
      </c>
      <c r="G1051" s="14" t="s">
        <v>163</v>
      </c>
      <c r="H1051" s="14" t="s">
        <v>164</v>
      </c>
      <c r="I1051" s="14" t="s">
        <v>2246</v>
      </c>
      <c r="J1051" s="14">
        <v>0</v>
      </c>
      <c r="K1051" s="38"/>
      <c r="L1051" s="14">
        <f>IFERROR(VLOOKUP(A1051,[1]Sheet1!$A:$O,15,FALSE),"ok")</f>
        <v>29.9</v>
      </c>
      <c r="M1051" s="15">
        <v>0</v>
      </c>
      <c r="N1051" s="41">
        <v>0</v>
      </c>
      <c r="O1051" s="13">
        <v>317</v>
      </c>
      <c r="P1051" s="17">
        <v>0</v>
      </c>
      <c r="Q1051" s="13">
        <v>0</v>
      </c>
      <c r="R1051" s="16" t="str">
        <f t="shared" si="133"/>
        <v>nul</v>
      </c>
      <c r="S1051" s="17">
        <f t="shared" si="131"/>
        <v>5.0830000000000002</v>
      </c>
      <c r="T1051" s="18">
        <v>11.0959819451896</v>
      </c>
      <c r="U1051" s="18">
        <v>6.852898550724638</v>
      </c>
      <c r="V1051" s="19">
        <f t="shared" si="134"/>
        <v>23.031880495914237</v>
      </c>
      <c r="W1051" s="20">
        <f t="shared" si="135"/>
        <v>33.718673046018445</v>
      </c>
      <c r="X1051" s="21">
        <f t="shared" si="136"/>
        <v>27.638256595097083</v>
      </c>
      <c r="Y1051" s="22">
        <v>27.638256595097083</v>
      </c>
      <c r="Z1051" s="23">
        <v>54.9</v>
      </c>
      <c r="AA1051" s="22"/>
      <c r="AB1051" s="22"/>
      <c r="AC1051" s="24">
        <v>29.9</v>
      </c>
      <c r="AD1051" s="25">
        <f t="shared" si="137"/>
        <v>8.183379429598836E-2</v>
      </c>
      <c r="AE1051" s="22"/>
      <c r="AF1051" s="26">
        <f t="shared" si="132"/>
        <v>27.638256595097083</v>
      </c>
      <c r="AG1051" s="27"/>
      <c r="AH1051" s="22"/>
      <c r="AI1051" s="28"/>
      <c r="AJ1051" s="29">
        <f t="shared" si="138"/>
        <v>-1</v>
      </c>
      <c r="AK1051" s="30"/>
      <c r="AL1051" s="30"/>
      <c r="AM1051" s="30"/>
      <c r="AN1051" s="31">
        <v>29.9</v>
      </c>
    </row>
    <row r="1052" spans="1:42" s="11" customFormat="1" ht="37.5" customHeight="1" x14ac:dyDescent="0.25">
      <c r="A1052" s="12" t="s">
        <v>2247</v>
      </c>
      <c r="B1052" s="12" t="s">
        <v>2247</v>
      </c>
      <c r="C1052" s="13" t="s">
        <v>2247</v>
      </c>
      <c r="D1052" s="3" t="s">
        <v>46</v>
      </c>
      <c r="E1052" s="3" t="s">
        <v>187</v>
      </c>
      <c r="F1052" s="14" t="s">
        <v>114</v>
      </c>
      <c r="G1052" s="14" t="s">
        <v>188</v>
      </c>
      <c r="H1052" s="14" t="s">
        <v>336</v>
      </c>
      <c r="I1052" s="14" t="s">
        <v>2248</v>
      </c>
      <c r="J1052" s="14">
        <v>0</v>
      </c>
      <c r="K1052" s="38"/>
      <c r="L1052" s="14" t="str">
        <f>IFERROR(VLOOKUP(A1052,[1]Sheet1!$A:$O,15,FALSE),"ok")</f>
        <v>ok</v>
      </c>
      <c r="M1052" s="15">
        <v>0</v>
      </c>
      <c r="N1052" s="41">
        <v>16</v>
      </c>
      <c r="O1052" s="13">
        <v>35</v>
      </c>
      <c r="P1052" s="17">
        <v>18</v>
      </c>
      <c r="Q1052" s="13">
        <v>26</v>
      </c>
      <c r="R1052" s="16">
        <f t="shared" si="133"/>
        <v>6.2222222222222214</v>
      </c>
      <c r="S1052" s="17">
        <f t="shared" si="131"/>
        <v>10.353</v>
      </c>
      <c r="T1052" s="18">
        <v>22.704287538932501</v>
      </c>
      <c r="U1052" s="18">
        <v>7.6360869565217397</v>
      </c>
      <c r="V1052" s="19">
        <f t="shared" si="134"/>
        <v>40.693374495454236</v>
      </c>
      <c r="W1052" s="20">
        <f t="shared" si="135"/>
        <v>59.575100261345</v>
      </c>
      <c r="X1052" s="21">
        <f t="shared" si="136"/>
        <v>48.832049394545081</v>
      </c>
      <c r="Y1052" s="22">
        <v>48.832049394545081</v>
      </c>
      <c r="Z1052" s="23">
        <v>119.9</v>
      </c>
      <c r="AA1052" s="22"/>
      <c r="AB1052" s="22"/>
      <c r="AC1052" s="24">
        <v>60.9</v>
      </c>
      <c r="AD1052" s="25">
        <f t="shared" si="137"/>
        <v>0.24713176602420051</v>
      </c>
      <c r="AE1052" s="22"/>
      <c r="AF1052" s="26">
        <f t="shared" si="132"/>
        <v>48.832049394545081</v>
      </c>
      <c r="AG1052" s="27"/>
      <c r="AH1052" s="22"/>
      <c r="AI1052" s="28"/>
      <c r="AJ1052" s="29">
        <f t="shared" si="138"/>
        <v>-1</v>
      </c>
      <c r="AK1052" s="30"/>
      <c r="AL1052" s="30"/>
      <c r="AM1052" s="30"/>
      <c r="AN1052" s="31">
        <v>60.9</v>
      </c>
    </row>
    <row r="1053" spans="1:42" s="11" customFormat="1" ht="37.5" customHeight="1" x14ac:dyDescent="0.25">
      <c r="A1053" s="12" t="s">
        <v>2251</v>
      </c>
      <c r="B1053" s="12" t="s">
        <v>2251</v>
      </c>
      <c r="C1053" s="13" t="s">
        <v>2251</v>
      </c>
      <c r="D1053" s="3" t="s">
        <v>46</v>
      </c>
      <c r="E1053" s="3" t="s">
        <v>359</v>
      </c>
      <c r="F1053" s="14" t="s">
        <v>114</v>
      </c>
      <c r="G1053" s="14" t="s">
        <v>188</v>
      </c>
      <c r="H1053" s="14" t="s">
        <v>189</v>
      </c>
      <c r="I1053" s="14" t="s">
        <v>2252</v>
      </c>
      <c r="J1053" s="14">
        <v>0</v>
      </c>
      <c r="K1053" s="38"/>
      <c r="L1053" s="14" t="str">
        <f>IFERROR(VLOOKUP(A1053,[1]Sheet1!$A:$O,15,FALSE),"ok")</f>
        <v>ok</v>
      </c>
      <c r="M1053" s="15">
        <v>0</v>
      </c>
      <c r="N1053" s="41">
        <v>3</v>
      </c>
      <c r="O1053" s="13">
        <v>62</v>
      </c>
      <c r="P1053" s="17">
        <v>0</v>
      </c>
      <c r="Q1053" s="13">
        <v>0</v>
      </c>
      <c r="R1053" s="16" t="str">
        <f t="shared" si="133"/>
        <v>nul</v>
      </c>
      <c r="S1053" s="17">
        <f t="shared" si="131"/>
        <v>18.683000000000003</v>
      </c>
      <c r="T1053" s="18">
        <v>38.6243711288705</v>
      </c>
      <c r="U1053" s="18">
        <v>12.717487922705315</v>
      </c>
      <c r="V1053" s="19">
        <f t="shared" si="134"/>
        <v>70.024859051575817</v>
      </c>
      <c r="W1053" s="33">
        <f t="shared" si="135"/>
        <v>102.51639365150699</v>
      </c>
      <c r="X1053" s="21">
        <f t="shared" si="136"/>
        <v>84.029830861890972</v>
      </c>
      <c r="Y1053" s="22">
        <v>82.601830861890974</v>
      </c>
      <c r="Z1053" s="23">
        <v>139.9</v>
      </c>
      <c r="AA1053" s="22"/>
      <c r="AB1053" s="22"/>
      <c r="AC1053" s="24">
        <v>109.9</v>
      </c>
      <c r="AD1053" s="25">
        <f t="shared" si="137"/>
        <v>0.30786887076600822</v>
      </c>
      <c r="AE1053" s="22"/>
      <c r="AF1053" s="26">
        <f t="shared" si="132"/>
        <v>84.029830861890972</v>
      </c>
      <c r="AG1053" s="32"/>
      <c r="AH1053" s="22"/>
      <c r="AI1053" s="28"/>
      <c r="AJ1053" s="29">
        <f t="shared" si="138"/>
        <v>-1</v>
      </c>
      <c r="AK1053" s="30"/>
      <c r="AL1053" s="30"/>
      <c r="AM1053" s="30"/>
      <c r="AN1053" s="31">
        <v>102.9</v>
      </c>
    </row>
    <row r="1054" spans="1:42" s="11" customFormat="1" ht="37.5" customHeight="1" x14ac:dyDescent="0.25">
      <c r="A1054" s="12" t="s">
        <v>2253</v>
      </c>
      <c r="B1054" s="12" t="s">
        <v>2253</v>
      </c>
      <c r="C1054" s="13" t="s">
        <v>2253</v>
      </c>
      <c r="D1054" s="3" t="s">
        <v>46</v>
      </c>
      <c r="E1054" s="3" t="s">
        <v>39</v>
      </c>
      <c r="F1054" s="14" t="s">
        <v>114</v>
      </c>
      <c r="G1054" s="14" t="s">
        <v>163</v>
      </c>
      <c r="H1054" s="14" t="s">
        <v>164</v>
      </c>
      <c r="I1054" s="14" t="s">
        <v>2254</v>
      </c>
      <c r="J1054" s="14">
        <v>0</v>
      </c>
      <c r="K1054" s="38"/>
      <c r="L1054" s="14">
        <f>IFERROR(VLOOKUP(A1054,[1]Sheet1!$A:$O,15,FALSE),"ok")</f>
        <v>29.9</v>
      </c>
      <c r="M1054" s="15">
        <v>0</v>
      </c>
      <c r="N1054" s="41">
        <v>0</v>
      </c>
      <c r="O1054" s="13">
        <v>56</v>
      </c>
      <c r="P1054" s="17">
        <v>0</v>
      </c>
      <c r="Q1054" s="13">
        <v>0</v>
      </c>
      <c r="R1054" s="16" t="str">
        <f t="shared" si="133"/>
        <v>nul</v>
      </c>
      <c r="S1054" s="17" t="e">
        <f t="shared" si="131"/>
        <v>#N/A</v>
      </c>
      <c r="T1054" s="18">
        <v>11.083438853512099</v>
      </c>
      <c r="U1054" s="18">
        <v>6.852898550724638</v>
      </c>
      <c r="V1054" s="19" t="e">
        <f t="shared" si="134"/>
        <v>#N/A</v>
      </c>
      <c r="W1054" s="20" t="e">
        <f t="shared" si="135"/>
        <v>#N/A</v>
      </c>
      <c r="X1054" s="21" t="e">
        <f t="shared" si="136"/>
        <v>#N/A</v>
      </c>
      <c r="Y1054" s="22">
        <v>27.623204885084082</v>
      </c>
      <c r="Z1054" s="23">
        <v>0</v>
      </c>
      <c r="AA1054" s="22"/>
      <c r="AB1054" s="22"/>
      <c r="AC1054" s="24" t="e">
        <v>#N/A</v>
      </c>
      <c r="AD1054" s="25" t="e">
        <f t="shared" si="137"/>
        <v>#N/A</v>
      </c>
      <c r="AE1054" s="22"/>
      <c r="AF1054" s="26" t="e">
        <f t="shared" si="132"/>
        <v>#N/A</v>
      </c>
      <c r="AG1054" s="27"/>
      <c r="AH1054" s="22"/>
      <c r="AI1054" s="28"/>
      <c r="AJ1054" s="29" t="e">
        <f t="shared" si="138"/>
        <v>#N/A</v>
      </c>
      <c r="AK1054" s="30"/>
      <c r="AL1054" s="30"/>
      <c r="AM1054" s="30"/>
      <c r="AN1054" s="31" t="s">
        <v>896</v>
      </c>
    </row>
    <row r="1055" spans="1:42" s="11" customFormat="1" ht="37.5" customHeight="1" x14ac:dyDescent="0.25">
      <c r="A1055" s="12" t="s">
        <v>2255</v>
      </c>
      <c r="B1055" s="12" t="s">
        <v>2255</v>
      </c>
      <c r="C1055" s="13" t="s">
        <v>2255</v>
      </c>
      <c r="D1055" s="3"/>
      <c r="E1055" s="3" t="s">
        <v>359</v>
      </c>
      <c r="F1055" s="14" t="s">
        <v>114</v>
      </c>
      <c r="G1055" s="14" t="s">
        <v>188</v>
      </c>
      <c r="H1055" s="14" t="s">
        <v>2256</v>
      </c>
      <c r="I1055" s="14" t="s">
        <v>2257</v>
      </c>
      <c r="J1055" s="14">
        <v>0</v>
      </c>
      <c r="K1055" s="38"/>
      <c r="L1055" s="14" t="str">
        <f>IFERROR(VLOOKUP(A1055,[1]Sheet1!$A:$O,15,FALSE),"ok")</f>
        <v>ok</v>
      </c>
      <c r="M1055" s="15">
        <v>0</v>
      </c>
      <c r="N1055" s="41">
        <v>32</v>
      </c>
      <c r="O1055" s="13">
        <v>68</v>
      </c>
      <c r="P1055" s="17">
        <v>5</v>
      </c>
      <c r="Q1055" s="13">
        <v>6</v>
      </c>
      <c r="R1055" s="16">
        <f t="shared" si="133"/>
        <v>44.8</v>
      </c>
      <c r="S1055" s="17">
        <f t="shared" si="131"/>
        <v>7.633</v>
      </c>
      <c r="T1055" s="18">
        <v>15.9413972951787</v>
      </c>
      <c r="U1055" s="18">
        <v>7.6360869565217397</v>
      </c>
      <c r="V1055" s="19">
        <f t="shared" si="134"/>
        <v>31.210484251700439</v>
      </c>
      <c r="W1055" s="20">
        <f t="shared" si="135"/>
        <v>45.692148944489439</v>
      </c>
      <c r="X1055" s="21">
        <f t="shared" si="136"/>
        <v>37.452581102040526</v>
      </c>
      <c r="Y1055" s="22">
        <v>37.452581102040526</v>
      </c>
      <c r="Z1055" s="23">
        <v>59.9</v>
      </c>
      <c r="AA1055" s="22"/>
      <c r="AB1055" s="22"/>
      <c r="AC1055" s="24">
        <v>44.9</v>
      </c>
      <c r="AD1055" s="25">
        <f t="shared" si="137"/>
        <v>0.19884928298182669</v>
      </c>
      <c r="AE1055" s="22"/>
      <c r="AF1055" s="26">
        <f t="shared" si="132"/>
        <v>37.452581102040526</v>
      </c>
      <c r="AG1055" s="27"/>
      <c r="AH1055" s="22"/>
      <c r="AI1055" s="28"/>
      <c r="AJ1055" s="29">
        <f t="shared" si="138"/>
        <v>-1</v>
      </c>
      <c r="AK1055" s="30"/>
      <c r="AL1055" s="30"/>
      <c r="AM1055" s="30"/>
      <c r="AN1055" s="31">
        <v>44.9</v>
      </c>
    </row>
    <row r="1056" spans="1:42" s="11" customFormat="1" ht="37.5" customHeight="1" x14ac:dyDescent="0.25">
      <c r="A1056" s="12" t="s">
        <v>2258</v>
      </c>
      <c r="B1056" s="12" t="s">
        <v>2258</v>
      </c>
      <c r="C1056" s="13" t="s">
        <v>2258</v>
      </c>
      <c r="D1056" s="3" t="s">
        <v>46</v>
      </c>
      <c r="E1056" s="3" t="s">
        <v>359</v>
      </c>
      <c r="F1056" s="14" t="s">
        <v>149</v>
      </c>
      <c r="G1056" s="14" t="s">
        <v>569</v>
      </c>
      <c r="H1056" s="14" t="s">
        <v>570</v>
      </c>
      <c r="I1056" s="14" t="s">
        <v>2259</v>
      </c>
      <c r="J1056" s="14">
        <v>0</v>
      </c>
      <c r="K1056" s="38"/>
      <c r="L1056" s="14" t="str">
        <f>IFERROR(VLOOKUP(A1056,[1]Sheet1!$A:$O,15,FALSE),"ok")</f>
        <v>ok</v>
      </c>
      <c r="M1056" s="15">
        <v>0</v>
      </c>
      <c r="N1056" s="41">
        <v>30</v>
      </c>
      <c r="O1056" s="13" t="s">
        <v>46</v>
      </c>
      <c r="P1056" s="17">
        <v>4</v>
      </c>
      <c r="Q1056" s="13">
        <v>9</v>
      </c>
      <c r="R1056" s="16">
        <f t="shared" si="133"/>
        <v>52.5</v>
      </c>
      <c r="S1056" s="17">
        <f t="shared" si="131"/>
        <v>22.083000000000002</v>
      </c>
      <c r="T1056" s="18">
        <v>57.996993427205801</v>
      </c>
      <c r="U1056" s="18">
        <v>13.845652173913045</v>
      </c>
      <c r="V1056" s="19">
        <f t="shared" si="134"/>
        <v>93.925645601118845</v>
      </c>
      <c r="W1056" s="20">
        <f t="shared" si="135"/>
        <v>137.50714516003799</v>
      </c>
      <c r="X1056" s="21">
        <f t="shared" si="136"/>
        <v>112.71077472134262</v>
      </c>
      <c r="Y1056" s="22">
        <v>112.71077472134262</v>
      </c>
      <c r="Z1056" s="23">
        <v>199.9</v>
      </c>
      <c r="AA1056" s="22"/>
      <c r="AB1056" s="22"/>
      <c r="AC1056" s="24">
        <v>129.9</v>
      </c>
      <c r="AD1056" s="25">
        <f t="shared" si="137"/>
        <v>0.15250738291130284</v>
      </c>
      <c r="AE1056" s="22"/>
      <c r="AF1056" s="26">
        <f t="shared" si="132"/>
        <v>112.71077472134262</v>
      </c>
      <c r="AG1056" s="27"/>
      <c r="AH1056" s="22"/>
      <c r="AI1056" s="28"/>
      <c r="AJ1056" s="29">
        <f t="shared" si="138"/>
        <v>-1</v>
      </c>
      <c r="AK1056" s="30"/>
      <c r="AL1056" s="30"/>
      <c r="AM1056" s="30"/>
      <c r="AN1056" s="31">
        <v>129.9</v>
      </c>
    </row>
    <row r="1057" spans="1:42" s="11" customFormat="1" ht="37.5" customHeight="1" x14ac:dyDescent="0.25">
      <c r="A1057" s="12" t="s">
        <v>2260</v>
      </c>
      <c r="B1057" s="12" t="s">
        <v>2260</v>
      </c>
      <c r="C1057" s="13" t="s">
        <v>2260</v>
      </c>
      <c r="D1057" s="3" t="s">
        <v>46</v>
      </c>
      <c r="E1057" s="3" t="s">
        <v>359</v>
      </c>
      <c r="F1057" s="14" t="s">
        <v>114</v>
      </c>
      <c r="G1057" s="14" t="s">
        <v>188</v>
      </c>
      <c r="H1057" s="14" t="s">
        <v>189</v>
      </c>
      <c r="I1057" s="14" t="s">
        <v>2261</v>
      </c>
      <c r="J1057" s="14">
        <v>0</v>
      </c>
      <c r="K1057" s="38"/>
      <c r="L1057" s="14" t="str">
        <f>IFERROR(VLOOKUP(A1057,[1]Sheet1!$A:$O,15,FALSE),"ok")</f>
        <v>ok</v>
      </c>
      <c r="M1057" s="15">
        <v>0</v>
      </c>
      <c r="N1057" s="41">
        <v>0</v>
      </c>
      <c r="O1057" s="13">
        <v>342</v>
      </c>
      <c r="P1057" s="17">
        <v>0</v>
      </c>
      <c r="Q1057" s="13">
        <v>0</v>
      </c>
      <c r="R1057" s="16" t="str">
        <f t="shared" si="133"/>
        <v>nul</v>
      </c>
      <c r="S1057" s="17">
        <f t="shared" si="131"/>
        <v>5.5845000000000002</v>
      </c>
      <c r="T1057" s="18">
        <v>9.55851793388765</v>
      </c>
      <c r="U1057" s="18">
        <v>7.3004347826086962</v>
      </c>
      <c r="V1057" s="19">
        <f t="shared" si="134"/>
        <v>22.443452716496346</v>
      </c>
      <c r="W1057" s="33">
        <f t="shared" si="135"/>
        <v>32.857214776950649</v>
      </c>
      <c r="X1057" s="21">
        <f t="shared" si="136"/>
        <v>26.932143259795613</v>
      </c>
      <c r="Y1057" s="22">
        <v>26.932143259795613</v>
      </c>
      <c r="Z1057" s="23">
        <v>49.9</v>
      </c>
      <c r="AA1057" s="22"/>
      <c r="AB1057" s="22"/>
      <c r="AC1057" s="24">
        <v>32.85</v>
      </c>
      <c r="AD1057" s="25">
        <f t="shared" si="137"/>
        <v>0.21973211278133165</v>
      </c>
      <c r="AE1057" s="22"/>
      <c r="AF1057" s="26">
        <f t="shared" si="132"/>
        <v>26.932143259795613</v>
      </c>
      <c r="AG1057" s="27"/>
      <c r="AH1057" s="22"/>
      <c r="AI1057" s="28"/>
      <c r="AJ1057" s="29">
        <f t="shared" si="138"/>
        <v>-1</v>
      </c>
      <c r="AK1057" s="30"/>
      <c r="AL1057" s="30"/>
      <c r="AM1057" s="30"/>
      <c r="AN1057" s="31">
        <v>32.85</v>
      </c>
    </row>
    <row r="1058" spans="1:42" s="11" customFormat="1" ht="37.5" customHeight="1" x14ac:dyDescent="0.25">
      <c r="A1058" s="12" t="s">
        <v>2264</v>
      </c>
      <c r="B1058" s="12" t="s">
        <v>2264</v>
      </c>
      <c r="C1058" s="13" t="s">
        <v>2264</v>
      </c>
      <c r="D1058" s="3" t="s">
        <v>46</v>
      </c>
      <c r="E1058" s="3" t="s">
        <v>187</v>
      </c>
      <c r="F1058" s="14" t="s">
        <v>114</v>
      </c>
      <c r="G1058" s="14" t="s">
        <v>188</v>
      </c>
      <c r="H1058" s="14" t="s">
        <v>336</v>
      </c>
      <c r="I1058" s="14" t="s">
        <v>2265</v>
      </c>
      <c r="J1058" s="14">
        <v>0</v>
      </c>
      <c r="K1058" s="38"/>
      <c r="L1058" s="14" t="str">
        <f>IFERROR(VLOOKUP(A1058,[1]Sheet1!$A:$O,15,FALSE),"ok")</f>
        <v>ok</v>
      </c>
      <c r="M1058" s="15">
        <v>0</v>
      </c>
      <c r="N1058" s="41">
        <v>12</v>
      </c>
      <c r="O1058" s="13">
        <v>35</v>
      </c>
      <c r="P1058" s="17">
        <v>4</v>
      </c>
      <c r="Q1058" s="13">
        <v>12</v>
      </c>
      <c r="R1058" s="16">
        <f t="shared" si="133"/>
        <v>21</v>
      </c>
      <c r="S1058" s="17">
        <f t="shared" si="131"/>
        <v>7.9730000000000008</v>
      </c>
      <c r="T1058" s="18">
        <v>16.759667534615499</v>
      </c>
      <c r="U1058" s="18">
        <v>7.3004347826086962</v>
      </c>
      <c r="V1058" s="19">
        <f t="shared" si="134"/>
        <v>32.033102317224198</v>
      </c>
      <c r="W1058" s="20">
        <f t="shared" si="135"/>
        <v>46.896461792416218</v>
      </c>
      <c r="X1058" s="21">
        <f t="shared" si="136"/>
        <v>38.439722780669037</v>
      </c>
      <c r="Y1058" s="22">
        <v>38.439722780669037</v>
      </c>
      <c r="Z1058" s="23">
        <v>99.9</v>
      </c>
      <c r="AA1058" s="22"/>
      <c r="AB1058" s="22"/>
      <c r="AC1058" s="24">
        <v>46.9</v>
      </c>
      <c r="AD1058" s="25">
        <f t="shared" si="137"/>
        <v>0.22009204560615503</v>
      </c>
      <c r="AE1058" s="22"/>
      <c r="AF1058" s="26">
        <f t="shared" si="132"/>
        <v>38.439722780669037</v>
      </c>
      <c r="AG1058" s="27"/>
      <c r="AH1058" s="22"/>
      <c r="AI1058" s="28"/>
      <c r="AJ1058" s="29">
        <f t="shared" si="138"/>
        <v>-1</v>
      </c>
      <c r="AK1058" s="30"/>
      <c r="AL1058" s="30"/>
      <c r="AM1058" s="30"/>
      <c r="AN1058" s="31">
        <v>46.9</v>
      </c>
    </row>
    <row r="1059" spans="1:42" s="11" customFormat="1" ht="37.5" customHeight="1" x14ac:dyDescent="0.25">
      <c r="A1059" s="12" t="s">
        <v>2266</v>
      </c>
      <c r="B1059" s="12" t="s">
        <v>2266</v>
      </c>
      <c r="C1059" s="13" t="s">
        <v>2266</v>
      </c>
      <c r="D1059" s="3" t="s">
        <v>46</v>
      </c>
      <c r="E1059" s="3" t="s">
        <v>359</v>
      </c>
      <c r="F1059" s="14" t="s">
        <v>114</v>
      </c>
      <c r="G1059" s="14" t="s">
        <v>188</v>
      </c>
      <c r="H1059" s="14" t="s">
        <v>189</v>
      </c>
      <c r="I1059" s="14" t="s">
        <v>2267</v>
      </c>
      <c r="J1059" s="14">
        <v>0</v>
      </c>
      <c r="K1059" s="38"/>
      <c r="L1059" s="14" t="str">
        <f>IFERROR(VLOOKUP(A1059,[1]Sheet1!$A:$O,15,FALSE),"ok")</f>
        <v>ok</v>
      </c>
      <c r="M1059" s="15">
        <v>0</v>
      </c>
      <c r="N1059" s="41">
        <v>8</v>
      </c>
      <c r="O1059" s="13">
        <v>65</v>
      </c>
      <c r="P1059" s="17">
        <v>2</v>
      </c>
      <c r="Q1059" s="13">
        <v>13</v>
      </c>
      <c r="R1059" s="16">
        <f t="shared" si="133"/>
        <v>28</v>
      </c>
      <c r="S1059" s="17">
        <f t="shared" si="131"/>
        <v>4.2329999999999997</v>
      </c>
      <c r="T1059" s="18">
        <v>5.6580995358094697</v>
      </c>
      <c r="U1059" s="18">
        <v>7.1139613526570056</v>
      </c>
      <c r="V1059" s="19">
        <f t="shared" si="134"/>
        <v>17.005060888466474</v>
      </c>
      <c r="W1059" s="33">
        <f t="shared" si="135"/>
        <v>24.895409140714914</v>
      </c>
      <c r="X1059" s="21">
        <f t="shared" si="136"/>
        <v>20.406073066159767</v>
      </c>
      <c r="Y1059" s="22">
        <v>20.406073066159767</v>
      </c>
      <c r="Z1059" s="23">
        <v>44.9</v>
      </c>
      <c r="AA1059" s="22"/>
      <c r="AB1059" s="22"/>
      <c r="AC1059" s="24">
        <v>24.9</v>
      </c>
      <c r="AD1059" s="25">
        <f t="shared" si="137"/>
        <v>0.22022497514686923</v>
      </c>
      <c r="AE1059" s="22"/>
      <c r="AF1059" s="26">
        <f t="shared" si="132"/>
        <v>20.406073066159767</v>
      </c>
      <c r="AG1059" s="27"/>
      <c r="AH1059" s="22"/>
      <c r="AI1059" s="28"/>
      <c r="AJ1059" s="29">
        <f t="shared" si="138"/>
        <v>-1</v>
      </c>
      <c r="AK1059" s="30"/>
      <c r="AL1059" s="30"/>
      <c r="AM1059" s="30"/>
      <c r="AN1059" s="31">
        <v>24.9</v>
      </c>
    </row>
    <row r="1060" spans="1:42" s="11" customFormat="1" ht="37.5" customHeight="1" x14ac:dyDescent="0.25">
      <c r="A1060" s="12" t="s">
        <v>2268</v>
      </c>
      <c r="B1060" s="12" t="s">
        <v>2268</v>
      </c>
      <c r="C1060" s="13" t="s">
        <v>2268</v>
      </c>
      <c r="D1060" s="3" t="s">
        <v>46</v>
      </c>
      <c r="E1060" s="3" t="s">
        <v>359</v>
      </c>
      <c r="F1060" s="14" t="s">
        <v>159</v>
      </c>
      <c r="G1060" s="14" t="s">
        <v>208</v>
      </c>
      <c r="H1060" s="14" t="s">
        <v>208</v>
      </c>
      <c r="I1060" s="14" t="s">
        <v>2269</v>
      </c>
      <c r="J1060" s="14">
        <v>0</v>
      </c>
      <c r="K1060" s="38"/>
      <c r="L1060" s="14" t="str">
        <f>IFERROR(VLOOKUP(A1060,[1]Sheet1!$A:$O,15,FALSE),"ok")</f>
        <v>ok</v>
      </c>
      <c r="M1060" s="15">
        <v>0</v>
      </c>
      <c r="N1060" s="41">
        <v>22</v>
      </c>
      <c r="O1060" s="13">
        <v>57</v>
      </c>
      <c r="P1060" s="17">
        <v>1</v>
      </c>
      <c r="Q1060" s="13">
        <v>3</v>
      </c>
      <c r="R1060" s="16">
        <f t="shared" si="133"/>
        <v>154</v>
      </c>
      <c r="S1060" s="17">
        <f t="shared" si="131"/>
        <v>18.683000000000003</v>
      </c>
      <c r="T1060" s="18">
        <v>42.4993858389211</v>
      </c>
      <c r="U1060" s="18">
        <v>13.845652173913045</v>
      </c>
      <c r="V1060" s="19">
        <f t="shared" si="134"/>
        <v>75.028038012834145</v>
      </c>
      <c r="W1060" s="20">
        <f t="shared" si="135"/>
        <v>109.84104765078919</v>
      </c>
      <c r="X1060" s="21">
        <f t="shared" si="136"/>
        <v>90.033645615400971</v>
      </c>
      <c r="Y1060" s="22">
        <v>90.033645615400971</v>
      </c>
      <c r="Z1060" s="23">
        <v>159.9</v>
      </c>
      <c r="AA1060" s="22"/>
      <c r="AB1060" s="22"/>
      <c r="AC1060" s="24">
        <v>109.9</v>
      </c>
      <c r="AD1060" s="25">
        <f t="shared" si="137"/>
        <v>0.22065478131878224</v>
      </c>
      <c r="AE1060" s="22"/>
      <c r="AF1060" s="26">
        <f t="shared" si="132"/>
        <v>90.033645615400971</v>
      </c>
      <c r="AG1060" s="27"/>
      <c r="AH1060" s="22"/>
      <c r="AI1060" s="28"/>
      <c r="AJ1060" s="29">
        <f t="shared" si="138"/>
        <v>-1</v>
      </c>
      <c r="AK1060" s="30"/>
      <c r="AL1060" s="30"/>
      <c r="AM1060" s="30"/>
      <c r="AN1060" s="31">
        <v>109.9</v>
      </c>
    </row>
    <row r="1061" spans="1:42" s="11" customFormat="1" ht="37.5" customHeight="1" x14ac:dyDescent="0.25">
      <c r="A1061" s="12" t="s">
        <v>2272</v>
      </c>
      <c r="B1061" s="12" t="s">
        <v>2272</v>
      </c>
      <c r="C1061" s="13" t="s">
        <v>2272</v>
      </c>
      <c r="D1061" s="3" t="s">
        <v>46</v>
      </c>
      <c r="E1061" s="3" t="s">
        <v>187</v>
      </c>
      <c r="F1061" s="14" t="s">
        <v>40</v>
      </c>
      <c r="G1061" s="14" t="s">
        <v>41</v>
      </c>
      <c r="H1061" s="14" t="s">
        <v>52</v>
      </c>
      <c r="I1061" s="14" t="s">
        <v>2273</v>
      </c>
      <c r="J1061" s="14" t="s">
        <v>3362</v>
      </c>
      <c r="K1061" s="38"/>
      <c r="L1061" s="55">
        <f>IFERROR(VLOOKUP(A1061,[1]Sheet1!$A:$O,15,FALSE),"ok")</f>
        <v>39.9</v>
      </c>
      <c r="M1061" s="15">
        <v>0</v>
      </c>
      <c r="N1061" s="41">
        <v>101</v>
      </c>
      <c r="O1061" s="13">
        <v>64</v>
      </c>
      <c r="P1061" s="17">
        <v>1</v>
      </c>
      <c r="Q1061" s="13">
        <v>2</v>
      </c>
      <c r="R1061" s="16">
        <f t="shared" si="133"/>
        <v>707</v>
      </c>
      <c r="S1061" s="17">
        <f t="shared" si="131"/>
        <v>7.2930000000000001</v>
      </c>
      <c r="T1061" s="18">
        <v>11.6713360162806</v>
      </c>
      <c r="U1061" s="18">
        <v>11.337584541062801</v>
      </c>
      <c r="V1061" s="19">
        <f t="shared" si="134"/>
        <v>30.301920557343401</v>
      </c>
      <c r="W1061" s="33">
        <f t="shared" si="135"/>
        <v>44.362011695950734</v>
      </c>
      <c r="X1061" s="21">
        <f t="shared" si="136"/>
        <v>36.362304668812079</v>
      </c>
      <c r="Y1061" s="22">
        <v>36.362304668812079</v>
      </c>
      <c r="Z1061" s="23">
        <v>79.900000000000006</v>
      </c>
      <c r="AA1061" s="22"/>
      <c r="AB1061" s="22"/>
      <c r="AC1061" s="24">
        <v>42.9</v>
      </c>
      <c r="AD1061" s="25">
        <f t="shared" si="137"/>
        <v>0.17979320592391645</v>
      </c>
      <c r="AE1061" s="22"/>
      <c r="AF1061" s="26">
        <f t="shared" si="132"/>
        <v>36.362304668812079</v>
      </c>
      <c r="AG1061" s="27"/>
      <c r="AH1061" s="22"/>
      <c r="AI1061" s="28"/>
      <c r="AJ1061" s="29">
        <f t="shared" si="138"/>
        <v>-1</v>
      </c>
      <c r="AK1061" s="30"/>
      <c r="AL1061" s="30"/>
      <c r="AM1061" s="30"/>
      <c r="AN1061" s="31">
        <v>42.9</v>
      </c>
    </row>
    <row r="1062" spans="1:42" s="11" customFormat="1" ht="37.5" customHeight="1" x14ac:dyDescent="0.25">
      <c r="A1062" s="12" t="s">
        <v>2274</v>
      </c>
      <c r="B1062" s="12" t="s">
        <v>2274</v>
      </c>
      <c r="C1062" s="13" t="s">
        <v>2274</v>
      </c>
      <c r="D1062" s="3" t="s">
        <v>46</v>
      </c>
      <c r="E1062" s="3" t="s">
        <v>39</v>
      </c>
      <c r="F1062" s="14" t="s">
        <v>114</v>
      </c>
      <c r="G1062" s="14" t="s">
        <v>188</v>
      </c>
      <c r="H1062" s="14" t="s">
        <v>336</v>
      </c>
      <c r="I1062" s="14" t="s">
        <v>2275</v>
      </c>
      <c r="J1062" s="14" t="s">
        <v>3362</v>
      </c>
      <c r="K1062" s="38"/>
      <c r="L1062" s="14">
        <f>IFERROR(VLOOKUP(A1062,[1]Sheet1!$A:$O,15,FALSE),"ok")</f>
        <v>209.9</v>
      </c>
      <c r="M1062" s="15">
        <v>0</v>
      </c>
      <c r="N1062" s="41">
        <v>0</v>
      </c>
      <c r="O1062" s="13">
        <v>282</v>
      </c>
      <c r="P1062" s="17">
        <v>0</v>
      </c>
      <c r="Q1062" s="13">
        <v>0</v>
      </c>
      <c r="R1062" s="16" t="str">
        <f t="shared" si="133"/>
        <v>nul</v>
      </c>
      <c r="S1062" s="17">
        <f t="shared" si="131"/>
        <v>35.683000000000007</v>
      </c>
      <c r="T1062" s="18">
        <v>66.157083984885105</v>
      </c>
      <c r="U1062" s="18">
        <v>61.881207729468599</v>
      </c>
      <c r="V1062" s="19">
        <f t="shared" si="134"/>
        <v>163.7212917143537</v>
      </c>
      <c r="W1062" s="20">
        <f t="shared" si="135"/>
        <v>239.68797106981378</v>
      </c>
      <c r="X1062" s="21">
        <f t="shared" si="136"/>
        <v>196.46555005722442</v>
      </c>
      <c r="Y1062" s="22">
        <v>196.46555005722442</v>
      </c>
      <c r="Z1062" s="23">
        <v>329.9</v>
      </c>
      <c r="AA1062" s="22"/>
      <c r="AB1062" s="22"/>
      <c r="AC1062" s="24">
        <v>209.9</v>
      </c>
      <c r="AD1062" s="25">
        <f t="shared" si="137"/>
        <v>6.8380690349338913E-2</v>
      </c>
      <c r="AE1062" s="22"/>
      <c r="AF1062" s="26">
        <f t="shared" si="132"/>
        <v>196.46555005722442</v>
      </c>
      <c r="AG1062" s="27"/>
      <c r="AH1062" s="22"/>
      <c r="AI1062" s="28"/>
      <c r="AJ1062" s="29">
        <f t="shared" si="138"/>
        <v>-1</v>
      </c>
      <c r="AK1062" s="30"/>
      <c r="AL1062" s="30"/>
      <c r="AM1062" s="30"/>
      <c r="AN1062" s="31">
        <v>209.9</v>
      </c>
    </row>
    <row r="1063" spans="1:42" s="11" customFormat="1" ht="37.5" customHeight="1" x14ac:dyDescent="0.25">
      <c r="A1063" s="12" t="s">
        <v>2276</v>
      </c>
      <c r="B1063" s="12" t="s">
        <v>2276</v>
      </c>
      <c r="C1063" s="13" t="s">
        <v>2276</v>
      </c>
      <c r="D1063" s="3" t="s">
        <v>46</v>
      </c>
      <c r="E1063" s="3" t="s">
        <v>39</v>
      </c>
      <c r="F1063" s="14" t="s">
        <v>114</v>
      </c>
      <c r="G1063" s="14" t="s">
        <v>188</v>
      </c>
      <c r="H1063" s="14" t="s">
        <v>189</v>
      </c>
      <c r="I1063" s="14" t="s">
        <v>2277</v>
      </c>
      <c r="J1063" s="14">
        <v>0</v>
      </c>
      <c r="K1063" s="38"/>
      <c r="L1063" s="14">
        <f>IFERROR(VLOOKUP(A1063,[1]Sheet1!$A:$O,15,FALSE),"ok")</f>
        <v>39.9</v>
      </c>
      <c r="M1063" s="15">
        <v>0</v>
      </c>
      <c r="N1063" s="41">
        <v>1</v>
      </c>
      <c r="O1063" s="13">
        <v>61</v>
      </c>
      <c r="P1063" s="17">
        <v>0</v>
      </c>
      <c r="Q1063" s="13">
        <v>1</v>
      </c>
      <c r="R1063" s="16" t="str">
        <f t="shared" si="133"/>
        <v>nul</v>
      </c>
      <c r="S1063" s="17">
        <f t="shared" si="131"/>
        <v>6.7830000000000004</v>
      </c>
      <c r="T1063" s="18">
        <v>22.0580148689879</v>
      </c>
      <c r="U1063" s="18">
        <v>8.6337198067632848</v>
      </c>
      <c r="V1063" s="19">
        <f t="shared" si="134"/>
        <v>37.474734675751186</v>
      </c>
      <c r="W1063" s="33">
        <f t="shared" si="135"/>
        <v>54.863011565299729</v>
      </c>
      <c r="X1063" s="21">
        <f t="shared" si="136"/>
        <v>44.969681610901425</v>
      </c>
      <c r="Y1063" s="22">
        <v>44.969681610901425</v>
      </c>
      <c r="Z1063" s="23">
        <v>99.9</v>
      </c>
      <c r="AA1063" s="22"/>
      <c r="AB1063" s="22"/>
      <c r="AC1063" s="24">
        <v>39.9</v>
      </c>
      <c r="AD1063" s="25">
        <f t="shared" si="137"/>
        <v>-0.11273554602335567</v>
      </c>
      <c r="AE1063" s="22"/>
      <c r="AF1063" s="26">
        <f t="shared" si="132"/>
        <v>44.969681610901425</v>
      </c>
      <c r="AG1063" s="27"/>
      <c r="AH1063" s="22"/>
      <c r="AI1063" s="28"/>
      <c r="AJ1063" s="29">
        <f t="shared" si="138"/>
        <v>-1</v>
      </c>
      <c r="AK1063" s="30"/>
      <c r="AL1063" s="30"/>
      <c r="AM1063" s="30"/>
      <c r="AN1063" s="31">
        <v>39.9</v>
      </c>
    </row>
    <row r="1064" spans="1:42" s="11" customFormat="1" ht="37.5" customHeight="1" x14ac:dyDescent="0.25">
      <c r="A1064" s="12" t="s">
        <v>2278</v>
      </c>
      <c r="B1064" s="12" t="s">
        <v>2278</v>
      </c>
      <c r="C1064" s="13" t="s">
        <v>2278</v>
      </c>
      <c r="D1064" s="3" t="s">
        <v>46</v>
      </c>
      <c r="E1064" s="3" t="s">
        <v>187</v>
      </c>
      <c r="F1064" s="14" t="s">
        <v>81</v>
      </c>
      <c r="G1064" s="14" t="s">
        <v>299</v>
      </c>
      <c r="H1064" s="14" t="s">
        <v>300</v>
      </c>
      <c r="I1064" s="14" t="s">
        <v>2279</v>
      </c>
      <c r="J1064" s="14">
        <v>0</v>
      </c>
      <c r="K1064" s="38"/>
      <c r="L1064" s="14" t="str">
        <f>IFERROR(VLOOKUP(A1064,[1]Sheet1!$A:$O,15,FALSE),"ok")</f>
        <v>ok</v>
      </c>
      <c r="M1064" s="15">
        <v>0</v>
      </c>
      <c r="N1064" s="41">
        <v>0</v>
      </c>
      <c r="O1064" s="13">
        <v>35</v>
      </c>
      <c r="P1064" s="17">
        <v>0</v>
      </c>
      <c r="Q1064" s="13">
        <v>0</v>
      </c>
      <c r="R1064" s="16" t="str">
        <f t="shared" si="133"/>
        <v>nul</v>
      </c>
      <c r="S1064" s="17">
        <f t="shared" si="131"/>
        <v>16.124500000000001</v>
      </c>
      <c r="T1064" s="18">
        <v>37.230547187902403</v>
      </c>
      <c r="U1064" s="18">
        <v>11.337584541062801</v>
      </c>
      <c r="V1064" s="19">
        <f t="shared" si="134"/>
        <v>64.692631728965196</v>
      </c>
      <c r="W1064" s="33">
        <f t="shared" si="135"/>
        <v>94.71001285120505</v>
      </c>
      <c r="X1064" s="21">
        <f t="shared" si="136"/>
        <v>77.631158074758233</v>
      </c>
      <c r="Y1064" s="22">
        <v>77.631158074758233</v>
      </c>
      <c r="Z1064" s="23">
        <v>139.9</v>
      </c>
      <c r="AA1064" s="22"/>
      <c r="AB1064" s="22"/>
      <c r="AC1064" s="24">
        <v>94.85</v>
      </c>
      <c r="AD1064" s="25">
        <f t="shared" si="137"/>
        <v>0.22180323406563307</v>
      </c>
      <c r="AE1064" s="22"/>
      <c r="AF1064" s="26">
        <f t="shared" si="132"/>
        <v>77.631158074758233</v>
      </c>
      <c r="AG1064" s="27"/>
      <c r="AH1064" s="22"/>
      <c r="AI1064" s="28"/>
      <c r="AJ1064" s="29">
        <f t="shared" si="138"/>
        <v>-1</v>
      </c>
      <c r="AK1064" s="30"/>
      <c r="AL1064" s="30"/>
      <c r="AM1064" s="30"/>
      <c r="AN1064" s="31">
        <v>94.85</v>
      </c>
    </row>
    <row r="1065" spans="1:42" s="11" customFormat="1" ht="37.5" customHeight="1" x14ac:dyDescent="0.25">
      <c r="A1065" s="12" t="s">
        <v>2280</v>
      </c>
      <c r="B1065" s="12" t="s">
        <v>2280</v>
      </c>
      <c r="C1065" s="13" t="s">
        <v>2280</v>
      </c>
      <c r="D1065" s="3" t="s">
        <v>46</v>
      </c>
      <c r="E1065" s="3" t="s">
        <v>187</v>
      </c>
      <c r="F1065" s="14" t="s">
        <v>40</v>
      </c>
      <c r="G1065" s="14" t="s">
        <v>41</v>
      </c>
      <c r="H1065" s="14" t="s">
        <v>52</v>
      </c>
      <c r="I1065" s="14" t="s">
        <v>2281</v>
      </c>
      <c r="J1065" s="14" t="s">
        <v>3362</v>
      </c>
      <c r="K1065" s="38"/>
      <c r="L1065" s="14">
        <f>IFERROR(VLOOKUP(A1065,[1]Sheet1!$A:$O,15,FALSE),"ok")</f>
        <v>39.9</v>
      </c>
      <c r="M1065" s="15">
        <v>0</v>
      </c>
      <c r="N1065" s="41">
        <v>82</v>
      </c>
      <c r="O1065" s="13">
        <v>63</v>
      </c>
      <c r="P1065" s="17">
        <v>3</v>
      </c>
      <c r="Q1065" s="13">
        <v>8</v>
      </c>
      <c r="R1065" s="16">
        <f t="shared" si="133"/>
        <v>191.33333333333334</v>
      </c>
      <c r="S1065" s="17">
        <f t="shared" si="131"/>
        <v>6.7830000000000004</v>
      </c>
      <c r="T1065" s="18">
        <v>11.642674791380101</v>
      </c>
      <c r="U1065" s="18">
        <v>11.337584541062801</v>
      </c>
      <c r="V1065" s="19">
        <f t="shared" si="134"/>
        <v>29.7632593324429</v>
      </c>
      <c r="W1065" s="33">
        <f t="shared" si="135"/>
        <v>43.573411662696408</v>
      </c>
      <c r="X1065" s="21">
        <f t="shared" si="136"/>
        <v>35.715911198931479</v>
      </c>
      <c r="Y1065" s="22">
        <v>35.715911198931479</v>
      </c>
      <c r="Z1065" s="23">
        <v>79.900000000000006</v>
      </c>
      <c r="AA1065" s="22"/>
      <c r="AB1065" s="22"/>
      <c r="AC1065" s="24">
        <v>39.9</v>
      </c>
      <c r="AD1065" s="25">
        <f t="shared" si="137"/>
        <v>0.1171491545536627</v>
      </c>
      <c r="AE1065" s="22"/>
      <c r="AF1065" s="26">
        <f t="shared" si="132"/>
        <v>35.715911198931479</v>
      </c>
      <c r="AG1065" s="27"/>
      <c r="AH1065" s="22"/>
      <c r="AI1065" s="28"/>
      <c r="AJ1065" s="29">
        <f t="shared" si="138"/>
        <v>-1</v>
      </c>
      <c r="AK1065" s="30"/>
      <c r="AL1065" s="30"/>
      <c r="AM1065" s="30"/>
      <c r="AN1065" s="31">
        <v>39.9</v>
      </c>
    </row>
    <row r="1066" spans="1:42" s="11" customFormat="1" ht="37.5" customHeight="1" x14ac:dyDescent="0.25">
      <c r="A1066" s="12" t="s">
        <v>2282</v>
      </c>
      <c r="B1066" s="12" t="s">
        <v>2282</v>
      </c>
      <c r="C1066" s="13" t="s">
        <v>2282</v>
      </c>
      <c r="D1066" s="3" t="s">
        <v>46</v>
      </c>
      <c r="E1066" s="3" t="s">
        <v>187</v>
      </c>
      <c r="F1066" s="14" t="s">
        <v>265</v>
      </c>
      <c r="G1066" s="14" t="s">
        <v>2283</v>
      </c>
      <c r="H1066" s="14" t="s">
        <v>2284</v>
      </c>
      <c r="I1066" s="14" t="s">
        <v>2285</v>
      </c>
      <c r="J1066" s="14">
        <v>0</v>
      </c>
      <c r="K1066" s="38"/>
      <c r="L1066" s="14" t="str">
        <f>IFERROR(VLOOKUP(A1066,[1]Sheet1!$A:$O,15,FALSE),"ok")</f>
        <v>ok</v>
      </c>
      <c r="M1066" s="15">
        <v>0</v>
      </c>
      <c r="N1066" s="41">
        <v>83</v>
      </c>
      <c r="O1066" s="13">
        <v>61</v>
      </c>
      <c r="P1066" s="17">
        <v>2</v>
      </c>
      <c r="Q1066" s="13">
        <v>4</v>
      </c>
      <c r="R1066" s="16">
        <f t="shared" si="133"/>
        <v>290.5</v>
      </c>
      <c r="S1066" s="17">
        <f t="shared" si="131"/>
        <v>5.0830000000000002</v>
      </c>
      <c r="T1066" s="18">
        <v>8.4513506956650097</v>
      </c>
      <c r="U1066" s="18">
        <v>6.852898550724638</v>
      </c>
      <c r="V1066" s="19">
        <f t="shared" si="134"/>
        <v>20.387249246389647</v>
      </c>
      <c r="W1066" s="20">
        <f t="shared" si="135"/>
        <v>29.846932896714442</v>
      </c>
      <c r="X1066" s="21">
        <f t="shared" si="136"/>
        <v>24.464699095667577</v>
      </c>
      <c r="Y1066" s="22">
        <v>24.464699095667577</v>
      </c>
      <c r="Z1066" s="23">
        <v>49.9</v>
      </c>
      <c r="AA1066" s="22"/>
      <c r="AB1066" s="22"/>
      <c r="AC1066" s="24">
        <v>29.9</v>
      </c>
      <c r="AD1066" s="25">
        <f t="shared" si="137"/>
        <v>0.22216912961316382</v>
      </c>
      <c r="AE1066" s="22"/>
      <c r="AF1066" s="26">
        <f t="shared" si="132"/>
        <v>24.464699095667577</v>
      </c>
      <c r="AG1066" s="27"/>
      <c r="AH1066" s="22"/>
      <c r="AI1066" s="28"/>
      <c r="AJ1066" s="29">
        <f t="shared" si="138"/>
        <v>-1</v>
      </c>
      <c r="AK1066" s="30"/>
      <c r="AL1066" s="30"/>
      <c r="AM1066" s="30"/>
      <c r="AN1066" s="31">
        <v>29.9</v>
      </c>
    </row>
    <row r="1067" spans="1:42" s="11" customFormat="1" ht="37.5" customHeight="1" x14ac:dyDescent="0.25">
      <c r="A1067" s="12" t="s">
        <v>2288</v>
      </c>
      <c r="B1067" s="12" t="s">
        <v>2288</v>
      </c>
      <c r="C1067" s="13" t="s">
        <v>2288</v>
      </c>
      <c r="D1067" s="3"/>
      <c r="E1067" s="3" t="s">
        <v>359</v>
      </c>
      <c r="F1067" s="14" t="s">
        <v>40</v>
      </c>
      <c r="G1067" s="14" t="s">
        <v>145</v>
      </c>
      <c r="H1067" s="14" t="s">
        <v>146</v>
      </c>
      <c r="I1067" s="14" t="s">
        <v>2289</v>
      </c>
      <c r="J1067" s="14">
        <v>0</v>
      </c>
      <c r="K1067" s="38"/>
      <c r="L1067" s="14" t="str">
        <f>IFERROR(VLOOKUP(A1067,[1]Sheet1!$A:$O,15,FALSE),"ok")</f>
        <v>ok</v>
      </c>
      <c r="M1067" s="15">
        <v>0</v>
      </c>
      <c r="N1067" s="41">
        <v>22</v>
      </c>
      <c r="O1067" s="13">
        <v>16</v>
      </c>
      <c r="P1067" s="17">
        <v>2</v>
      </c>
      <c r="Q1067" s="13">
        <v>2</v>
      </c>
      <c r="R1067" s="16">
        <f t="shared" si="133"/>
        <v>77</v>
      </c>
      <c r="S1067" s="17">
        <f t="shared" si="131"/>
        <v>18.343000000000004</v>
      </c>
      <c r="T1067" s="18">
        <v>43.940651247645498</v>
      </c>
      <c r="U1067" s="18">
        <v>12.260628019323672</v>
      </c>
      <c r="V1067" s="19">
        <f t="shared" si="134"/>
        <v>74.54427926696917</v>
      </c>
      <c r="W1067" s="33">
        <f t="shared" si="135"/>
        <v>109.13282484684287</v>
      </c>
      <c r="X1067" s="21">
        <f t="shared" si="136"/>
        <v>89.453135120363001</v>
      </c>
      <c r="Y1067" s="22">
        <v>89.453135120363001</v>
      </c>
      <c r="Z1067" s="23">
        <v>139.9</v>
      </c>
      <c r="AA1067" s="22"/>
      <c r="AB1067" s="22"/>
      <c r="AC1067" s="24">
        <v>107.9</v>
      </c>
      <c r="AD1067" s="25">
        <f t="shared" si="137"/>
        <v>0.20621820414472847</v>
      </c>
      <c r="AE1067" s="22"/>
      <c r="AF1067" s="26">
        <f t="shared" si="132"/>
        <v>89.453135120363001</v>
      </c>
      <c r="AG1067" s="27"/>
      <c r="AH1067" s="22"/>
      <c r="AI1067" s="28"/>
      <c r="AJ1067" s="29">
        <f t="shared" si="138"/>
        <v>-1</v>
      </c>
      <c r="AK1067" s="30"/>
      <c r="AL1067" s="30"/>
      <c r="AM1067" s="30"/>
      <c r="AN1067" s="31">
        <v>107.9</v>
      </c>
    </row>
    <row r="1068" spans="1:42" s="11" customFormat="1" ht="37.5" customHeight="1" x14ac:dyDescent="0.25">
      <c r="A1068" s="12" t="s">
        <v>2290</v>
      </c>
      <c r="B1068" s="12" t="s">
        <v>2290</v>
      </c>
      <c r="C1068" s="13" t="s">
        <v>2290</v>
      </c>
      <c r="D1068" s="3" t="s">
        <v>46</v>
      </c>
      <c r="E1068" s="3" t="s">
        <v>187</v>
      </c>
      <c r="F1068" s="14" t="s">
        <v>149</v>
      </c>
      <c r="G1068" s="14" t="s">
        <v>169</v>
      </c>
      <c r="H1068" s="14" t="s">
        <v>308</v>
      </c>
      <c r="I1068" s="14" t="s">
        <v>2291</v>
      </c>
      <c r="J1068" s="14">
        <v>0</v>
      </c>
      <c r="K1068" s="38"/>
      <c r="L1068" s="14" t="str">
        <f>IFERROR(VLOOKUP(A1068,[1]Sheet1!$A:$O,15,FALSE),"ok")</f>
        <v>ok</v>
      </c>
      <c r="M1068" s="15">
        <v>0</v>
      </c>
      <c r="N1068" s="41">
        <v>0</v>
      </c>
      <c r="O1068" s="13">
        <v>43</v>
      </c>
      <c r="P1068" s="17">
        <v>0</v>
      </c>
      <c r="Q1068" s="13">
        <v>0</v>
      </c>
      <c r="R1068" s="16" t="str">
        <f t="shared" si="133"/>
        <v>nul</v>
      </c>
      <c r="S1068" s="17">
        <f t="shared" si="131"/>
        <v>6.6130000000000004</v>
      </c>
      <c r="T1068" s="18">
        <v>12.251322727284601</v>
      </c>
      <c r="U1068" s="18">
        <v>7.6360869565217397</v>
      </c>
      <c r="V1068" s="19">
        <f t="shared" si="134"/>
        <v>26.500409683806343</v>
      </c>
      <c r="W1068" s="20">
        <f t="shared" si="135"/>
        <v>38.796599777092482</v>
      </c>
      <c r="X1068" s="21">
        <f t="shared" si="136"/>
        <v>31.800491620567609</v>
      </c>
      <c r="Y1068" s="22">
        <v>31.800491620567609</v>
      </c>
      <c r="Z1068" s="23">
        <v>69.900000000000006</v>
      </c>
      <c r="AA1068" s="22"/>
      <c r="AB1068" s="22"/>
      <c r="AC1068" s="24">
        <v>38.9</v>
      </c>
      <c r="AD1068" s="25">
        <f t="shared" si="137"/>
        <v>0.22325152906883483</v>
      </c>
      <c r="AE1068" s="22"/>
      <c r="AF1068" s="26">
        <f t="shared" si="132"/>
        <v>31.800491620567609</v>
      </c>
      <c r="AG1068" s="27"/>
      <c r="AH1068" s="22"/>
      <c r="AI1068" s="28"/>
      <c r="AJ1068" s="29">
        <f t="shared" si="138"/>
        <v>-1</v>
      </c>
      <c r="AK1068" s="30"/>
      <c r="AL1068" s="30"/>
      <c r="AM1068" s="30"/>
      <c r="AN1068" s="31">
        <v>38.9</v>
      </c>
    </row>
    <row r="1069" spans="1:42" s="11" customFormat="1" ht="37.5" customHeight="1" x14ac:dyDescent="0.25">
      <c r="A1069" s="12" t="s">
        <v>2292</v>
      </c>
      <c r="B1069" s="12" t="s">
        <v>2292</v>
      </c>
      <c r="C1069" s="13" t="s">
        <v>2292</v>
      </c>
      <c r="D1069" s="3" t="s">
        <v>46</v>
      </c>
      <c r="E1069" s="3" t="s">
        <v>187</v>
      </c>
      <c r="F1069" s="14" t="s">
        <v>40</v>
      </c>
      <c r="G1069" s="14" t="s">
        <v>47</v>
      </c>
      <c r="H1069" s="14" t="s">
        <v>2293</v>
      </c>
      <c r="I1069" s="14" t="s">
        <v>2294</v>
      </c>
      <c r="J1069" s="14">
        <v>0</v>
      </c>
      <c r="K1069" s="38"/>
      <c r="L1069" s="14" t="str">
        <f>IFERROR(VLOOKUP(A1069,[1]Sheet1!$A:$O,15,FALSE),"ok")</f>
        <v>ok</v>
      </c>
      <c r="M1069" s="15">
        <v>0</v>
      </c>
      <c r="N1069" s="41">
        <v>113</v>
      </c>
      <c r="O1069" s="13">
        <v>64</v>
      </c>
      <c r="P1069" s="17">
        <v>4</v>
      </c>
      <c r="Q1069" s="13">
        <v>10</v>
      </c>
      <c r="R1069" s="16">
        <f t="shared" si="133"/>
        <v>197.75</v>
      </c>
      <c r="S1069" s="17">
        <f t="shared" si="131"/>
        <v>11.3645</v>
      </c>
      <c r="T1069" s="18">
        <v>18.947488219225399</v>
      </c>
      <c r="U1069" s="18">
        <v>15.225555555555554</v>
      </c>
      <c r="V1069" s="19">
        <f t="shared" si="134"/>
        <v>45.53754377478095</v>
      </c>
      <c r="W1069" s="33">
        <f t="shared" si="135"/>
        <v>66.666964086279307</v>
      </c>
      <c r="X1069" s="21">
        <f t="shared" si="136"/>
        <v>54.645052529737136</v>
      </c>
      <c r="Y1069" s="22">
        <v>54.645052529737136</v>
      </c>
      <c r="Z1069" s="23">
        <v>89.9</v>
      </c>
      <c r="AA1069" s="22"/>
      <c r="AB1069" s="22"/>
      <c r="AC1069" s="24">
        <v>66.849999999999994</v>
      </c>
      <c r="AD1069" s="25">
        <f t="shared" si="137"/>
        <v>0.22334954227779513</v>
      </c>
      <c r="AE1069" s="22"/>
      <c r="AF1069" s="26">
        <f t="shared" si="132"/>
        <v>54.645052529737136</v>
      </c>
      <c r="AG1069" s="27"/>
      <c r="AH1069" s="22"/>
      <c r="AI1069" s="28"/>
      <c r="AJ1069" s="29">
        <f t="shared" si="138"/>
        <v>-1</v>
      </c>
      <c r="AK1069" s="30"/>
      <c r="AL1069" s="30"/>
      <c r="AM1069" s="30"/>
      <c r="AN1069" s="31">
        <v>66.849999999999994</v>
      </c>
    </row>
    <row r="1070" spans="1:42" s="11" customFormat="1" ht="37.5" customHeight="1" x14ac:dyDescent="0.25">
      <c r="A1070" s="12" t="s">
        <v>2299</v>
      </c>
      <c r="B1070" s="12" t="s">
        <v>2299</v>
      </c>
      <c r="C1070" s="13" t="s">
        <v>2299</v>
      </c>
      <c r="D1070" s="3" t="s">
        <v>46</v>
      </c>
      <c r="E1070" s="3" t="s">
        <v>39</v>
      </c>
      <c r="F1070" s="14" t="s">
        <v>81</v>
      </c>
      <c r="G1070" s="14" t="s">
        <v>82</v>
      </c>
      <c r="H1070" s="14" t="s">
        <v>83</v>
      </c>
      <c r="I1070" s="14" t="s">
        <v>2300</v>
      </c>
      <c r="J1070" s="14">
        <v>0</v>
      </c>
      <c r="K1070" s="38"/>
      <c r="L1070" s="14">
        <f>IFERROR(VLOOKUP(A1070,[1]Sheet1!$A:$O,15,FALSE),"ok")</f>
        <v>79.900000000000006</v>
      </c>
      <c r="M1070" s="15">
        <v>0</v>
      </c>
      <c r="N1070" s="41">
        <v>0</v>
      </c>
      <c r="O1070" s="13">
        <v>48</v>
      </c>
      <c r="P1070" s="17">
        <v>0</v>
      </c>
      <c r="Q1070" s="13">
        <v>0</v>
      </c>
      <c r="R1070" s="16" t="str">
        <f t="shared" si="133"/>
        <v>nul</v>
      </c>
      <c r="S1070" s="17" t="e">
        <f t="shared" si="131"/>
        <v>#N/A</v>
      </c>
      <c r="T1070" s="18">
        <v>39.205413896184901</v>
      </c>
      <c r="U1070" s="18">
        <v>11.337584541062801</v>
      </c>
      <c r="V1070" s="19" t="e">
        <f t="shared" si="134"/>
        <v>#N/A</v>
      </c>
      <c r="W1070" s="33" t="e">
        <f t="shared" si="135"/>
        <v>#N/A</v>
      </c>
      <c r="X1070" s="21" t="e">
        <f t="shared" si="136"/>
        <v>#N/A</v>
      </c>
      <c r="Y1070" s="22">
        <v>76.951198124697243</v>
      </c>
      <c r="Z1070" s="23">
        <v>0</v>
      </c>
      <c r="AA1070" s="22"/>
      <c r="AB1070" s="22"/>
      <c r="AC1070" s="24" t="e">
        <v>#N/A</v>
      </c>
      <c r="AD1070" s="25" t="e">
        <f t="shared" si="137"/>
        <v>#N/A</v>
      </c>
      <c r="AE1070" s="22"/>
      <c r="AF1070" s="26" t="e">
        <f t="shared" si="132"/>
        <v>#N/A</v>
      </c>
      <c r="AG1070" s="27"/>
      <c r="AH1070" s="22"/>
      <c r="AI1070" s="28"/>
      <c r="AJ1070" s="29" t="e">
        <f t="shared" si="138"/>
        <v>#N/A</v>
      </c>
      <c r="AK1070" s="30"/>
      <c r="AL1070" s="30"/>
      <c r="AM1070" s="30"/>
      <c r="AN1070" s="31" t="s">
        <v>896</v>
      </c>
    </row>
    <row r="1071" spans="1:42" s="11" customFormat="1" ht="37.5" customHeight="1" x14ac:dyDescent="0.25">
      <c r="A1071" s="12" t="s">
        <v>2301</v>
      </c>
      <c r="B1071" s="12" t="s">
        <v>2301</v>
      </c>
      <c r="C1071" s="13" t="s">
        <v>2301</v>
      </c>
      <c r="D1071" s="3" t="s">
        <v>46</v>
      </c>
      <c r="E1071" s="3" t="s">
        <v>359</v>
      </c>
      <c r="F1071" s="14" t="s">
        <v>331</v>
      </c>
      <c r="G1071" s="14" t="s">
        <v>999</v>
      </c>
      <c r="H1071" s="14" t="s">
        <v>1000</v>
      </c>
      <c r="I1071" s="14" t="s">
        <v>2302</v>
      </c>
      <c r="J1071" s="14" t="s">
        <v>3362</v>
      </c>
      <c r="K1071" s="38"/>
      <c r="L1071" s="14" t="str">
        <f>IFERROR(VLOOKUP(A1071,[1]Sheet1!$A:$O,15,FALSE),"ok")</f>
        <v>ok</v>
      </c>
      <c r="M1071" s="15">
        <v>0</v>
      </c>
      <c r="N1071" s="41">
        <v>84</v>
      </c>
      <c r="O1071" s="13">
        <v>121</v>
      </c>
      <c r="P1071" s="17">
        <v>2</v>
      </c>
      <c r="Q1071" s="13">
        <v>8</v>
      </c>
      <c r="R1071" s="16">
        <f t="shared" si="133"/>
        <v>294</v>
      </c>
      <c r="S1071" s="17">
        <f t="shared" si="131"/>
        <v>10.183</v>
      </c>
      <c r="T1071" s="18">
        <v>24.695882370636198</v>
      </c>
      <c r="U1071" s="18">
        <v>7.6360869565217397</v>
      </c>
      <c r="V1071" s="19">
        <f t="shared" si="134"/>
        <v>42.514969327157935</v>
      </c>
      <c r="W1071" s="20">
        <f t="shared" si="135"/>
        <v>62.241915094959218</v>
      </c>
      <c r="X1071" s="21">
        <f t="shared" si="136"/>
        <v>51.017963192589519</v>
      </c>
      <c r="Y1071" s="22">
        <v>51.017963192589519</v>
      </c>
      <c r="Z1071" s="23">
        <v>89.9</v>
      </c>
      <c r="AA1071" s="22"/>
      <c r="AB1071" s="22"/>
      <c r="AC1071" s="24">
        <v>59.9</v>
      </c>
      <c r="AD1071" s="25">
        <f t="shared" si="137"/>
        <v>0.17409626436636372</v>
      </c>
      <c r="AE1071" s="22"/>
      <c r="AF1071" s="26">
        <f t="shared" si="132"/>
        <v>51.017963192589519</v>
      </c>
      <c r="AG1071" s="27"/>
      <c r="AH1071" s="22"/>
      <c r="AI1071" s="28"/>
      <c r="AJ1071" s="29">
        <f t="shared" si="138"/>
        <v>-1</v>
      </c>
      <c r="AK1071" s="30"/>
      <c r="AL1071" s="30"/>
      <c r="AM1071" s="30"/>
      <c r="AN1071" s="31">
        <v>59.9</v>
      </c>
    </row>
    <row r="1072" spans="1:42" s="11" customFormat="1" ht="37.5" customHeight="1" x14ac:dyDescent="0.25">
      <c r="A1072" s="12" t="s">
        <v>2303</v>
      </c>
      <c r="B1072" s="12" t="s">
        <v>2303</v>
      </c>
      <c r="C1072" s="13" t="s">
        <v>2303</v>
      </c>
      <c r="D1072" s="3" t="s">
        <v>46</v>
      </c>
      <c r="E1072" s="3" t="s">
        <v>187</v>
      </c>
      <c r="F1072" s="14" t="s">
        <v>114</v>
      </c>
      <c r="G1072" s="14" t="s">
        <v>163</v>
      </c>
      <c r="H1072" s="14" t="s">
        <v>241</v>
      </c>
      <c r="I1072" s="14" t="s">
        <v>2304</v>
      </c>
      <c r="J1072" s="14" t="s">
        <v>3362</v>
      </c>
      <c r="K1072" s="38"/>
      <c r="L1072" s="14" t="str">
        <f>IFERROR(VLOOKUP(A1072,[1]Sheet1!$A:$O,15,FALSE),"ok")</f>
        <v>ok</v>
      </c>
      <c r="M1072" s="15">
        <v>0</v>
      </c>
      <c r="N1072" s="41">
        <v>73</v>
      </c>
      <c r="O1072" s="13">
        <v>83</v>
      </c>
      <c r="P1072" s="17">
        <v>12</v>
      </c>
      <c r="Q1072" s="13">
        <v>30</v>
      </c>
      <c r="R1072" s="16">
        <f t="shared" si="133"/>
        <v>42.583333333333336</v>
      </c>
      <c r="S1072" s="17">
        <f t="shared" si="131"/>
        <v>7.633</v>
      </c>
      <c r="T1072" s="18">
        <v>9.3844307025046891</v>
      </c>
      <c r="U1072" s="18">
        <v>7.1139613526570056</v>
      </c>
      <c r="V1072" s="19">
        <f t="shared" si="134"/>
        <v>24.131392055161697</v>
      </c>
      <c r="W1072" s="20">
        <f t="shared" si="135"/>
        <v>35.32835796875672</v>
      </c>
      <c r="X1072" s="21">
        <f t="shared" si="136"/>
        <v>28.957670466194035</v>
      </c>
      <c r="Y1072" s="22">
        <v>28.957670466194035</v>
      </c>
      <c r="Z1072" s="23">
        <v>79.900000000000006</v>
      </c>
      <c r="AA1072" s="35"/>
      <c r="AB1072" s="22">
        <v>39.99</v>
      </c>
      <c r="AC1072" s="24">
        <v>44.9</v>
      </c>
      <c r="AD1072" s="25">
        <f t="shared" si="137"/>
        <v>0.5505390895451161</v>
      </c>
      <c r="AE1072" s="22"/>
      <c r="AF1072" s="26">
        <f t="shared" si="132"/>
        <v>28.957670466194035</v>
      </c>
      <c r="AG1072" s="27"/>
      <c r="AH1072" s="22"/>
      <c r="AI1072" s="43">
        <v>35.9</v>
      </c>
      <c r="AJ1072" s="29">
        <f t="shared" si="138"/>
        <v>0.23974060834453614</v>
      </c>
      <c r="AK1072" s="46">
        <v>43234</v>
      </c>
      <c r="AL1072" s="51">
        <v>43254</v>
      </c>
      <c r="AM1072" s="46" t="s">
        <v>3483</v>
      </c>
      <c r="AN1072" s="47">
        <v>44.9</v>
      </c>
      <c r="AO1072" s="44" t="s">
        <v>3484</v>
      </c>
      <c r="AP1072" s="52" t="s">
        <v>3485</v>
      </c>
    </row>
    <row r="1073" spans="1:42" s="11" customFormat="1" ht="37.5" customHeight="1" x14ac:dyDescent="0.25">
      <c r="A1073" s="12" t="s">
        <v>2305</v>
      </c>
      <c r="B1073" s="12" t="s">
        <v>2305</v>
      </c>
      <c r="C1073" s="13" t="s">
        <v>2305</v>
      </c>
      <c r="D1073" s="3" t="s">
        <v>46</v>
      </c>
      <c r="E1073" s="3" t="s">
        <v>187</v>
      </c>
      <c r="F1073" s="14" t="s">
        <v>114</v>
      </c>
      <c r="G1073" s="14" t="s">
        <v>163</v>
      </c>
      <c r="H1073" s="14" t="s">
        <v>247</v>
      </c>
      <c r="I1073" s="14" t="s">
        <v>2306</v>
      </c>
      <c r="J1073" s="14">
        <v>0</v>
      </c>
      <c r="K1073" s="38">
        <v>43237</v>
      </c>
      <c r="L1073" s="14">
        <f>IFERROR(VLOOKUP(A1073,[1]Sheet1!$A:$O,15,FALSE),"ok")</f>
        <v>19.899999999999999</v>
      </c>
      <c r="M1073" s="15">
        <v>50</v>
      </c>
      <c r="N1073" s="41">
        <v>0</v>
      </c>
      <c r="O1073" s="13">
        <v>65</v>
      </c>
      <c r="P1073" s="17">
        <v>0</v>
      </c>
      <c r="Q1073" s="13">
        <v>0</v>
      </c>
      <c r="R1073" s="16" t="str">
        <f t="shared" si="133"/>
        <v>nul</v>
      </c>
      <c r="S1073" s="17">
        <f t="shared" si="131"/>
        <v>6.2730000000000006</v>
      </c>
      <c r="T1073" s="18">
        <v>10.5296317889772</v>
      </c>
      <c r="U1073" s="18">
        <v>7.3004347826086962</v>
      </c>
      <c r="V1073" s="19">
        <f t="shared" si="134"/>
        <v>24.103066571585899</v>
      </c>
      <c r="W1073" s="20">
        <f t="shared" si="135"/>
        <v>35.286889460801753</v>
      </c>
      <c r="X1073" s="21">
        <f t="shared" si="136"/>
        <v>28.923679885903077</v>
      </c>
      <c r="Y1073" s="22">
        <v>28.923679885903077</v>
      </c>
      <c r="Z1073" s="23">
        <v>69.900000000000006</v>
      </c>
      <c r="AA1073" s="22"/>
      <c r="AB1073" s="22"/>
      <c r="AC1073" s="24">
        <v>36.9</v>
      </c>
      <c r="AD1073" s="25">
        <f t="shared" si="137"/>
        <v>0.27577127618482766</v>
      </c>
      <c r="AE1073" s="22"/>
      <c r="AF1073" s="26">
        <f t="shared" si="132"/>
        <v>28.923679885903077</v>
      </c>
      <c r="AG1073" s="27"/>
      <c r="AH1073" s="22"/>
      <c r="AI1073" s="28"/>
      <c r="AJ1073" s="29">
        <f t="shared" si="138"/>
        <v>-1</v>
      </c>
      <c r="AK1073" s="30"/>
      <c r="AL1073" s="30"/>
      <c r="AM1073" s="30"/>
      <c r="AN1073" s="31">
        <v>36.9</v>
      </c>
    </row>
    <row r="1074" spans="1:42" s="11" customFormat="1" ht="37.5" customHeight="1" x14ac:dyDescent="0.25">
      <c r="A1074" s="12" t="s">
        <v>2309</v>
      </c>
      <c r="B1074" s="12" t="s">
        <v>2309</v>
      </c>
      <c r="C1074" s="13" t="s">
        <v>2309</v>
      </c>
      <c r="D1074" s="3" t="s">
        <v>46</v>
      </c>
      <c r="E1074" s="3" t="s">
        <v>359</v>
      </c>
      <c r="F1074" s="14" t="s">
        <v>331</v>
      </c>
      <c r="G1074" s="14" t="s">
        <v>999</v>
      </c>
      <c r="H1074" s="14" t="s">
        <v>1000</v>
      </c>
      <c r="I1074" s="14" t="s">
        <v>2310</v>
      </c>
      <c r="J1074" s="14" t="s">
        <v>3362</v>
      </c>
      <c r="K1074" s="38"/>
      <c r="L1074" s="55" t="str">
        <f>IFERROR(VLOOKUP(A1074,[1]Sheet1!$A:$O,15,FALSE),"ok")</f>
        <v>ok</v>
      </c>
      <c r="M1074" s="15">
        <v>0</v>
      </c>
      <c r="N1074" s="41">
        <v>97</v>
      </c>
      <c r="O1074" s="13">
        <v>121</v>
      </c>
      <c r="P1074" s="17">
        <v>3</v>
      </c>
      <c r="Q1074" s="13">
        <v>7</v>
      </c>
      <c r="R1074" s="16">
        <f t="shared" si="133"/>
        <v>226.33333333333334</v>
      </c>
      <c r="S1074" s="17">
        <f t="shared" si="131"/>
        <v>10.183</v>
      </c>
      <c r="T1074" s="18">
        <v>24.695887570636199</v>
      </c>
      <c r="U1074" s="18">
        <v>7.6360869565217397</v>
      </c>
      <c r="V1074" s="19">
        <f t="shared" si="134"/>
        <v>42.514974527157932</v>
      </c>
      <c r="W1074" s="20">
        <f t="shared" si="135"/>
        <v>62.241922707759208</v>
      </c>
      <c r="X1074" s="21">
        <f t="shared" si="136"/>
        <v>51.017969432589517</v>
      </c>
      <c r="Y1074" s="22">
        <v>51.017969432589517</v>
      </c>
      <c r="Z1074" s="23">
        <v>89.9</v>
      </c>
      <c r="AA1074" s="22"/>
      <c r="AB1074" s="22"/>
      <c r="AC1074" s="24">
        <v>59.9</v>
      </c>
      <c r="AD1074" s="25">
        <f t="shared" si="137"/>
        <v>0.17409612076283021</v>
      </c>
      <c r="AE1074" s="22"/>
      <c r="AF1074" s="26">
        <f t="shared" si="132"/>
        <v>51.017969432589517</v>
      </c>
      <c r="AG1074" s="27"/>
      <c r="AH1074" s="22"/>
      <c r="AI1074" s="28"/>
      <c r="AJ1074" s="29">
        <f t="shared" si="138"/>
        <v>-1</v>
      </c>
      <c r="AK1074" s="30"/>
      <c r="AL1074" s="30"/>
      <c r="AM1074" s="30"/>
      <c r="AN1074" s="31">
        <v>59.9</v>
      </c>
    </row>
    <row r="1075" spans="1:42" s="11" customFormat="1" ht="37.5" customHeight="1" x14ac:dyDescent="0.25">
      <c r="A1075" s="12" t="s">
        <v>2311</v>
      </c>
      <c r="B1075" s="12" t="s">
        <v>2311</v>
      </c>
      <c r="C1075" s="13" t="s">
        <v>2311</v>
      </c>
      <c r="D1075" s="3" t="s">
        <v>46</v>
      </c>
      <c r="E1075" s="3" t="s">
        <v>187</v>
      </c>
      <c r="F1075" s="14" t="s">
        <v>40</v>
      </c>
      <c r="G1075" s="14" t="s">
        <v>41</v>
      </c>
      <c r="H1075" s="14" t="s">
        <v>42</v>
      </c>
      <c r="I1075" s="14" t="s">
        <v>2312</v>
      </c>
      <c r="J1075" s="14">
        <v>0</v>
      </c>
      <c r="K1075" s="38"/>
      <c r="L1075" s="14" t="str">
        <f>IFERROR(VLOOKUP(A1075,[1]Sheet1!$A:$O,15,FALSE),"ok")</f>
        <v>ok</v>
      </c>
      <c r="M1075" s="15">
        <v>0</v>
      </c>
      <c r="N1075" s="41">
        <v>50</v>
      </c>
      <c r="O1075" s="13">
        <v>82</v>
      </c>
      <c r="P1075" s="17">
        <v>8</v>
      </c>
      <c r="Q1075" s="13">
        <v>15</v>
      </c>
      <c r="R1075" s="16">
        <f t="shared" si="133"/>
        <v>43.75</v>
      </c>
      <c r="S1075" s="17">
        <f t="shared" si="131"/>
        <v>7.8029999999999999</v>
      </c>
      <c r="T1075" s="18">
        <v>12.1674328550721</v>
      </c>
      <c r="U1075" s="18">
        <v>10.218743961352658</v>
      </c>
      <c r="V1075" s="19">
        <f t="shared" si="134"/>
        <v>30.189176816424759</v>
      </c>
      <c r="W1075" s="33">
        <f t="shared" si="135"/>
        <v>44.196954859245842</v>
      </c>
      <c r="X1075" s="21">
        <f t="shared" si="136"/>
        <v>36.22701217970971</v>
      </c>
      <c r="Y1075" s="22">
        <v>36.02301217970971</v>
      </c>
      <c r="Z1075" s="23">
        <v>59.9</v>
      </c>
      <c r="AA1075" s="22"/>
      <c r="AB1075" s="22"/>
      <c r="AC1075" s="24">
        <v>45.9</v>
      </c>
      <c r="AD1075" s="25">
        <f t="shared" si="137"/>
        <v>0.26701036707929249</v>
      </c>
      <c r="AE1075" s="22"/>
      <c r="AF1075" s="26">
        <f t="shared" si="132"/>
        <v>36.22701217970971</v>
      </c>
      <c r="AG1075" s="27"/>
      <c r="AH1075" s="22"/>
      <c r="AI1075" s="28"/>
      <c r="AJ1075" s="29">
        <f t="shared" si="138"/>
        <v>-1</v>
      </c>
      <c r="AK1075" s="46">
        <v>43231</v>
      </c>
      <c r="AL1075" s="51">
        <v>43235</v>
      </c>
      <c r="AM1075" s="46" t="s">
        <v>3444</v>
      </c>
      <c r="AN1075" s="47">
        <v>44.9</v>
      </c>
      <c r="AO1075" s="44"/>
      <c r="AP1075" s="52"/>
    </row>
    <row r="1076" spans="1:42" s="11" customFormat="1" ht="37.5" customHeight="1" x14ac:dyDescent="0.25">
      <c r="A1076" s="12" t="s">
        <v>2313</v>
      </c>
      <c r="B1076" s="12" t="s">
        <v>2313</v>
      </c>
      <c r="C1076" s="13" t="s">
        <v>2313</v>
      </c>
      <c r="D1076" s="3"/>
      <c r="E1076" s="3" t="s">
        <v>359</v>
      </c>
      <c r="F1076" s="14" t="s">
        <v>40</v>
      </c>
      <c r="G1076" s="14" t="s">
        <v>159</v>
      </c>
      <c r="H1076" s="14" t="s">
        <v>160</v>
      </c>
      <c r="I1076" s="14" t="s">
        <v>2314</v>
      </c>
      <c r="J1076" s="14">
        <v>0</v>
      </c>
      <c r="K1076" s="38"/>
      <c r="L1076" s="14" t="str">
        <f>IFERROR(VLOOKUP(A1076,[1]Sheet1!$A:$O,15,FALSE),"ok")</f>
        <v>ok</v>
      </c>
      <c r="M1076" s="15">
        <v>0</v>
      </c>
      <c r="N1076" s="41">
        <v>29</v>
      </c>
      <c r="O1076" s="13">
        <v>243</v>
      </c>
      <c r="P1076" s="17">
        <v>2</v>
      </c>
      <c r="Q1076" s="13">
        <v>4</v>
      </c>
      <c r="R1076" s="16">
        <f t="shared" si="133"/>
        <v>101.5</v>
      </c>
      <c r="S1076" s="17">
        <f t="shared" si="131"/>
        <v>7.633</v>
      </c>
      <c r="T1076" s="18">
        <v>16.162032163717601</v>
      </c>
      <c r="U1076" s="18">
        <v>8.298067632850243</v>
      </c>
      <c r="V1076" s="19">
        <f t="shared" si="134"/>
        <v>32.093099796567842</v>
      </c>
      <c r="W1076" s="20">
        <f t="shared" si="135"/>
        <v>46.984298102175316</v>
      </c>
      <c r="X1076" s="21">
        <f t="shared" si="136"/>
        <v>38.511719755881408</v>
      </c>
      <c r="Y1076" s="22">
        <v>38.511719755881408</v>
      </c>
      <c r="Z1076" s="23">
        <v>69.900000000000006</v>
      </c>
      <c r="AA1076" s="22"/>
      <c r="AB1076" s="22"/>
      <c r="AC1076" s="24">
        <v>44.9</v>
      </c>
      <c r="AD1076" s="25">
        <f t="shared" si="137"/>
        <v>0.1658788619311915</v>
      </c>
      <c r="AE1076" s="22"/>
      <c r="AF1076" s="26">
        <f t="shared" si="132"/>
        <v>38.511719755881408</v>
      </c>
      <c r="AG1076" s="27"/>
      <c r="AH1076" s="22"/>
      <c r="AI1076" s="28"/>
      <c r="AJ1076" s="29">
        <f t="shared" si="138"/>
        <v>-1</v>
      </c>
      <c r="AK1076" s="46">
        <v>43231</v>
      </c>
      <c r="AL1076" s="51">
        <v>43235</v>
      </c>
      <c r="AM1076" s="46" t="s">
        <v>3444</v>
      </c>
      <c r="AN1076" s="47">
        <v>44.9</v>
      </c>
      <c r="AO1076" s="44"/>
      <c r="AP1076" s="52"/>
    </row>
    <row r="1077" spans="1:42" s="11" customFormat="1" ht="37.5" customHeight="1" x14ac:dyDescent="0.25">
      <c r="A1077" s="12" t="s">
        <v>2315</v>
      </c>
      <c r="B1077" s="12" t="s">
        <v>2316</v>
      </c>
      <c r="C1077" s="13" t="s">
        <v>2317</v>
      </c>
      <c r="D1077" s="3" t="s">
        <v>46</v>
      </c>
      <c r="E1077" s="3" t="s">
        <v>39</v>
      </c>
      <c r="F1077" s="14" t="s">
        <v>40</v>
      </c>
      <c r="G1077" s="14" t="s">
        <v>41</v>
      </c>
      <c r="H1077" s="14" t="s">
        <v>52</v>
      </c>
      <c r="I1077" s="14" t="s">
        <v>2318</v>
      </c>
      <c r="J1077" s="14">
        <v>0</v>
      </c>
      <c r="K1077" s="38"/>
      <c r="L1077" s="14">
        <f>IFERROR(VLOOKUP(A1077,[1]Sheet1!$A:$O,15,FALSE),"ok")</f>
        <v>49.9</v>
      </c>
      <c r="M1077" s="15">
        <v>0</v>
      </c>
      <c r="N1077" s="41">
        <v>0</v>
      </c>
      <c r="O1077" s="13" t="s">
        <v>44</v>
      </c>
      <c r="P1077" s="17">
        <v>0</v>
      </c>
      <c r="Q1077" s="13">
        <v>0</v>
      </c>
      <c r="R1077" s="16" t="str">
        <f t="shared" si="133"/>
        <v>nul</v>
      </c>
      <c r="S1077" s="17">
        <f t="shared" si="131"/>
        <v>8.4830000000000005</v>
      </c>
      <c r="T1077" s="18">
        <v>19.138796706789801</v>
      </c>
      <c r="U1077" s="18">
        <v>14.488985507246378</v>
      </c>
      <c r="V1077" s="19">
        <f t="shared" si="134"/>
        <v>42.110782214036178</v>
      </c>
      <c r="W1077" s="20">
        <f t="shared" si="135"/>
        <v>61.650185161348958</v>
      </c>
      <c r="X1077" s="21">
        <f t="shared" si="136"/>
        <v>50.532938656843413</v>
      </c>
      <c r="Y1077" s="22">
        <v>50.532938656843413</v>
      </c>
      <c r="Z1077" s="23">
        <v>89.9</v>
      </c>
      <c r="AA1077" s="22"/>
      <c r="AB1077" s="22"/>
      <c r="AC1077" s="24">
        <v>49.9</v>
      </c>
      <c r="AD1077" s="25">
        <f t="shared" si="137"/>
        <v>-1.2525269134683437E-2</v>
      </c>
      <c r="AE1077" s="22"/>
      <c r="AF1077" s="26">
        <f t="shared" si="132"/>
        <v>50.532938656843413</v>
      </c>
      <c r="AG1077" s="27"/>
      <c r="AH1077" s="22"/>
      <c r="AI1077" s="28"/>
      <c r="AJ1077" s="29">
        <f t="shared" si="138"/>
        <v>-1</v>
      </c>
      <c r="AK1077" s="30"/>
      <c r="AL1077" s="30"/>
      <c r="AM1077" s="30"/>
      <c r="AN1077" s="31">
        <v>49.9</v>
      </c>
    </row>
    <row r="1078" spans="1:42" s="11" customFormat="1" ht="37.5" customHeight="1" x14ac:dyDescent="0.25">
      <c r="A1078" s="12" t="s">
        <v>2319</v>
      </c>
      <c r="B1078" s="12" t="s">
        <v>2319</v>
      </c>
      <c r="C1078" s="13" t="s">
        <v>2319</v>
      </c>
      <c r="D1078" s="3" t="s">
        <v>46</v>
      </c>
      <c r="E1078" s="3" t="s">
        <v>187</v>
      </c>
      <c r="F1078" s="14" t="s">
        <v>114</v>
      </c>
      <c r="G1078" s="14" t="s">
        <v>163</v>
      </c>
      <c r="H1078" s="14" t="s">
        <v>247</v>
      </c>
      <c r="I1078" s="14" t="s">
        <v>2320</v>
      </c>
      <c r="J1078" s="14">
        <v>0</v>
      </c>
      <c r="K1078" s="38">
        <v>43237</v>
      </c>
      <c r="L1078" s="14">
        <f>IFERROR(VLOOKUP(A1078,[1]Sheet1!$A:$O,15,FALSE),"ok")</f>
        <v>34.9</v>
      </c>
      <c r="M1078" s="15">
        <v>50</v>
      </c>
      <c r="N1078" s="41">
        <v>30</v>
      </c>
      <c r="O1078" s="13">
        <v>65</v>
      </c>
      <c r="P1078" s="17">
        <v>4</v>
      </c>
      <c r="Q1078" s="13">
        <v>7</v>
      </c>
      <c r="R1078" s="16">
        <f t="shared" si="133"/>
        <v>52.5</v>
      </c>
      <c r="S1078" s="17">
        <f t="shared" si="131"/>
        <v>5.9329999999999998</v>
      </c>
      <c r="T1078" s="18">
        <v>10.5094241098612</v>
      </c>
      <c r="U1078" s="18">
        <v>7.3004347826086962</v>
      </c>
      <c r="V1078" s="19">
        <f t="shared" si="134"/>
        <v>23.742858892469897</v>
      </c>
      <c r="W1078" s="20">
        <f t="shared" si="135"/>
        <v>34.759545418575925</v>
      </c>
      <c r="X1078" s="21">
        <f t="shared" si="136"/>
        <v>28.491430670963876</v>
      </c>
      <c r="Y1078" s="22">
        <v>28.491430670963876</v>
      </c>
      <c r="Z1078" s="23">
        <v>69.900000000000006</v>
      </c>
      <c r="AA1078" s="22"/>
      <c r="AB1078" s="22"/>
      <c r="AC1078" s="24">
        <v>34.9</v>
      </c>
      <c r="AD1078" s="25">
        <f t="shared" si="137"/>
        <v>0.22492971318450539</v>
      </c>
      <c r="AE1078" s="22"/>
      <c r="AF1078" s="26">
        <f t="shared" si="132"/>
        <v>28.491430670963876</v>
      </c>
      <c r="AG1078" s="27"/>
      <c r="AH1078" s="22"/>
      <c r="AI1078" s="28"/>
      <c r="AJ1078" s="29">
        <f t="shared" si="138"/>
        <v>-1</v>
      </c>
      <c r="AK1078" s="30"/>
      <c r="AL1078" s="30"/>
      <c r="AM1078" s="30"/>
      <c r="AN1078" s="31">
        <v>34.9</v>
      </c>
    </row>
    <row r="1079" spans="1:42" s="11" customFormat="1" ht="37.5" customHeight="1" x14ac:dyDescent="0.25">
      <c r="A1079" s="12" t="s">
        <v>2323</v>
      </c>
      <c r="B1079" s="12" t="s">
        <v>2323</v>
      </c>
      <c r="C1079" s="13" t="s">
        <v>2323</v>
      </c>
      <c r="D1079" s="3" t="s">
        <v>46</v>
      </c>
      <c r="E1079" s="3" t="s">
        <v>39</v>
      </c>
      <c r="F1079" s="14" t="s">
        <v>265</v>
      </c>
      <c r="G1079" s="14" t="s">
        <v>266</v>
      </c>
      <c r="H1079" s="14" t="s">
        <v>267</v>
      </c>
      <c r="I1079" s="14" t="s">
        <v>2324</v>
      </c>
      <c r="J1079" s="14">
        <v>0</v>
      </c>
      <c r="K1079" s="38"/>
      <c r="L1079" s="14" t="str">
        <f>IFERROR(VLOOKUP(A1079,[1]Sheet1!$A:$O,15,FALSE),"ok")</f>
        <v>ok</v>
      </c>
      <c r="M1079" s="15">
        <v>0</v>
      </c>
      <c r="N1079" s="41">
        <v>0</v>
      </c>
      <c r="O1079" s="13" t="s">
        <v>44</v>
      </c>
      <c r="P1079" s="17">
        <v>0</v>
      </c>
      <c r="Q1079" s="13">
        <v>0</v>
      </c>
      <c r="R1079" s="16" t="str">
        <f t="shared" si="133"/>
        <v>nul</v>
      </c>
      <c r="S1079" s="17" t="e">
        <f t="shared" si="131"/>
        <v>#N/A</v>
      </c>
      <c r="T1079" s="18">
        <v>11.158133049876801</v>
      </c>
      <c r="U1079" s="18">
        <v>6.6291304347826099</v>
      </c>
      <c r="V1079" s="19" t="e">
        <f t="shared" si="134"/>
        <v>#N/A</v>
      </c>
      <c r="W1079" s="20" t="e">
        <f t="shared" si="135"/>
        <v>#N/A</v>
      </c>
      <c r="X1079" s="21" t="e">
        <f t="shared" si="136"/>
        <v>#N/A</v>
      </c>
      <c r="Y1079" s="22">
        <v>28.464316181591293</v>
      </c>
      <c r="Z1079" s="23">
        <v>0</v>
      </c>
      <c r="AA1079" s="22"/>
      <c r="AB1079" s="22"/>
      <c r="AC1079" s="24" t="e">
        <v>#N/A</v>
      </c>
      <c r="AD1079" s="25" t="e">
        <f t="shared" si="137"/>
        <v>#N/A</v>
      </c>
      <c r="AE1079" s="22"/>
      <c r="AF1079" s="26" t="e">
        <f t="shared" si="132"/>
        <v>#N/A</v>
      </c>
      <c r="AG1079" s="27"/>
      <c r="AH1079" s="22"/>
      <c r="AI1079" s="28"/>
      <c r="AJ1079" s="29" t="e">
        <f t="shared" si="138"/>
        <v>#N/A</v>
      </c>
      <c r="AK1079" s="30"/>
      <c r="AL1079" s="30"/>
      <c r="AM1079" s="30"/>
      <c r="AN1079" s="31" t="s">
        <v>896</v>
      </c>
    </row>
    <row r="1080" spans="1:42" s="11" customFormat="1" ht="37.5" customHeight="1" x14ac:dyDescent="0.25">
      <c r="A1080" s="12" t="s">
        <v>2325</v>
      </c>
      <c r="B1080" s="12" t="s">
        <v>2326</v>
      </c>
      <c r="C1080" s="13" t="s">
        <v>2325</v>
      </c>
      <c r="D1080" s="3"/>
      <c r="E1080" s="3" t="s">
        <v>359</v>
      </c>
      <c r="F1080" s="14" t="s">
        <v>233</v>
      </c>
      <c r="G1080" s="14" t="s">
        <v>369</v>
      </c>
      <c r="H1080" s="14" t="s">
        <v>2327</v>
      </c>
      <c r="I1080" s="14" t="s">
        <v>2328</v>
      </c>
      <c r="J1080" s="14">
        <v>0</v>
      </c>
      <c r="K1080" s="38"/>
      <c r="L1080" s="14" t="str">
        <f>IFERROR(VLOOKUP(A1080,[1]Sheet1!$A:$O,15,FALSE),"ok")</f>
        <v>ok</v>
      </c>
      <c r="M1080" s="15">
        <v>0</v>
      </c>
      <c r="N1080" s="41">
        <v>0</v>
      </c>
      <c r="O1080" s="13" t="s">
        <v>44</v>
      </c>
      <c r="P1080" s="17">
        <v>0</v>
      </c>
      <c r="Q1080" s="13">
        <v>0</v>
      </c>
      <c r="R1080" s="16" t="str">
        <f t="shared" si="133"/>
        <v>nul</v>
      </c>
      <c r="S1080" s="17">
        <f t="shared" si="131"/>
        <v>16.983000000000001</v>
      </c>
      <c r="T1080" s="18">
        <v>36.0963372397458</v>
      </c>
      <c r="U1080" s="18">
        <v>14.824637681159421</v>
      </c>
      <c r="V1080" s="19">
        <f t="shared" si="134"/>
        <v>67.903974920905213</v>
      </c>
      <c r="W1080" s="33">
        <f t="shared" si="135"/>
        <v>99.411419284205223</v>
      </c>
      <c r="X1080" s="21">
        <f t="shared" si="136"/>
        <v>81.484769905086253</v>
      </c>
      <c r="Y1080" s="22">
        <v>81.484769905086253</v>
      </c>
      <c r="Z1080" s="23">
        <v>149.9</v>
      </c>
      <c r="AA1080" s="22"/>
      <c r="AB1080" s="22"/>
      <c r="AC1080" s="24">
        <v>99.9</v>
      </c>
      <c r="AD1080" s="25">
        <f t="shared" si="137"/>
        <v>0.22599597589051146</v>
      </c>
      <c r="AE1080" s="22"/>
      <c r="AF1080" s="26">
        <f t="shared" si="132"/>
        <v>81.484769905086253</v>
      </c>
      <c r="AG1080" s="32"/>
      <c r="AH1080" s="22"/>
      <c r="AI1080" s="28"/>
      <c r="AJ1080" s="29">
        <f t="shared" si="138"/>
        <v>-1</v>
      </c>
      <c r="AK1080" s="30"/>
      <c r="AL1080" s="30"/>
      <c r="AM1080" s="30"/>
      <c r="AN1080" s="31">
        <v>99.9</v>
      </c>
    </row>
    <row r="1081" spans="1:42" s="11" customFormat="1" ht="37.5" customHeight="1" x14ac:dyDescent="0.25">
      <c r="A1081" s="12" t="s">
        <v>2329</v>
      </c>
      <c r="B1081" s="12" t="s">
        <v>2330</v>
      </c>
      <c r="C1081" s="13" t="s">
        <v>2329</v>
      </c>
      <c r="D1081" s="3"/>
      <c r="E1081" s="3" t="s">
        <v>359</v>
      </c>
      <c r="F1081" s="14" t="s">
        <v>114</v>
      </c>
      <c r="G1081" s="14" t="s">
        <v>188</v>
      </c>
      <c r="H1081" s="14" t="s">
        <v>189</v>
      </c>
      <c r="I1081" s="14" t="s">
        <v>2331</v>
      </c>
      <c r="J1081" s="14" t="s">
        <v>3362</v>
      </c>
      <c r="K1081" s="38"/>
      <c r="L1081" s="14" t="str">
        <f>IFERROR(VLOOKUP(A1081,[1]Sheet1!$A:$O,15,FALSE),"ok")</f>
        <v>ok</v>
      </c>
      <c r="M1081" s="15">
        <v>0</v>
      </c>
      <c r="N1081" s="41">
        <v>35</v>
      </c>
      <c r="O1081" s="13" t="s">
        <v>44</v>
      </c>
      <c r="P1081" s="17">
        <v>3</v>
      </c>
      <c r="Q1081" s="13">
        <v>4</v>
      </c>
      <c r="R1081" s="16">
        <f t="shared" si="133"/>
        <v>81.666666666666671</v>
      </c>
      <c r="S1081" s="17">
        <f t="shared" si="131"/>
        <v>30.583000000000002</v>
      </c>
      <c r="T1081" s="18">
        <v>72.718302544391193</v>
      </c>
      <c r="U1081" s="18">
        <v>24.064396135265703</v>
      </c>
      <c r="V1081" s="19">
        <f t="shared" si="134"/>
        <v>127.3656986796569</v>
      </c>
      <c r="W1081" s="20">
        <f t="shared" si="135"/>
        <v>186.46338286701769</v>
      </c>
      <c r="X1081" s="21">
        <f t="shared" si="136"/>
        <v>152.83883841558827</v>
      </c>
      <c r="Y1081" s="22">
        <v>153.85883841558828</v>
      </c>
      <c r="Z1081" s="23">
        <v>279.89999999999998</v>
      </c>
      <c r="AA1081" s="22"/>
      <c r="AB1081" s="22"/>
      <c r="AC1081" s="24">
        <v>179.9</v>
      </c>
      <c r="AD1081" s="25">
        <f t="shared" si="137"/>
        <v>0.17705683885681589</v>
      </c>
      <c r="AE1081" s="22"/>
      <c r="AF1081" s="26">
        <f t="shared" si="132"/>
        <v>152.83883841558827</v>
      </c>
      <c r="AG1081" s="27"/>
      <c r="AH1081" s="22"/>
      <c r="AI1081" s="28"/>
      <c r="AJ1081" s="29">
        <f t="shared" si="138"/>
        <v>-1</v>
      </c>
      <c r="AK1081" s="30"/>
      <c r="AL1081" s="30"/>
      <c r="AM1081" s="30"/>
      <c r="AN1081" s="31">
        <v>184.9</v>
      </c>
    </row>
    <row r="1082" spans="1:42" s="11" customFormat="1" ht="37.5" customHeight="1" x14ac:dyDescent="0.25">
      <c r="A1082" s="12" t="s">
        <v>2332</v>
      </c>
      <c r="B1082" s="12" t="s">
        <v>2332</v>
      </c>
      <c r="C1082" s="13" t="s">
        <v>2332</v>
      </c>
      <c r="D1082" s="3"/>
      <c r="E1082" s="3" t="s">
        <v>359</v>
      </c>
      <c r="F1082" s="14" t="s">
        <v>114</v>
      </c>
      <c r="G1082" s="14" t="s">
        <v>163</v>
      </c>
      <c r="H1082" s="14" t="s">
        <v>540</v>
      </c>
      <c r="I1082" s="14" t="s">
        <v>2333</v>
      </c>
      <c r="J1082" s="14">
        <v>0</v>
      </c>
      <c r="K1082" s="38"/>
      <c r="L1082" s="14" t="str">
        <f>IFERROR(VLOOKUP(A1082,[1]Sheet1!$A:$O,15,FALSE),"ok")</f>
        <v>ok</v>
      </c>
      <c r="M1082" s="15">
        <v>0</v>
      </c>
      <c r="N1082" s="41">
        <v>22</v>
      </c>
      <c r="O1082" s="13">
        <v>58</v>
      </c>
      <c r="P1082" s="17">
        <v>5</v>
      </c>
      <c r="Q1082" s="13">
        <v>7</v>
      </c>
      <c r="R1082" s="16">
        <f t="shared" si="133"/>
        <v>30.8</v>
      </c>
      <c r="S1082" s="17">
        <f t="shared" ref="S1082:S1145" si="139">(AC1082*0.17)</f>
        <v>11.203000000000001</v>
      </c>
      <c r="T1082" s="18">
        <v>25.610746951247801</v>
      </c>
      <c r="U1082" s="18">
        <v>7.9717391304347833</v>
      </c>
      <c r="V1082" s="19">
        <f t="shared" si="134"/>
        <v>44.785486081682585</v>
      </c>
      <c r="W1082" s="20">
        <f t="shared" si="135"/>
        <v>65.565951623583302</v>
      </c>
      <c r="X1082" s="21">
        <f t="shared" si="136"/>
        <v>53.742583298019099</v>
      </c>
      <c r="Y1082" s="22">
        <v>53.538583298019105</v>
      </c>
      <c r="Z1082" s="23">
        <v>99.9</v>
      </c>
      <c r="AA1082" s="22"/>
      <c r="AB1082" s="22"/>
      <c r="AC1082" s="24">
        <v>65.900000000000006</v>
      </c>
      <c r="AD1082" s="25">
        <f t="shared" si="137"/>
        <v>0.22621571119058981</v>
      </c>
      <c r="AE1082" s="22"/>
      <c r="AF1082" s="26">
        <f t="shared" si="132"/>
        <v>53.742583298019099</v>
      </c>
      <c r="AG1082" s="27"/>
      <c r="AH1082" s="22"/>
      <c r="AI1082" s="28"/>
      <c r="AJ1082" s="29">
        <f t="shared" si="138"/>
        <v>-1</v>
      </c>
      <c r="AK1082" s="30"/>
      <c r="AL1082" s="30"/>
      <c r="AM1082" s="30"/>
      <c r="AN1082" s="31">
        <v>64.900000000000006</v>
      </c>
    </row>
    <row r="1083" spans="1:42" s="11" customFormat="1" ht="37.5" customHeight="1" x14ac:dyDescent="0.25">
      <c r="A1083" s="12" t="s">
        <v>2334</v>
      </c>
      <c r="B1083" s="12" t="s">
        <v>2334</v>
      </c>
      <c r="C1083" s="13" t="s">
        <v>2334</v>
      </c>
      <c r="D1083" s="3" t="s">
        <v>46</v>
      </c>
      <c r="E1083" s="3" t="s">
        <v>359</v>
      </c>
      <c r="F1083" s="14" t="s">
        <v>107</v>
      </c>
      <c r="G1083" s="14" t="s">
        <v>270</v>
      </c>
      <c r="H1083" s="14" t="s">
        <v>271</v>
      </c>
      <c r="I1083" s="14" t="s">
        <v>2335</v>
      </c>
      <c r="J1083" s="14">
        <v>0</v>
      </c>
      <c r="K1083" s="38"/>
      <c r="L1083" s="14" t="str">
        <f>IFERROR(VLOOKUP(A1083,[1]Sheet1!$A:$O,15,FALSE),"ok")</f>
        <v>ok</v>
      </c>
      <c r="M1083" s="15">
        <v>0</v>
      </c>
      <c r="N1083" s="41">
        <v>147</v>
      </c>
      <c r="O1083" s="13">
        <v>169</v>
      </c>
      <c r="P1083" s="17">
        <v>4</v>
      </c>
      <c r="Q1083" s="13">
        <v>7</v>
      </c>
      <c r="R1083" s="16">
        <f t="shared" si="133"/>
        <v>257.25</v>
      </c>
      <c r="S1083" s="17">
        <f t="shared" si="139"/>
        <v>6.7830000000000004</v>
      </c>
      <c r="T1083" s="18">
        <v>12.679575146846799</v>
      </c>
      <c r="U1083" s="18">
        <v>7.6360869565217397</v>
      </c>
      <c r="V1083" s="19">
        <f t="shared" si="134"/>
        <v>27.09866210336854</v>
      </c>
      <c r="W1083" s="33">
        <f t="shared" si="135"/>
        <v>39.672441319331533</v>
      </c>
      <c r="X1083" s="21">
        <f t="shared" si="136"/>
        <v>32.518394524042243</v>
      </c>
      <c r="Y1083" s="22">
        <v>32.518394524042243</v>
      </c>
      <c r="Z1083" s="23">
        <v>59.9</v>
      </c>
      <c r="AA1083" s="22"/>
      <c r="AB1083" s="22"/>
      <c r="AC1083" s="24">
        <v>39.9</v>
      </c>
      <c r="AD1083" s="25">
        <f t="shared" si="137"/>
        <v>0.22699784488130925</v>
      </c>
      <c r="AE1083" s="22"/>
      <c r="AF1083" s="26">
        <f t="shared" si="132"/>
        <v>32.518394524042243</v>
      </c>
      <c r="AG1083" s="27"/>
      <c r="AH1083" s="22"/>
      <c r="AI1083" s="28">
        <v>35.9</v>
      </c>
      <c r="AJ1083" s="29">
        <f t="shared" si="138"/>
        <v>0.10399054213631587</v>
      </c>
      <c r="AK1083" s="30">
        <v>43263</v>
      </c>
      <c r="AL1083" s="30">
        <v>43277</v>
      </c>
      <c r="AM1083" s="30" t="s">
        <v>3444</v>
      </c>
      <c r="AN1083" s="31">
        <v>39.9</v>
      </c>
      <c r="AO1083" s="11" t="s">
        <v>3518</v>
      </c>
      <c r="AP1083" s="11" t="s">
        <v>3519</v>
      </c>
    </row>
    <row r="1084" spans="1:42" s="11" customFormat="1" ht="37.5" customHeight="1" x14ac:dyDescent="0.25">
      <c r="A1084" s="12" t="s">
        <v>2336</v>
      </c>
      <c r="B1084" s="12" t="s">
        <v>2336</v>
      </c>
      <c r="C1084" s="13" t="s">
        <v>2336</v>
      </c>
      <c r="D1084" s="3"/>
      <c r="E1084" s="3" t="s">
        <v>359</v>
      </c>
      <c r="F1084" s="14" t="s">
        <v>81</v>
      </c>
      <c r="G1084" s="14" t="s">
        <v>299</v>
      </c>
      <c r="H1084" s="14" t="s">
        <v>300</v>
      </c>
      <c r="I1084" s="14" t="s">
        <v>2337</v>
      </c>
      <c r="J1084" s="14">
        <v>0</v>
      </c>
      <c r="K1084" s="38"/>
      <c r="L1084" s="14" t="str">
        <f>IFERROR(VLOOKUP(A1084,[1]Sheet1!$A:$O,15,FALSE),"ok")</f>
        <v>ok</v>
      </c>
      <c r="M1084" s="15">
        <v>0</v>
      </c>
      <c r="N1084" s="41">
        <v>0</v>
      </c>
      <c r="O1084" s="13">
        <v>21</v>
      </c>
      <c r="P1084" s="17">
        <v>0</v>
      </c>
      <c r="Q1084" s="13">
        <v>0</v>
      </c>
      <c r="R1084" s="16" t="str">
        <f t="shared" si="133"/>
        <v>nul</v>
      </c>
      <c r="S1084" s="17">
        <f t="shared" si="139"/>
        <v>16.983000000000001</v>
      </c>
      <c r="T1084" s="18">
        <v>39.518337217113697</v>
      </c>
      <c r="U1084" s="18">
        <v>11.337584541062801</v>
      </c>
      <c r="V1084" s="19">
        <f t="shared" si="134"/>
        <v>67.838921758176497</v>
      </c>
      <c r="W1084" s="33">
        <f t="shared" si="135"/>
        <v>99.316181453970387</v>
      </c>
      <c r="X1084" s="21">
        <f t="shared" si="136"/>
        <v>81.406706109811793</v>
      </c>
      <c r="Y1084" s="22">
        <v>81.406706109811793</v>
      </c>
      <c r="Z1084" s="23">
        <v>159.9</v>
      </c>
      <c r="AA1084" s="22"/>
      <c r="AB1084" s="22"/>
      <c r="AC1084" s="24">
        <v>99.9</v>
      </c>
      <c r="AD1084" s="25">
        <f t="shared" si="137"/>
        <v>0.22717162717825845</v>
      </c>
      <c r="AE1084" s="22"/>
      <c r="AF1084" s="26">
        <f t="shared" si="132"/>
        <v>81.406706109811793</v>
      </c>
      <c r="AG1084" s="27"/>
      <c r="AH1084" s="22"/>
      <c r="AI1084" s="28"/>
      <c r="AJ1084" s="29">
        <f t="shared" si="138"/>
        <v>-1</v>
      </c>
      <c r="AK1084" s="30"/>
      <c r="AL1084" s="30"/>
      <c r="AM1084" s="30"/>
      <c r="AN1084" s="31">
        <v>99.9</v>
      </c>
    </row>
    <row r="1085" spans="1:42" s="11" customFormat="1" ht="37.5" customHeight="1" x14ac:dyDescent="0.25">
      <c r="A1085" s="12" t="s">
        <v>2338</v>
      </c>
      <c r="B1085" s="12" t="s">
        <v>2338</v>
      </c>
      <c r="C1085" s="13" t="s">
        <v>2338</v>
      </c>
      <c r="D1085" s="3"/>
      <c r="E1085" s="3" t="s">
        <v>359</v>
      </c>
      <c r="F1085" s="14" t="s">
        <v>62</v>
      </c>
      <c r="G1085" s="14" t="s">
        <v>1515</v>
      </c>
      <c r="H1085" s="14" t="s">
        <v>1516</v>
      </c>
      <c r="I1085" s="14" t="s">
        <v>2339</v>
      </c>
      <c r="J1085" s="14" t="s">
        <v>3362</v>
      </c>
      <c r="K1085" s="38"/>
      <c r="L1085" s="14" t="str">
        <f>IFERROR(VLOOKUP(A1085,[1]Sheet1!$A:$O,15,FALSE),"ok")</f>
        <v>ok</v>
      </c>
      <c r="M1085" s="15">
        <v>0</v>
      </c>
      <c r="N1085" s="41">
        <v>47</v>
      </c>
      <c r="O1085" s="13">
        <v>63</v>
      </c>
      <c r="P1085" s="17">
        <v>0</v>
      </c>
      <c r="Q1085" s="13">
        <v>0</v>
      </c>
      <c r="R1085" s="16" t="str">
        <f t="shared" si="133"/>
        <v>nul</v>
      </c>
      <c r="S1085" s="17">
        <f t="shared" si="139"/>
        <v>8.4830000000000005</v>
      </c>
      <c r="T1085" s="18">
        <v>22.849963323450599</v>
      </c>
      <c r="U1085" s="18">
        <v>7.6360869565217397</v>
      </c>
      <c r="V1085" s="19">
        <f t="shared" si="134"/>
        <v>38.969050279972336</v>
      </c>
      <c r="W1085" s="20">
        <f t="shared" si="135"/>
        <v>57.050689609879491</v>
      </c>
      <c r="X1085" s="21">
        <f t="shared" si="136"/>
        <v>46.762860335966799</v>
      </c>
      <c r="Y1085" s="22">
        <v>48.394860335966804</v>
      </c>
      <c r="Z1085" s="23">
        <v>89.9</v>
      </c>
      <c r="AA1085" s="22"/>
      <c r="AB1085" s="22"/>
      <c r="AC1085" s="24">
        <v>49.9</v>
      </c>
      <c r="AD1085" s="25">
        <f t="shared" si="137"/>
        <v>6.7086137192945205E-2</v>
      </c>
      <c r="AE1085" s="22"/>
      <c r="AF1085" s="26">
        <f t="shared" si="132"/>
        <v>46.762860335966799</v>
      </c>
      <c r="AG1085" s="27"/>
      <c r="AH1085" s="22"/>
      <c r="AI1085" s="28"/>
      <c r="AJ1085" s="29">
        <f t="shared" si="138"/>
        <v>-1</v>
      </c>
      <c r="AK1085" s="30"/>
      <c r="AL1085" s="30"/>
      <c r="AM1085" s="30"/>
      <c r="AN1085" s="31">
        <v>54.9</v>
      </c>
    </row>
    <row r="1086" spans="1:42" s="11" customFormat="1" ht="37.5" customHeight="1" x14ac:dyDescent="0.25">
      <c r="A1086" s="12" t="s">
        <v>2338</v>
      </c>
      <c r="B1086" s="12" t="s">
        <v>2338</v>
      </c>
      <c r="C1086" s="13" t="s">
        <v>2338</v>
      </c>
      <c r="D1086" s="3"/>
      <c r="E1086" s="3" t="s">
        <v>359</v>
      </c>
      <c r="F1086" s="14" t="s">
        <v>62</v>
      </c>
      <c r="G1086" s="14" t="s">
        <v>1515</v>
      </c>
      <c r="H1086" s="14" t="s">
        <v>1516</v>
      </c>
      <c r="I1086" s="14" t="s">
        <v>2339</v>
      </c>
      <c r="J1086" s="14" t="s">
        <v>3362</v>
      </c>
      <c r="K1086" s="38"/>
      <c r="L1086" s="14" t="str">
        <f>IFERROR(VLOOKUP(A1086,[1]Sheet1!$A:$O,15,FALSE),"ok")</f>
        <v>ok</v>
      </c>
      <c r="M1086" s="15">
        <v>0</v>
      </c>
      <c r="N1086" s="41">
        <v>47</v>
      </c>
      <c r="O1086" s="13">
        <v>63</v>
      </c>
      <c r="P1086" s="17">
        <v>0</v>
      </c>
      <c r="Q1086" s="13">
        <v>0</v>
      </c>
      <c r="R1086" s="16" t="str">
        <f t="shared" si="133"/>
        <v>nul</v>
      </c>
      <c r="S1086" s="17">
        <f t="shared" si="139"/>
        <v>8.4830000000000005</v>
      </c>
      <c r="T1086" s="18">
        <v>22.849963323450599</v>
      </c>
      <c r="U1086" s="18">
        <v>7.6360869565217397</v>
      </c>
      <c r="V1086" s="19">
        <f t="shared" si="134"/>
        <v>38.969050279972336</v>
      </c>
      <c r="W1086" s="20">
        <f t="shared" si="135"/>
        <v>57.050689609879491</v>
      </c>
      <c r="X1086" s="21">
        <f t="shared" si="136"/>
        <v>46.762860335966799</v>
      </c>
      <c r="Y1086" s="22">
        <v>48.394860335966804</v>
      </c>
      <c r="Z1086" s="23">
        <v>89.9</v>
      </c>
      <c r="AA1086" s="22"/>
      <c r="AB1086" s="22"/>
      <c r="AC1086" s="24">
        <v>49.9</v>
      </c>
      <c r="AD1086" s="25">
        <f t="shared" si="137"/>
        <v>6.7086137192945205E-2</v>
      </c>
      <c r="AE1086" s="22"/>
      <c r="AF1086" s="26">
        <f t="shared" si="132"/>
        <v>46.762860335966799</v>
      </c>
      <c r="AG1086" s="27"/>
      <c r="AH1086" s="22"/>
      <c r="AI1086" s="28"/>
      <c r="AJ1086" s="29">
        <f t="shared" si="138"/>
        <v>-1</v>
      </c>
      <c r="AK1086" s="30"/>
      <c r="AL1086" s="30"/>
      <c r="AM1086" s="30"/>
      <c r="AN1086" s="31">
        <v>54.9</v>
      </c>
    </row>
    <row r="1087" spans="1:42" s="11" customFormat="1" ht="37.5" customHeight="1" x14ac:dyDescent="0.25">
      <c r="A1087" s="12" t="s">
        <v>2340</v>
      </c>
      <c r="B1087" s="12" t="s">
        <v>2340</v>
      </c>
      <c r="C1087" s="13" t="s">
        <v>2340</v>
      </c>
      <c r="D1087" s="3" t="s">
        <v>46</v>
      </c>
      <c r="E1087" s="3" t="s">
        <v>187</v>
      </c>
      <c r="F1087" s="14" t="s">
        <v>369</v>
      </c>
      <c r="G1087" s="14" t="s">
        <v>234</v>
      </c>
      <c r="H1087" s="14" t="s">
        <v>370</v>
      </c>
      <c r="I1087" s="14" t="s">
        <v>2341</v>
      </c>
      <c r="J1087" s="14">
        <v>0</v>
      </c>
      <c r="K1087" s="38"/>
      <c r="L1087" s="14" t="str">
        <f>IFERROR(VLOOKUP(A1087,[1]Sheet1!$A:$O,15,FALSE),"ok")</f>
        <v>ok</v>
      </c>
      <c r="M1087" s="15">
        <v>0</v>
      </c>
      <c r="N1087" s="41">
        <v>50</v>
      </c>
      <c r="O1087" s="13">
        <v>63</v>
      </c>
      <c r="P1087" s="17">
        <v>7</v>
      </c>
      <c r="Q1087" s="13">
        <v>14</v>
      </c>
      <c r="R1087" s="16">
        <f t="shared" si="133"/>
        <v>50</v>
      </c>
      <c r="S1087" s="17">
        <f t="shared" si="139"/>
        <v>39.933000000000007</v>
      </c>
      <c r="T1087" s="18">
        <v>96.988469387705607</v>
      </c>
      <c r="U1087" s="18">
        <v>22.488695652173917</v>
      </c>
      <c r="V1087" s="19">
        <f t="shared" si="134"/>
        <v>159.41016503987953</v>
      </c>
      <c r="W1087" s="33">
        <f t="shared" si="135"/>
        <v>233.37648161838362</v>
      </c>
      <c r="X1087" s="21">
        <f t="shared" si="136"/>
        <v>191.29219804785544</v>
      </c>
      <c r="Y1087" s="22">
        <v>191.29219804785544</v>
      </c>
      <c r="Z1087" s="23">
        <v>349.9</v>
      </c>
      <c r="AA1087" s="22"/>
      <c r="AB1087" s="22"/>
      <c r="AC1087" s="24">
        <v>234.9</v>
      </c>
      <c r="AD1087" s="25">
        <f t="shared" si="137"/>
        <v>0.22796435190333919</v>
      </c>
      <c r="AE1087" s="22"/>
      <c r="AF1087" s="26">
        <f t="shared" ref="AF1087:AF1150" si="140">X1087*(1+AG1087)</f>
        <v>191.29219804785544</v>
      </c>
      <c r="AG1087" s="27"/>
      <c r="AH1087" s="22"/>
      <c r="AI1087" s="28"/>
      <c r="AJ1087" s="29">
        <f t="shared" si="138"/>
        <v>-1</v>
      </c>
      <c r="AK1087" s="30"/>
      <c r="AL1087" s="30"/>
      <c r="AM1087" s="30"/>
      <c r="AN1087" s="31">
        <v>234.9</v>
      </c>
    </row>
    <row r="1088" spans="1:42" s="11" customFormat="1" ht="37.5" customHeight="1" x14ac:dyDescent="0.25">
      <c r="A1088" s="12" t="s">
        <v>2348</v>
      </c>
      <c r="B1088" s="12" t="s">
        <v>2348</v>
      </c>
      <c r="C1088" s="13" t="s">
        <v>2348</v>
      </c>
      <c r="D1088" s="3" t="s">
        <v>46</v>
      </c>
      <c r="E1088" s="3" t="s">
        <v>187</v>
      </c>
      <c r="F1088" s="14" t="s">
        <v>114</v>
      </c>
      <c r="G1088" s="14" t="s">
        <v>163</v>
      </c>
      <c r="H1088" s="14" t="s">
        <v>247</v>
      </c>
      <c r="I1088" s="14" t="s">
        <v>2349</v>
      </c>
      <c r="J1088" s="14">
        <v>0</v>
      </c>
      <c r="K1088" s="38"/>
      <c r="L1088" s="14">
        <f>IFERROR(VLOOKUP(A1088,[1]Sheet1!$A:$O,15,FALSE),"ok")</f>
        <v>49.9</v>
      </c>
      <c r="M1088" s="15">
        <v>0</v>
      </c>
      <c r="N1088" s="41">
        <v>4</v>
      </c>
      <c r="O1088" s="13">
        <v>63</v>
      </c>
      <c r="P1088" s="17">
        <v>0</v>
      </c>
      <c r="Q1088" s="13">
        <v>8</v>
      </c>
      <c r="R1088" s="16" t="str">
        <f t="shared" si="133"/>
        <v>nul</v>
      </c>
      <c r="S1088" s="17">
        <f t="shared" si="139"/>
        <v>15.283000000000001</v>
      </c>
      <c r="T1088" s="18">
        <v>33.237309943758099</v>
      </c>
      <c r="U1088" s="18">
        <v>9.7525603864734318</v>
      </c>
      <c r="V1088" s="19">
        <f t="shared" si="134"/>
        <v>58.272870330231534</v>
      </c>
      <c r="W1088" s="20">
        <f t="shared" si="135"/>
        <v>85.311482163458962</v>
      </c>
      <c r="X1088" s="21">
        <f t="shared" si="136"/>
        <v>69.927444396277835</v>
      </c>
      <c r="Y1088" s="22">
        <v>67.887444396277843</v>
      </c>
      <c r="Z1088" s="23">
        <v>139.9</v>
      </c>
      <c r="AA1088" s="22"/>
      <c r="AB1088" s="22"/>
      <c r="AC1088" s="24">
        <v>89.9</v>
      </c>
      <c r="AD1088" s="25">
        <f t="shared" si="137"/>
        <v>0.28561826870917773</v>
      </c>
      <c r="AE1088" s="22"/>
      <c r="AF1088" s="26">
        <f t="shared" si="140"/>
        <v>69.927444396277835</v>
      </c>
      <c r="AG1088" s="27"/>
      <c r="AH1088" s="22"/>
      <c r="AI1088" s="28"/>
      <c r="AJ1088" s="29">
        <f t="shared" si="138"/>
        <v>-1</v>
      </c>
      <c r="AK1088" s="30"/>
      <c r="AL1088" s="30"/>
      <c r="AM1088" s="30"/>
      <c r="AN1088" s="31">
        <v>79.900000000000006</v>
      </c>
    </row>
    <row r="1089" spans="1:42" s="11" customFormat="1" ht="37.5" customHeight="1" x14ac:dyDescent="0.25">
      <c r="A1089" s="12" t="s">
        <v>2350</v>
      </c>
      <c r="B1089" s="12" t="s">
        <v>2350</v>
      </c>
      <c r="C1089" s="13" t="s">
        <v>2350</v>
      </c>
      <c r="D1089" s="3" t="s">
        <v>46</v>
      </c>
      <c r="E1089" s="3" t="s">
        <v>187</v>
      </c>
      <c r="F1089" s="14" t="s">
        <v>149</v>
      </c>
      <c r="G1089" s="14" t="s">
        <v>173</v>
      </c>
      <c r="H1089" s="14" t="s">
        <v>174</v>
      </c>
      <c r="I1089" s="14" t="s">
        <v>2351</v>
      </c>
      <c r="J1089" s="14">
        <v>0</v>
      </c>
      <c r="K1089" s="38"/>
      <c r="L1089" s="14" t="str">
        <f>IFERROR(VLOOKUP(A1089,[1]Sheet1!$A:$O,15,FALSE),"ok")</f>
        <v>ok</v>
      </c>
      <c r="M1089" s="15">
        <v>0</v>
      </c>
      <c r="N1089" s="41">
        <v>58</v>
      </c>
      <c r="O1089" s="13">
        <v>125</v>
      </c>
      <c r="P1089" s="17">
        <v>6</v>
      </c>
      <c r="Q1089" s="13">
        <v>8</v>
      </c>
      <c r="R1089" s="16">
        <f t="shared" si="133"/>
        <v>67.666666666666671</v>
      </c>
      <c r="S1089" s="17">
        <f t="shared" si="139"/>
        <v>15.113000000000001</v>
      </c>
      <c r="T1089" s="18">
        <v>34.038298934224898</v>
      </c>
      <c r="U1089" s="18">
        <v>11.141787439613527</v>
      </c>
      <c r="V1089" s="19">
        <f t="shared" si="134"/>
        <v>60.29308637383842</v>
      </c>
      <c r="W1089" s="33">
        <f t="shared" si="135"/>
        <v>88.26907845129945</v>
      </c>
      <c r="X1089" s="21">
        <f t="shared" si="136"/>
        <v>72.351703648606104</v>
      </c>
      <c r="Y1089" s="22">
        <v>72.351703648606104</v>
      </c>
      <c r="Z1089" s="23">
        <v>111.9</v>
      </c>
      <c r="AA1089" s="22"/>
      <c r="AB1089" s="22"/>
      <c r="AC1089" s="24">
        <v>88.9</v>
      </c>
      <c r="AD1089" s="25">
        <f t="shared" si="137"/>
        <v>0.22872020307586372</v>
      </c>
      <c r="AE1089" s="22"/>
      <c r="AF1089" s="26">
        <f t="shared" si="140"/>
        <v>72.351703648606104</v>
      </c>
      <c r="AG1089" s="27"/>
      <c r="AH1089" s="22"/>
      <c r="AI1089" s="28"/>
      <c r="AJ1089" s="29">
        <f t="shared" si="138"/>
        <v>-1</v>
      </c>
      <c r="AK1089" s="30"/>
      <c r="AL1089" s="30"/>
      <c r="AM1089" s="30"/>
      <c r="AN1089" s="31">
        <v>88.9</v>
      </c>
    </row>
    <row r="1090" spans="1:42" s="11" customFormat="1" ht="37.5" customHeight="1" x14ac:dyDescent="0.25">
      <c r="A1090" s="12" t="s">
        <v>2352</v>
      </c>
      <c r="B1090" s="12" t="s">
        <v>2352</v>
      </c>
      <c r="C1090" s="13" t="s">
        <v>2352</v>
      </c>
      <c r="D1090" s="3" t="s">
        <v>46</v>
      </c>
      <c r="E1090" s="3" t="s">
        <v>187</v>
      </c>
      <c r="F1090" s="14" t="s">
        <v>1487</v>
      </c>
      <c r="G1090" s="14" t="s">
        <v>2353</v>
      </c>
      <c r="H1090" s="14" t="s">
        <v>2354</v>
      </c>
      <c r="I1090" s="14" t="s">
        <v>2355</v>
      </c>
      <c r="J1090" s="14">
        <v>0</v>
      </c>
      <c r="K1090" s="38"/>
      <c r="L1090" s="14" t="str">
        <f>IFERROR(VLOOKUP(A1090,[1]Sheet1!$A:$O,15,FALSE),"ok")</f>
        <v>ok</v>
      </c>
      <c r="M1090" s="15">
        <v>0</v>
      </c>
      <c r="N1090" s="41">
        <v>29</v>
      </c>
      <c r="O1090" s="13">
        <v>89</v>
      </c>
      <c r="P1090" s="17">
        <v>0</v>
      </c>
      <c r="Q1090" s="13">
        <v>1</v>
      </c>
      <c r="R1090" s="16" t="str">
        <f t="shared" ref="R1090:R1153" si="141">IFERROR((N1090/(P1090/7)),"nul")</f>
        <v>nul</v>
      </c>
      <c r="S1090" s="17">
        <f t="shared" si="139"/>
        <v>16.983000000000001</v>
      </c>
      <c r="T1090" s="18">
        <v>35.077541106877803</v>
      </c>
      <c r="U1090" s="18">
        <v>15.691739130434781</v>
      </c>
      <c r="V1090" s="19">
        <f t="shared" ref="V1090:V1153" si="142">SUM(S1090:U1090)</f>
        <v>67.75228023731259</v>
      </c>
      <c r="W1090" s="33">
        <f t="shared" ref="W1090:W1153" si="143">V1090*1.22*1.2</f>
        <v>99.189338267425626</v>
      </c>
      <c r="X1090" s="21">
        <f t="shared" ref="X1090:X1153" si="144">V1090*1.2</f>
        <v>81.302736284775108</v>
      </c>
      <c r="Y1090" s="22">
        <v>81.302736284775108</v>
      </c>
      <c r="Z1090" s="23">
        <v>139.9</v>
      </c>
      <c r="AA1090" s="22"/>
      <c r="AB1090" s="22"/>
      <c r="AC1090" s="24">
        <v>99.9</v>
      </c>
      <c r="AD1090" s="25">
        <f t="shared" ref="AD1090:AD1153" si="145">(AC1090/X1090)-1</f>
        <v>0.2287409325325187</v>
      </c>
      <c r="AE1090" s="22"/>
      <c r="AF1090" s="26">
        <f t="shared" si="140"/>
        <v>81.302736284775108</v>
      </c>
      <c r="AG1090" s="27"/>
      <c r="AH1090" s="22"/>
      <c r="AI1090" s="28"/>
      <c r="AJ1090" s="29">
        <f t="shared" si="138"/>
        <v>-1</v>
      </c>
      <c r="AK1090" s="30"/>
      <c r="AL1090" s="30"/>
      <c r="AM1090" s="30"/>
      <c r="AN1090" s="31">
        <v>99.9</v>
      </c>
    </row>
    <row r="1091" spans="1:42" s="11" customFormat="1" ht="37.5" customHeight="1" x14ac:dyDescent="0.25">
      <c r="A1091" s="12" t="s">
        <v>2356</v>
      </c>
      <c r="B1091" s="12" t="s">
        <v>2356</v>
      </c>
      <c r="C1091" s="13" t="s">
        <v>2356</v>
      </c>
      <c r="D1091" s="3" t="s">
        <v>46</v>
      </c>
      <c r="E1091" s="3" t="s">
        <v>359</v>
      </c>
      <c r="F1091" s="14" t="s">
        <v>81</v>
      </c>
      <c r="G1091" s="14" t="s">
        <v>2090</v>
      </c>
      <c r="H1091" s="14" t="s">
        <v>2091</v>
      </c>
      <c r="I1091" s="14" t="s">
        <v>2357</v>
      </c>
      <c r="J1091" s="14">
        <v>0</v>
      </c>
      <c r="K1091" s="38"/>
      <c r="L1091" s="14" t="str">
        <f>IFERROR(VLOOKUP(A1091,[1]Sheet1!$A:$O,15,FALSE),"ok")</f>
        <v>ok</v>
      </c>
      <c r="M1091" s="15">
        <v>0</v>
      </c>
      <c r="N1091" s="41">
        <v>40</v>
      </c>
      <c r="O1091" s="13">
        <v>50</v>
      </c>
      <c r="P1091" s="17">
        <v>0</v>
      </c>
      <c r="Q1091" s="13">
        <v>2</v>
      </c>
      <c r="R1091" s="16" t="str">
        <f t="shared" si="141"/>
        <v>nul</v>
      </c>
      <c r="S1091" s="17">
        <f t="shared" si="139"/>
        <v>9.1630000000000003</v>
      </c>
      <c r="T1091" s="18">
        <v>23.1396007337535</v>
      </c>
      <c r="U1091" s="18">
        <v>7.3004347826086962</v>
      </c>
      <c r="V1091" s="19">
        <f t="shared" si="142"/>
        <v>39.603035516362198</v>
      </c>
      <c r="W1091" s="20">
        <f t="shared" si="143"/>
        <v>57.97884399595425</v>
      </c>
      <c r="X1091" s="21">
        <f t="shared" si="144"/>
        <v>47.523642619634636</v>
      </c>
      <c r="Y1091" s="22">
        <v>48.339642619634638</v>
      </c>
      <c r="Z1091" s="23">
        <v>89.9</v>
      </c>
      <c r="AA1091" s="22"/>
      <c r="AB1091" s="22"/>
      <c r="AC1091" s="24">
        <v>53.9</v>
      </c>
      <c r="AD1091" s="25">
        <f t="shared" si="145"/>
        <v>0.1341723198997995</v>
      </c>
      <c r="AE1091" s="22"/>
      <c r="AF1091" s="26">
        <f t="shared" si="140"/>
        <v>47.523642619634636</v>
      </c>
      <c r="AG1091" s="27"/>
      <c r="AH1091" s="22"/>
      <c r="AI1091" s="28"/>
      <c r="AJ1091" s="29">
        <f t="shared" si="138"/>
        <v>-1</v>
      </c>
      <c r="AK1091" s="30"/>
      <c r="AL1091" s="30"/>
      <c r="AM1091" s="30"/>
      <c r="AN1091" s="31">
        <v>53.9</v>
      </c>
    </row>
    <row r="1092" spans="1:42" s="11" customFormat="1" ht="37.5" customHeight="1" x14ac:dyDescent="0.25">
      <c r="A1092" s="12" t="s">
        <v>2358</v>
      </c>
      <c r="B1092" s="12" t="s">
        <v>2358</v>
      </c>
      <c r="C1092" s="13" t="s">
        <v>2358</v>
      </c>
      <c r="D1092" s="3"/>
      <c r="E1092" s="3" t="s">
        <v>359</v>
      </c>
      <c r="F1092" s="14" t="s">
        <v>40</v>
      </c>
      <c r="G1092" s="14" t="s">
        <v>145</v>
      </c>
      <c r="H1092" s="14" t="s">
        <v>146</v>
      </c>
      <c r="I1092" s="14" t="s">
        <v>2359</v>
      </c>
      <c r="J1092" s="14" t="s">
        <v>3362</v>
      </c>
      <c r="K1092" s="38"/>
      <c r="L1092" s="55" t="str">
        <f>IFERROR(VLOOKUP(A1092,[1]Sheet1!$A:$O,15,FALSE),"ok")</f>
        <v>ok</v>
      </c>
      <c r="M1092" s="15">
        <v>0</v>
      </c>
      <c r="N1092" s="41">
        <v>89</v>
      </c>
      <c r="O1092" s="13">
        <v>61</v>
      </c>
      <c r="P1092" s="17">
        <v>1</v>
      </c>
      <c r="Q1092" s="13">
        <v>2</v>
      </c>
      <c r="R1092" s="16">
        <f t="shared" si="141"/>
        <v>623</v>
      </c>
      <c r="S1092" s="17">
        <f t="shared" si="139"/>
        <v>21.063000000000002</v>
      </c>
      <c r="T1092" s="18">
        <v>57.240250159188598</v>
      </c>
      <c r="U1092" s="18">
        <v>13.845652173913045</v>
      </c>
      <c r="V1092" s="19">
        <f t="shared" si="142"/>
        <v>92.148902333101631</v>
      </c>
      <c r="W1092" s="20">
        <f t="shared" si="143"/>
        <v>134.90599301566078</v>
      </c>
      <c r="X1092" s="21">
        <f t="shared" si="144"/>
        <v>110.57868279972196</v>
      </c>
      <c r="Y1092" s="22">
        <v>112.82268279972196</v>
      </c>
      <c r="Z1092" s="23">
        <v>189.9</v>
      </c>
      <c r="AA1092" s="22"/>
      <c r="AB1092" s="22"/>
      <c r="AC1092" s="24">
        <v>123.9</v>
      </c>
      <c r="AD1092" s="25">
        <f t="shared" si="145"/>
        <v>0.12046912535940923</v>
      </c>
      <c r="AE1092" s="22"/>
      <c r="AF1092" s="26">
        <f t="shared" si="140"/>
        <v>110.57868279972196</v>
      </c>
      <c r="AG1092" s="27"/>
      <c r="AH1092" s="22"/>
      <c r="AI1092" s="28"/>
      <c r="AJ1092" s="29">
        <f t="shared" si="138"/>
        <v>-1</v>
      </c>
      <c r="AK1092" s="30"/>
      <c r="AL1092" s="30"/>
      <c r="AM1092" s="30"/>
      <c r="AN1092" s="31">
        <v>134.9</v>
      </c>
    </row>
    <row r="1093" spans="1:42" s="11" customFormat="1" ht="37.5" customHeight="1" x14ac:dyDescent="0.25">
      <c r="A1093" s="12" t="s">
        <v>2360</v>
      </c>
      <c r="B1093" s="12" t="s">
        <v>2360</v>
      </c>
      <c r="C1093" s="13" t="s">
        <v>2360</v>
      </c>
      <c r="D1093" s="3" t="s">
        <v>46</v>
      </c>
      <c r="E1093" s="3" t="s">
        <v>359</v>
      </c>
      <c r="F1093" s="14" t="s">
        <v>114</v>
      </c>
      <c r="G1093" s="14" t="s">
        <v>163</v>
      </c>
      <c r="H1093" s="14" t="s">
        <v>198</v>
      </c>
      <c r="I1093" s="14" t="s">
        <v>2361</v>
      </c>
      <c r="J1093" s="14">
        <v>0</v>
      </c>
      <c r="K1093" s="38"/>
      <c r="L1093" s="14" t="str">
        <f>IFERROR(VLOOKUP(A1093,[1]Sheet1!$A:$O,15,FALSE),"ok")</f>
        <v>ok</v>
      </c>
      <c r="M1093" s="15">
        <v>0</v>
      </c>
      <c r="N1093" s="41">
        <v>9</v>
      </c>
      <c r="O1093" s="13">
        <v>107</v>
      </c>
      <c r="P1093" s="17">
        <v>20</v>
      </c>
      <c r="Q1093" s="13">
        <v>30</v>
      </c>
      <c r="R1093" s="16">
        <f t="shared" si="141"/>
        <v>3.15</v>
      </c>
      <c r="S1093" s="17">
        <f t="shared" si="139"/>
        <v>29.733000000000004</v>
      </c>
      <c r="T1093" s="18">
        <v>71.080239294144903</v>
      </c>
      <c r="U1093" s="18">
        <v>16.624106280193235</v>
      </c>
      <c r="V1093" s="19">
        <f t="shared" si="142"/>
        <v>117.43734557433814</v>
      </c>
      <c r="W1093" s="33">
        <f t="shared" si="143"/>
        <v>171.928273920831</v>
      </c>
      <c r="X1093" s="21">
        <f t="shared" si="144"/>
        <v>140.92481468920576</v>
      </c>
      <c r="Y1093" s="22">
        <v>140.92481468920576</v>
      </c>
      <c r="Z1093" s="23">
        <v>269.89999999999998</v>
      </c>
      <c r="AA1093" s="22"/>
      <c r="AB1093" s="22"/>
      <c r="AC1093" s="24">
        <v>174.9</v>
      </c>
      <c r="AD1093" s="25">
        <f t="shared" si="145"/>
        <v>0.24108731585507348</v>
      </c>
      <c r="AE1093" s="22"/>
      <c r="AF1093" s="26">
        <f t="shared" si="140"/>
        <v>140.92481468920576</v>
      </c>
      <c r="AG1093" s="27"/>
      <c r="AH1093" s="22"/>
      <c r="AI1093" s="28"/>
      <c r="AJ1093" s="29">
        <f t="shared" si="138"/>
        <v>-1</v>
      </c>
      <c r="AK1093" s="46">
        <v>43234</v>
      </c>
      <c r="AL1093" s="51">
        <v>43254</v>
      </c>
      <c r="AM1093" s="46" t="s">
        <v>3483</v>
      </c>
      <c r="AN1093" s="47">
        <v>174.9</v>
      </c>
      <c r="AO1093" s="44" t="s">
        <v>3484</v>
      </c>
      <c r="AP1093" s="52" t="s">
        <v>3485</v>
      </c>
    </row>
    <row r="1094" spans="1:42" s="11" customFormat="1" ht="37.5" customHeight="1" x14ac:dyDescent="0.25">
      <c r="A1094" s="12" t="s">
        <v>2362</v>
      </c>
      <c r="B1094" s="12" t="s">
        <v>2362</v>
      </c>
      <c r="C1094" s="13" t="s">
        <v>2362</v>
      </c>
      <c r="D1094" s="3" t="s">
        <v>46</v>
      </c>
      <c r="E1094" s="3" t="s">
        <v>39</v>
      </c>
      <c r="F1094" s="14" t="s">
        <v>149</v>
      </c>
      <c r="G1094" s="14" t="s">
        <v>1248</v>
      </c>
      <c r="H1094" s="14" t="s">
        <v>1249</v>
      </c>
      <c r="I1094" s="14" t="s">
        <v>2363</v>
      </c>
      <c r="J1094" s="14" t="s">
        <v>3362</v>
      </c>
      <c r="K1094" s="38"/>
      <c r="L1094" s="14" t="str">
        <f>IFERROR(VLOOKUP(A1094,[1]Sheet1!$A:$O,15,FALSE),"ok")</f>
        <v>ok</v>
      </c>
      <c r="M1094" s="15">
        <v>0</v>
      </c>
      <c r="N1094" s="41">
        <v>0</v>
      </c>
      <c r="O1094" s="13">
        <v>34</v>
      </c>
      <c r="P1094" s="17">
        <v>0</v>
      </c>
      <c r="Q1094" s="13">
        <v>0</v>
      </c>
      <c r="R1094" s="16" t="str">
        <f t="shared" si="141"/>
        <v>nul</v>
      </c>
      <c r="S1094" s="17">
        <f t="shared" si="139"/>
        <v>10.013</v>
      </c>
      <c r="T1094" s="18">
        <v>22.285610127392101</v>
      </c>
      <c r="U1094" s="18">
        <v>7.6360869565217397</v>
      </c>
      <c r="V1094" s="19">
        <f t="shared" si="142"/>
        <v>39.934697083913839</v>
      </c>
      <c r="W1094" s="20">
        <f t="shared" si="143"/>
        <v>58.464396530849854</v>
      </c>
      <c r="X1094" s="21">
        <f t="shared" si="144"/>
        <v>47.921636500696607</v>
      </c>
      <c r="Y1094" s="22">
        <v>47.921636500696607</v>
      </c>
      <c r="Z1094" s="23">
        <v>79.900000000000006</v>
      </c>
      <c r="AA1094" s="22"/>
      <c r="AB1094" s="22"/>
      <c r="AC1094" s="24">
        <v>58.9</v>
      </c>
      <c r="AD1094" s="25">
        <f t="shared" si="145"/>
        <v>0.22908991221833186</v>
      </c>
      <c r="AE1094" s="22"/>
      <c r="AF1094" s="26">
        <f t="shared" si="140"/>
        <v>47.921636500696607</v>
      </c>
      <c r="AG1094" s="27"/>
      <c r="AH1094" s="22"/>
      <c r="AI1094" s="28"/>
      <c r="AJ1094" s="29">
        <f t="shared" si="138"/>
        <v>-1</v>
      </c>
      <c r="AK1094" s="30"/>
      <c r="AL1094" s="30"/>
      <c r="AM1094" s="30"/>
      <c r="AN1094" s="31">
        <v>58.9</v>
      </c>
    </row>
    <row r="1095" spans="1:42" s="11" customFormat="1" ht="37.5" customHeight="1" x14ac:dyDescent="0.25">
      <c r="A1095" s="12" t="s">
        <v>2364</v>
      </c>
      <c r="B1095" s="12" t="s">
        <v>2364</v>
      </c>
      <c r="C1095" s="13" t="s">
        <v>2364</v>
      </c>
      <c r="D1095" s="3" t="s">
        <v>46</v>
      </c>
      <c r="E1095" s="3" t="s">
        <v>39</v>
      </c>
      <c r="F1095" s="14" t="s">
        <v>114</v>
      </c>
      <c r="G1095" s="14" t="s">
        <v>816</v>
      </c>
      <c r="H1095" s="14" t="s">
        <v>817</v>
      </c>
      <c r="I1095" s="14" t="s">
        <v>2365</v>
      </c>
      <c r="J1095" s="14">
        <v>0</v>
      </c>
      <c r="K1095" s="38"/>
      <c r="L1095" s="14">
        <f>IFERROR(VLOOKUP(A1095,[1]Sheet1!$A:$O,15,FALSE),"ok")</f>
        <v>29.9</v>
      </c>
      <c r="M1095" s="15">
        <v>0</v>
      </c>
      <c r="N1095" s="41">
        <v>0</v>
      </c>
      <c r="O1095" s="13">
        <v>58</v>
      </c>
      <c r="P1095" s="17">
        <v>0</v>
      </c>
      <c r="Q1095" s="13">
        <v>0</v>
      </c>
      <c r="R1095" s="16" t="str">
        <f t="shared" si="141"/>
        <v>nul</v>
      </c>
      <c r="S1095" s="17" t="e">
        <f t="shared" si="139"/>
        <v>#N/A</v>
      </c>
      <c r="T1095" s="18">
        <v>19.600735446554499</v>
      </c>
      <c r="U1095" s="18">
        <v>9.286376811594204</v>
      </c>
      <c r="V1095" s="19" t="e">
        <f t="shared" si="142"/>
        <v>#N/A</v>
      </c>
      <c r="W1095" s="20" t="e">
        <f t="shared" si="143"/>
        <v>#N/A</v>
      </c>
      <c r="X1095" s="21" t="e">
        <f t="shared" si="144"/>
        <v>#N/A</v>
      </c>
      <c r="Y1095" s="22">
        <v>40.764134709778439</v>
      </c>
      <c r="Z1095" s="23">
        <v>0</v>
      </c>
      <c r="AA1095" s="22"/>
      <c r="AB1095" s="22"/>
      <c r="AC1095" s="24" t="e">
        <v>#N/A</v>
      </c>
      <c r="AD1095" s="25" t="e">
        <f t="shared" si="145"/>
        <v>#N/A</v>
      </c>
      <c r="AE1095" s="22"/>
      <c r="AF1095" s="26" t="e">
        <f t="shared" si="140"/>
        <v>#N/A</v>
      </c>
      <c r="AG1095" s="27"/>
      <c r="AH1095" s="22"/>
      <c r="AI1095" s="28"/>
      <c r="AJ1095" s="29" t="e">
        <f t="shared" si="138"/>
        <v>#N/A</v>
      </c>
      <c r="AK1095" s="30"/>
      <c r="AL1095" s="30"/>
      <c r="AM1095" s="30"/>
      <c r="AN1095" s="31" t="s">
        <v>896</v>
      </c>
    </row>
    <row r="1096" spans="1:42" s="11" customFormat="1" ht="37.5" customHeight="1" x14ac:dyDescent="0.25">
      <c r="A1096" s="12" t="s">
        <v>2374</v>
      </c>
      <c r="B1096" s="12" t="s">
        <v>2374</v>
      </c>
      <c r="C1096" s="13" t="s">
        <v>2374</v>
      </c>
      <c r="D1096" s="3"/>
      <c r="E1096" s="3" t="s">
        <v>39</v>
      </c>
      <c r="F1096" s="14" t="s">
        <v>81</v>
      </c>
      <c r="G1096" s="14" t="s">
        <v>82</v>
      </c>
      <c r="H1096" s="14" t="s">
        <v>798</v>
      </c>
      <c r="I1096" s="14" t="s">
        <v>2375</v>
      </c>
      <c r="J1096" s="14" t="s">
        <v>3362</v>
      </c>
      <c r="K1096" s="38"/>
      <c r="L1096" s="14" t="str">
        <f>IFERROR(VLOOKUP(A1096,[1]Sheet1!$A:$O,15,FALSE),"ok")</f>
        <v>ok</v>
      </c>
      <c r="M1096" s="15">
        <v>0</v>
      </c>
      <c r="N1096" s="41">
        <v>0</v>
      </c>
      <c r="O1096" s="13">
        <v>61</v>
      </c>
      <c r="P1096" s="17">
        <v>0</v>
      </c>
      <c r="Q1096" s="13">
        <v>0</v>
      </c>
      <c r="R1096" s="16" t="str">
        <f t="shared" si="141"/>
        <v>nul</v>
      </c>
      <c r="S1096" s="17">
        <f t="shared" si="139"/>
        <v>6.7830000000000004</v>
      </c>
      <c r="T1096" s="18">
        <v>12.9337841192848</v>
      </c>
      <c r="U1096" s="18">
        <v>7.3004347826086962</v>
      </c>
      <c r="V1096" s="19">
        <f t="shared" si="142"/>
        <v>27.017218901893497</v>
      </c>
      <c r="W1096" s="20">
        <f t="shared" si="143"/>
        <v>39.553208472372077</v>
      </c>
      <c r="X1096" s="21">
        <f t="shared" si="144"/>
        <v>32.420662682272194</v>
      </c>
      <c r="Y1096" s="22">
        <v>32.420662682272194</v>
      </c>
      <c r="Z1096" s="23">
        <v>65.900000000000006</v>
      </c>
      <c r="AA1096" s="22"/>
      <c r="AB1096" s="22"/>
      <c r="AC1096" s="24">
        <v>39.9</v>
      </c>
      <c r="AD1096" s="25">
        <f t="shared" si="145"/>
        <v>0.23069662057887386</v>
      </c>
      <c r="AE1096" s="22"/>
      <c r="AF1096" s="26">
        <f t="shared" si="140"/>
        <v>32.420662682272194</v>
      </c>
      <c r="AG1096" s="27"/>
      <c r="AH1096" s="22"/>
      <c r="AI1096" s="28"/>
      <c r="AJ1096" s="29">
        <f t="shared" si="138"/>
        <v>-1</v>
      </c>
      <c r="AK1096" s="30"/>
      <c r="AL1096" s="30"/>
      <c r="AM1096" s="30"/>
      <c r="AN1096" s="31">
        <v>39.9</v>
      </c>
    </row>
    <row r="1097" spans="1:42" s="11" customFormat="1" ht="37.5" customHeight="1" x14ac:dyDescent="0.25">
      <c r="A1097" s="12" t="s">
        <v>2376</v>
      </c>
      <c r="B1097" s="12" t="s">
        <v>2376</v>
      </c>
      <c r="C1097" s="13" t="s">
        <v>2376</v>
      </c>
      <c r="D1097" s="3" t="s">
        <v>46</v>
      </c>
      <c r="E1097" s="3" t="s">
        <v>187</v>
      </c>
      <c r="F1097" s="14" t="s">
        <v>40</v>
      </c>
      <c r="G1097" s="14" t="s">
        <v>145</v>
      </c>
      <c r="H1097" s="14" t="s">
        <v>179</v>
      </c>
      <c r="I1097" s="14" t="s">
        <v>2377</v>
      </c>
      <c r="J1097" s="14">
        <v>0</v>
      </c>
      <c r="K1097" s="38"/>
      <c r="L1097" s="14" t="str">
        <f>IFERROR(VLOOKUP(A1097,[1]Sheet1!$A:$O,15,FALSE),"ok")</f>
        <v>ok</v>
      </c>
      <c r="M1097" s="15">
        <v>0</v>
      </c>
      <c r="N1097" s="41">
        <v>36</v>
      </c>
      <c r="O1097" s="13">
        <v>97</v>
      </c>
      <c r="P1097" s="17">
        <v>7</v>
      </c>
      <c r="Q1097" s="13">
        <v>9</v>
      </c>
      <c r="R1097" s="16">
        <f t="shared" si="141"/>
        <v>36</v>
      </c>
      <c r="S1097" s="17">
        <f t="shared" si="139"/>
        <v>13.243000000000002</v>
      </c>
      <c r="T1097" s="18">
        <v>27.531011876083902</v>
      </c>
      <c r="U1097" s="18">
        <v>11.141787439613527</v>
      </c>
      <c r="V1097" s="19">
        <f t="shared" si="142"/>
        <v>51.915799315697427</v>
      </c>
      <c r="W1097" s="33">
        <f t="shared" si="143"/>
        <v>76.004730198181022</v>
      </c>
      <c r="X1097" s="21">
        <f t="shared" si="144"/>
        <v>62.29895917883691</v>
      </c>
      <c r="Y1097" s="22">
        <v>62.29895917883691</v>
      </c>
      <c r="Z1097" s="23">
        <v>139.9</v>
      </c>
      <c r="AA1097" s="22"/>
      <c r="AB1097" s="22"/>
      <c r="AC1097" s="24">
        <v>77.900000000000006</v>
      </c>
      <c r="AD1097" s="25">
        <f t="shared" si="145"/>
        <v>0.25042217441190906</v>
      </c>
      <c r="AE1097" s="22"/>
      <c r="AF1097" s="26">
        <f t="shared" si="140"/>
        <v>62.29895917883691</v>
      </c>
      <c r="AG1097" s="27"/>
      <c r="AH1097" s="22"/>
      <c r="AI1097" s="28"/>
      <c r="AJ1097" s="29">
        <f t="shared" si="138"/>
        <v>-1</v>
      </c>
      <c r="AK1097" s="46">
        <v>43231</v>
      </c>
      <c r="AL1097" s="51">
        <v>43235</v>
      </c>
      <c r="AM1097" s="46" t="s">
        <v>3444</v>
      </c>
      <c r="AN1097" s="47">
        <v>77.900000000000006</v>
      </c>
      <c r="AO1097" s="44"/>
      <c r="AP1097" s="52"/>
    </row>
    <row r="1098" spans="1:42" s="11" customFormat="1" ht="37.5" customHeight="1" x14ac:dyDescent="0.25">
      <c r="A1098" s="12" t="s">
        <v>2378</v>
      </c>
      <c r="B1098" s="12" t="s">
        <v>2378</v>
      </c>
      <c r="C1098" s="13" t="s">
        <v>2378</v>
      </c>
      <c r="D1098" s="3" t="s">
        <v>46</v>
      </c>
      <c r="E1098" s="3" t="s">
        <v>187</v>
      </c>
      <c r="F1098" s="14" t="s">
        <v>40</v>
      </c>
      <c r="G1098" s="14" t="s">
        <v>145</v>
      </c>
      <c r="H1098" s="14" t="s">
        <v>146</v>
      </c>
      <c r="I1098" s="14" t="s">
        <v>2379</v>
      </c>
      <c r="J1098" s="14">
        <v>0</v>
      </c>
      <c r="K1098" s="38"/>
      <c r="L1098" s="14" t="str">
        <f>IFERROR(VLOOKUP(A1098,[1]Sheet1!$A:$O,15,FALSE),"ok")</f>
        <v>ok</v>
      </c>
      <c r="M1098" s="15">
        <v>0</v>
      </c>
      <c r="N1098" s="41">
        <v>50</v>
      </c>
      <c r="O1098" s="13">
        <v>33</v>
      </c>
      <c r="P1098" s="17">
        <v>1</v>
      </c>
      <c r="Q1098" s="13">
        <v>2</v>
      </c>
      <c r="R1098" s="16">
        <f t="shared" si="141"/>
        <v>350</v>
      </c>
      <c r="S1098" s="17">
        <f t="shared" si="139"/>
        <v>15.623000000000003</v>
      </c>
      <c r="T1098" s="18">
        <v>35.259652518342499</v>
      </c>
      <c r="U1098" s="18">
        <v>11.337584541062801</v>
      </c>
      <c r="V1098" s="19">
        <f t="shared" si="142"/>
        <v>62.220237059405306</v>
      </c>
      <c r="W1098" s="33">
        <f t="shared" si="143"/>
        <v>91.090427054969368</v>
      </c>
      <c r="X1098" s="21">
        <f t="shared" si="144"/>
        <v>74.664284471286365</v>
      </c>
      <c r="Y1098" s="22">
        <v>74.664284471286365</v>
      </c>
      <c r="Z1098" s="23">
        <v>129.9</v>
      </c>
      <c r="AA1098" s="22"/>
      <c r="AB1098" s="22"/>
      <c r="AC1098" s="24">
        <v>91.9</v>
      </c>
      <c r="AD1098" s="25">
        <f t="shared" si="145"/>
        <v>0.23084284073387162</v>
      </c>
      <c r="AE1098" s="22"/>
      <c r="AF1098" s="26">
        <f t="shared" si="140"/>
        <v>74.664284471286365</v>
      </c>
      <c r="AG1098" s="27"/>
      <c r="AH1098" s="22"/>
      <c r="AI1098" s="28"/>
      <c r="AJ1098" s="29">
        <f t="shared" si="138"/>
        <v>-1</v>
      </c>
      <c r="AK1098" s="30"/>
      <c r="AL1098" s="30"/>
      <c r="AM1098" s="30"/>
      <c r="AN1098" s="31">
        <v>91.9</v>
      </c>
    </row>
    <row r="1099" spans="1:42" s="11" customFormat="1" ht="37.5" customHeight="1" x14ac:dyDescent="0.25">
      <c r="A1099" s="12" t="s">
        <v>2384</v>
      </c>
      <c r="B1099" s="12" t="s">
        <v>2384</v>
      </c>
      <c r="C1099" s="13" t="s">
        <v>2384</v>
      </c>
      <c r="D1099" s="3" t="s">
        <v>46</v>
      </c>
      <c r="E1099" s="3" t="s">
        <v>187</v>
      </c>
      <c r="F1099" s="14" t="s">
        <v>62</v>
      </c>
      <c r="G1099" s="14" t="s">
        <v>141</v>
      </c>
      <c r="H1099" s="14" t="s">
        <v>142</v>
      </c>
      <c r="I1099" s="14" t="s">
        <v>2385</v>
      </c>
      <c r="J1099" s="14">
        <v>0</v>
      </c>
      <c r="K1099" s="38"/>
      <c r="L1099" s="14" t="str">
        <f>IFERROR(VLOOKUP(A1099,[1]Sheet1!$A:$O,15,FALSE),"ok")</f>
        <v>ok</v>
      </c>
      <c r="M1099" s="15">
        <v>0</v>
      </c>
      <c r="N1099" s="41">
        <v>0</v>
      </c>
      <c r="O1099" s="13">
        <v>0</v>
      </c>
      <c r="P1099" s="17">
        <v>0</v>
      </c>
      <c r="Q1099" s="13">
        <v>0</v>
      </c>
      <c r="R1099" s="16" t="str">
        <f t="shared" si="141"/>
        <v>nul</v>
      </c>
      <c r="S1099" s="17">
        <f t="shared" si="139"/>
        <v>11.033000000000001</v>
      </c>
      <c r="T1099" s="18">
        <v>25.239720786330199</v>
      </c>
      <c r="U1099" s="18">
        <v>7.6360869565217397</v>
      </c>
      <c r="V1099" s="19">
        <f t="shared" si="142"/>
        <v>43.908807742851934</v>
      </c>
      <c r="W1099" s="20">
        <f t="shared" si="143"/>
        <v>64.282494535535221</v>
      </c>
      <c r="X1099" s="21">
        <f t="shared" si="144"/>
        <v>52.690569291422321</v>
      </c>
      <c r="Y1099" s="22">
        <v>52.690569291422321</v>
      </c>
      <c r="Z1099" s="23">
        <v>109.9</v>
      </c>
      <c r="AA1099" s="22"/>
      <c r="AB1099" s="22"/>
      <c r="AC1099" s="24">
        <v>64.900000000000006</v>
      </c>
      <c r="AD1099" s="25">
        <f t="shared" si="145"/>
        <v>0.23171946845078595</v>
      </c>
      <c r="AE1099" s="22"/>
      <c r="AF1099" s="26">
        <f t="shared" si="140"/>
        <v>52.690569291422321</v>
      </c>
      <c r="AG1099" s="27"/>
      <c r="AH1099" s="22"/>
      <c r="AI1099" s="28"/>
      <c r="AJ1099" s="29">
        <f t="shared" ref="AJ1099:AJ1162" si="146">(AI1099/X1099)-1</f>
        <v>-1</v>
      </c>
      <c r="AK1099" s="30"/>
      <c r="AL1099" s="30"/>
      <c r="AM1099" s="30"/>
      <c r="AN1099" s="31">
        <v>64.900000000000006</v>
      </c>
    </row>
    <row r="1100" spans="1:42" s="11" customFormat="1" ht="37.5" customHeight="1" x14ac:dyDescent="0.25">
      <c r="A1100" s="12" t="s">
        <v>2386</v>
      </c>
      <c r="B1100" s="12" t="s">
        <v>2386</v>
      </c>
      <c r="C1100" s="13" t="s">
        <v>2386</v>
      </c>
      <c r="D1100" s="3" t="s">
        <v>46</v>
      </c>
      <c r="E1100" s="3" t="s">
        <v>187</v>
      </c>
      <c r="F1100" s="14" t="s">
        <v>149</v>
      </c>
      <c r="G1100" s="14" t="s">
        <v>287</v>
      </c>
      <c r="H1100" s="14" t="s">
        <v>288</v>
      </c>
      <c r="I1100" s="14" t="s">
        <v>2387</v>
      </c>
      <c r="J1100" s="14">
        <v>0</v>
      </c>
      <c r="K1100" s="38"/>
      <c r="L1100" s="14" t="str">
        <f>IFERROR(VLOOKUP(A1100,[1]Sheet1!$A:$O,15,FALSE),"ok")</f>
        <v>ok</v>
      </c>
      <c r="M1100" s="15">
        <v>0</v>
      </c>
      <c r="N1100" s="41">
        <v>19</v>
      </c>
      <c r="O1100" s="13">
        <v>63</v>
      </c>
      <c r="P1100" s="17">
        <v>14</v>
      </c>
      <c r="Q1100" s="13">
        <v>18</v>
      </c>
      <c r="R1100" s="16">
        <f t="shared" si="141"/>
        <v>9.5</v>
      </c>
      <c r="S1100" s="17">
        <f t="shared" si="139"/>
        <v>15.283000000000001</v>
      </c>
      <c r="T1100" s="18">
        <v>37.3537122132429</v>
      </c>
      <c r="U1100" s="18">
        <v>7.3004347826086962</v>
      </c>
      <c r="V1100" s="19">
        <f t="shared" si="142"/>
        <v>59.937146995851599</v>
      </c>
      <c r="W1100" s="20">
        <f t="shared" si="143"/>
        <v>87.747983201926743</v>
      </c>
      <c r="X1100" s="21">
        <f t="shared" si="144"/>
        <v>71.924576395021916</v>
      </c>
      <c r="Y1100" s="22">
        <v>71.924576395021916</v>
      </c>
      <c r="Z1100" s="23">
        <v>149.9</v>
      </c>
      <c r="AA1100" s="22"/>
      <c r="AB1100" s="22"/>
      <c r="AC1100" s="24">
        <v>89.9</v>
      </c>
      <c r="AD1100" s="25">
        <f t="shared" si="145"/>
        <v>0.24992046538104074</v>
      </c>
      <c r="AE1100" s="22"/>
      <c r="AF1100" s="26">
        <f t="shared" si="140"/>
        <v>71.924576395021916</v>
      </c>
      <c r="AG1100" s="27"/>
      <c r="AH1100" s="22"/>
      <c r="AI1100" s="28"/>
      <c r="AJ1100" s="29">
        <f t="shared" si="146"/>
        <v>-1</v>
      </c>
      <c r="AK1100" s="30"/>
      <c r="AL1100" s="30"/>
      <c r="AM1100" s="30"/>
      <c r="AN1100" s="31">
        <v>89.9</v>
      </c>
    </row>
    <row r="1101" spans="1:42" s="11" customFormat="1" ht="37.5" customHeight="1" x14ac:dyDescent="0.25">
      <c r="A1101" s="12" t="s">
        <v>2388</v>
      </c>
      <c r="B1101" s="12" t="s">
        <v>2388</v>
      </c>
      <c r="C1101" s="13" t="s">
        <v>2388</v>
      </c>
      <c r="D1101" s="3" t="s">
        <v>46</v>
      </c>
      <c r="E1101" s="3" t="s">
        <v>187</v>
      </c>
      <c r="F1101" s="14" t="s">
        <v>40</v>
      </c>
      <c r="G1101" s="14" t="s">
        <v>47</v>
      </c>
      <c r="H1101" s="14" t="s">
        <v>59</v>
      </c>
      <c r="I1101" s="14" t="s">
        <v>2389</v>
      </c>
      <c r="J1101" s="14">
        <v>0</v>
      </c>
      <c r="K1101" s="38"/>
      <c r="L1101" s="14" t="str">
        <f>IFERROR(VLOOKUP(A1101,[1]Sheet1!$A:$O,15,FALSE),"ok")</f>
        <v>ok</v>
      </c>
      <c r="M1101" s="15">
        <v>0</v>
      </c>
      <c r="N1101" s="41">
        <v>59</v>
      </c>
      <c r="O1101" s="13">
        <v>51</v>
      </c>
      <c r="P1101" s="17">
        <v>10</v>
      </c>
      <c r="Q1101" s="13">
        <v>25</v>
      </c>
      <c r="R1101" s="16">
        <f t="shared" si="141"/>
        <v>41.3</v>
      </c>
      <c r="S1101" s="17">
        <f t="shared" si="139"/>
        <v>10.183</v>
      </c>
      <c r="T1101" s="18">
        <v>17.151182231117399</v>
      </c>
      <c r="U1101" s="18">
        <v>13.192995169082128</v>
      </c>
      <c r="V1101" s="19">
        <f t="shared" si="142"/>
        <v>40.527177400199527</v>
      </c>
      <c r="W1101" s="33">
        <f t="shared" si="143"/>
        <v>59.331787713892098</v>
      </c>
      <c r="X1101" s="21">
        <f t="shared" si="144"/>
        <v>48.632612880239428</v>
      </c>
      <c r="Y1101" s="22">
        <v>48.632612880239428</v>
      </c>
      <c r="Z1101" s="23">
        <v>89.9</v>
      </c>
      <c r="AA1101" s="22"/>
      <c r="AB1101" s="22"/>
      <c r="AC1101" s="24">
        <v>59.9</v>
      </c>
      <c r="AD1101" s="25">
        <f t="shared" si="145"/>
        <v>0.23168377046709687</v>
      </c>
      <c r="AE1101" s="22"/>
      <c r="AF1101" s="26">
        <f t="shared" si="140"/>
        <v>48.632612880239428</v>
      </c>
      <c r="AG1101" s="32"/>
      <c r="AH1101" s="22"/>
      <c r="AI1101" s="28"/>
      <c r="AJ1101" s="29">
        <f t="shared" si="146"/>
        <v>-1</v>
      </c>
      <c r="AK1101" s="30"/>
      <c r="AL1101" s="30"/>
      <c r="AM1101" s="30"/>
      <c r="AN1101" s="31">
        <v>59.9</v>
      </c>
    </row>
    <row r="1102" spans="1:42" s="11" customFormat="1" ht="37.5" customHeight="1" x14ac:dyDescent="0.25">
      <c r="A1102" s="12" t="s">
        <v>2390</v>
      </c>
      <c r="B1102" s="12" t="s">
        <v>2390</v>
      </c>
      <c r="C1102" s="13" t="s">
        <v>2390</v>
      </c>
      <c r="D1102" s="3"/>
      <c r="E1102" s="3" t="s">
        <v>359</v>
      </c>
      <c r="F1102" s="14" t="s">
        <v>40</v>
      </c>
      <c r="G1102" s="14" t="s">
        <v>159</v>
      </c>
      <c r="H1102" s="14" t="s">
        <v>160</v>
      </c>
      <c r="I1102" s="14" t="s">
        <v>2391</v>
      </c>
      <c r="J1102" s="14">
        <v>0</v>
      </c>
      <c r="K1102" s="38"/>
      <c r="L1102" s="14" t="str">
        <f>IFERROR(VLOOKUP(A1102,[1]Sheet1!$A:$O,15,FALSE),"ok")</f>
        <v>ok</v>
      </c>
      <c r="M1102" s="15">
        <v>0</v>
      </c>
      <c r="N1102" s="41">
        <v>47</v>
      </c>
      <c r="O1102" s="13">
        <v>16</v>
      </c>
      <c r="P1102" s="17">
        <v>2</v>
      </c>
      <c r="Q1102" s="13">
        <v>2</v>
      </c>
      <c r="R1102" s="16">
        <f t="shared" si="141"/>
        <v>164.5</v>
      </c>
      <c r="S1102" s="17">
        <f t="shared" si="139"/>
        <v>3.8930000000000002</v>
      </c>
      <c r="T1102" s="18">
        <v>7.2792528383103701</v>
      </c>
      <c r="U1102" s="18">
        <v>6.852898550724638</v>
      </c>
      <c r="V1102" s="19">
        <f t="shared" si="142"/>
        <v>18.02515138903501</v>
      </c>
      <c r="W1102" s="33">
        <f t="shared" si="143"/>
        <v>26.388821633547252</v>
      </c>
      <c r="X1102" s="21">
        <f t="shared" si="144"/>
        <v>21.630181666842009</v>
      </c>
      <c r="Y1102" s="22">
        <v>22.038181666842011</v>
      </c>
      <c r="Z1102" s="23">
        <v>39.9</v>
      </c>
      <c r="AA1102" s="22"/>
      <c r="AB1102" s="22"/>
      <c r="AC1102" s="24">
        <v>22.9</v>
      </c>
      <c r="AD1102" s="25">
        <f t="shared" si="145"/>
        <v>5.8705856137332368E-2</v>
      </c>
      <c r="AE1102" s="22"/>
      <c r="AF1102" s="26">
        <f t="shared" si="140"/>
        <v>21.630181666842009</v>
      </c>
      <c r="AG1102" s="27"/>
      <c r="AH1102" s="22"/>
      <c r="AI1102" s="28"/>
      <c r="AJ1102" s="29">
        <f t="shared" si="146"/>
        <v>-1</v>
      </c>
      <c r="AK1102" s="30"/>
      <c r="AL1102" s="30"/>
      <c r="AM1102" s="30"/>
      <c r="AN1102" s="31">
        <v>24.9</v>
      </c>
    </row>
    <row r="1103" spans="1:42" s="11" customFormat="1" ht="37.5" customHeight="1" x14ac:dyDescent="0.25">
      <c r="A1103" s="12" t="s">
        <v>2396</v>
      </c>
      <c r="B1103" s="12" t="s">
        <v>2396</v>
      </c>
      <c r="C1103" s="13" t="s">
        <v>2396</v>
      </c>
      <c r="D1103" s="3" t="s">
        <v>46</v>
      </c>
      <c r="E1103" s="3" t="s">
        <v>359</v>
      </c>
      <c r="F1103" s="14" t="s">
        <v>149</v>
      </c>
      <c r="G1103" s="14" t="s">
        <v>569</v>
      </c>
      <c r="H1103" s="14" t="s">
        <v>570</v>
      </c>
      <c r="I1103" s="14" t="s">
        <v>2397</v>
      </c>
      <c r="J1103" s="14">
        <v>0</v>
      </c>
      <c r="K1103" s="38"/>
      <c r="L1103" s="14" t="str">
        <f>IFERROR(VLOOKUP(A1103,[1]Sheet1!$A:$O,15,FALSE),"ok")</f>
        <v>ok</v>
      </c>
      <c r="M1103" s="15">
        <v>0</v>
      </c>
      <c r="N1103" s="41">
        <v>4</v>
      </c>
      <c r="O1103" s="13" t="s">
        <v>46</v>
      </c>
      <c r="P1103" s="17">
        <v>5</v>
      </c>
      <c r="Q1103" s="13">
        <v>8</v>
      </c>
      <c r="R1103" s="16">
        <f t="shared" si="141"/>
        <v>5.6</v>
      </c>
      <c r="S1103" s="17">
        <f t="shared" si="139"/>
        <v>20.893000000000004</v>
      </c>
      <c r="T1103" s="18">
        <v>48.8878595261314</v>
      </c>
      <c r="U1103" s="18">
        <v>11.803768115942029</v>
      </c>
      <c r="V1103" s="19">
        <f t="shared" si="142"/>
        <v>81.584627642073443</v>
      </c>
      <c r="W1103" s="20">
        <f t="shared" si="143"/>
        <v>119.43989486799552</v>
      </c>
      <c r="X1103" s="21">
        <f t="shared" si="144"/>
        <v>97.901553170488128</v>
      </c>
      <c r="Y1103" s="22">
        <v>97.289553170488119</v>
      </c>
      <c r="Z1103" s="23">
        <v>169.9</v>
      </c>
      <c r="AA1103" s="22"/>
      <c r="AB1103" s="22"/>
      <c r="AC1103" s="24">
        <v>122.9</v>
      </c>
      <c r="AD1103" s="25">
        <f t="shared" si="145"/>
        <v>0.25534269906810336</v>
      </c>
      <c r="AE1103" s="22"/>
      <c r="AF1103" s="26">
        <f t="shared" si="140"/>
        <v>97.901553170488128</v>
      </c>
      <c r="AG1103" s="27"/>
      <c r="AH1103" s="22"/>
      <c r="AI1103" s="28"/>
      <c r="AJ1103" s="29">
        <f t="shared" si="146"/>
        <v>-1</v>
      </c>
      <c r="AK1103" s="30"/>
      <c r="AL1103" s="30"/>
      <c r="AM1103" s="30"/>
      <c r="AN1103" s="31">
        <v>122.9</v>
      </c>
    </row>
    <row r="1104" spans="1:42" s="11" customFormat="1" ht="37.5" customHeight="1" x14ac:dyDescent="0.25">
      <c r="A1104" s="12" t="s">
        <v>2398</v>
      </c>
      <c r="B1104" s="12" t="s">
        <v>2398</v>
      </c>
      <c r="C1104" s="13" t="s">
        <v>2398</v>
      </c>
      <c r="D1104" s="3" t="s">
        <v>46</v>
      </c>
      <c r="E1104" s="3" t="s">
        <v>187</v>
      </c>
      <c r="F1104" s="14" t="s">
        <v>81</v>
      </c>
      <c r="G1104" s="14" t="s">
        <v>299</v>
      </c>
      <c r="H1104" s="14" t="s">
        <v>1071</v>
      </c>
      <c r="I1104" s="14" t="s">
        <v>2399</v>
      </c>
      <c r="J1104" s="14">
        <v>0</v>
      </c>
      <c r="K1104" s="38"/>
      <c r="L1104" s="14" t="str">
        <f>IFERROR(VLOOKUP(A1104,[1]Sheet1!$A:$O,15,FALSE),"ok")</f>
        <v>ok</v>
      </c>
      <c r="M1104" s="15">
        <v>0</v>
      </c>
      <c r="N1104" s="41">
        <v>36</v>
      </c>
      <c r="O1104" s="13">
        <v>61</v>
      </c>
      <c r="P1104" s="17">
        <v>2</v>
      </c>
      <c r="Q1104" s="13">
        <v>6</v>
      </c>
      <c r="R1104" s="16">
        <f t="shared" si="141"/>
        <v>126</v>
      </c>
      <c r="S1104" s="17">
        <f t="shared" si="139"/>
        <v>9.673</v>
      </c>
      <c r="T1104" s="18">
        <v>21.149452125438899</v>
      </c>
      <c r="U1104" s="18">
        <v>7.6360869565217397</v>
      </c>
      <c r="V1104" s="19">
        <f t="shared" si="142"/>
        <v>38.458539081960637</v>
      </c>
      <c r="W1104" s="20">
        <f t="shared" si="143"/>
        <v>56.303301215990366</v>
      </c>
      <c r="X1104" s="21">
        <f t="shared" si="144"/>
        <v>46.150246898352762</v>
      </c>
      <c r="Y1104" s="22">
        <v>46.150246898352762</v>
      </c>
      <c r="Z1104" s="23">
        <v>109.9</v>
      </c>
      <c r="AA1104" s="22"/>
      <c r="AB1104" s="22"/>
      <c r="AC1104" s="24">
        <v>56.9</v>
      </c>
      <c r="AD1104" s="25">
        <f t="shared" si="145"/>
        <v>0.23292948194456842</v>
      </c>
      <c r="AE1104" s="22"/>
      <c r="AF1104" s="26">
        <f t="shared" si="140"/>
        <v>46.150246898352762</v>
      </c>
      <c r="AG1104" s="27"/>
      <c r="AH1104" s="22"/>
      <c r="AI1104" s="28"/>
      <c r="AJ1104" s="29">
        <f t="shared" si="146"/>
        <v>-1</v>
      </c>
      <c r="AK1104" s="30"/>
      <c r="AL1104" s="30"/>
      <c r="AM1104" s="30"/>
      <c r="AN1104" s="31">
        <v>56.9</v>
      </c>
    </row>
    <row r="1105" spans="1:42" s="11" customFormat="1" ht="37.5" customHeight="1" x14ac:dyDescent="0.25">
      <c r="A1105" s="12" t="s">
        <v>2400</v>
      </c>
      <c r="B1105" s="12" t="s">
        <v>2400</v>
      </c>
      <c r="C1105" s="13" t="s">
        <v>2400</v>
      </c>
      <c r="D1105" s="3"/>
      <c r="E1105" s="3" t="s">
        <v>39</v>
      </c>
      <c r="F1105" s="14" t="s">
        <v>81</v>
      </c>
      <c r="G1105" s="14" t="s">
        <v>82</v>
      </c>
      <c r="H1105" s="14" t="s">
        <v>798</v>
      </c>
      <c r="I1105" s="14" t="s">
        <v>2401</v>
      </c>
      <c r="J1105" s="14" t="s">
        <v>3362</v>
      </c>
      <c r="K1105" s="38"/>
      <c r="L1105" s="14" t="str">
        <f>IFERROR(VLOOKUP(A1105,[1]Sheet1!$A:$O,15,FALSE),"ok")</f>
        <v>ok</v>
      </c>
      <c r="M1105" s="15">
        <v>0</v>
      </c>
      <c r="N1105" s="41">
        <v>0</v>
      </c>
      <c r="O1105" s="13">
        <v>60</v>
      </c>
      <c r="P1105" s="17">
        <v>0</v>
      </c>
      <c r="Q1105" s="13">
        <v>0</v>
      </c>
      <c r="R1105" s="16" t="str">
        <f t="shared" si="141"/>
        <v>nul</v>
      </c>
      <c r="S1105" s="17">
        <f t="shared" si="139"/>
        <v>7.633</v>
      </c>
      <c r="T1105" s="18">
        <v>15.072560647083799</v>
      </c>
      <c r="U1105" s="18">
        <v>7.6360869565217397</v>
      </c>
      <c r="V1105" s="19">
        <f t="shared" si="142"/>
        <v>30.341647603605541</v>
      </c>
      <c r="W1105" s="20">
        <f t="shared" si="143"/>
        <v>44.420172091678502</v>
      </c>
      <c r="X1105" s="21">
        <f t="shared" si="144"/>
        <v>36.409977124326645</v>
      </c>
      <c r="Y1105" s="22">
        <v>36.409977124326645</v>
      </c>
      <c r="Z1105" s="23">
        <v>69.900000000000006</v>
      </c>
      <c r="AA1105" s="22"/>
      <c r="AB1105" s="22"/>
      <c r="AC1105" s="24">
        <v>44.9</v>
      </c>
      <c r="AD1105" s="25">
        <f t="shared" si="145"/>
        <v>0.23317847321581819</v>
      </c>
      <c r="AE1105" s="22"/>
      <c r="AF1105" s="26">
        <f t="shared" si="140"/>
        <v>36.409977124326645</v>
      </c>
      <c r="AG1105" s="27"/>
      <c r="AH1105" s="22"/>
      <c r="AI1105" s="28"/>
      <c r="AJ1105" s="29">
        <f t="shared" si="146"/>
        <v>-1</v>
      </c>
      <c r="AK1105" s="30"/>
      <c r="AL1105" s="30"/>
      <c r="AM1105" s="30"/>
      <c r="AN1105" s="31">
        <v>44.9</v>
      </c>
    </row>
    <row r="1106" spans="1:42" s="11" customFormat="1" ht="37.5" customHeight="1" x14ac:dyDescent="0.25">
      <c r="A1106" s="12" t="s">
        <v>2402</v>
      </c>
      <c r="B1106" s="12" t="s">
        <v>2402</v>
      </c>
      <c r="C1106" s="13" t="s">
        <v>2402</v>
      </c>
      <c r="D1106" s="3" t="s">
        <v>46</v>
      </c>
      <c r="E1106" s="3" t="s">
        <v>359</v>
      </c>
      <c r="F1106" s="14" t="s">
        <v>114</v>
      </c>
      <c r="G1106" s="14" t="s">
        <v>163</v>
      </c>
      <c r="H1106" s="14" t="s">
        <v>219</v>
      </c>
      <c r="I1106" s="14" t="s">
        <v>2403</v>
      </c>
      <c r="J1106" s="14">
        <v>0</v>
      </c>
      <c r="K1106" s="38"/>
      <c r="L1106" s="14" t="str">
        <f>IFERROR(VLOOKUP(A1106,[1]Sheet1!$A:$O,15,FALSE),"ok")</f>
        <v>ok</v>
      </c>
      <c r="M1106" s="15">
        <v>0</v>
      </c>
      <c r="N1106" s="41">
        <v>41</v>
      </c>
      <c r="O1106" s="13">
        <v>63</v>
      </c>
      <c r="P1106" s="17">
        <v>1</v>
      </c>
      <c r="Q1106" s="13">
        <v>3</v>
      </c>
      <c r="R1106" s="16">
        <f t="shared" si="141"/>
        <v>287</v>
      </c>
      <c r="S1106" s="17">
        <f t="shared" si="139"/>
        <v>25.313000000000002</v>
      </c>
      <c r="T1106" s="18">
        <v>62.3128081495841</v>
      </c>
      <c r="U1106" s="18">
        <v>18.526135265700486</v>
      </c>
      <c r="V1106" s="19">
        <f t="shared" si="142"/>
        <v>106.15194341528459</v>
      </c>
      <c r="W1106" s="20">
        <f t="shared" si="143"/>
        <v>155.40644515997664</v>
      </c>
      <c r="X1106" s="21">
        <f t="shared" si="144"/>
        <v>127.38233209834151</v>
      </c>
      <c r="Y1106" s="22">
        <v>128.60633209834151</v>
      </c>
      <c r="Z1106" s="23">
        <v>219.9</v>
      </c>
      <c r="AA1106" s="22"/>
      <c r="AB1106" s="22"/>
      <c r="AC1106" s="24">
        <v>148.9</v>
      </c>
      <c r="AD1106" s="25">
        <f t="shared" si="145"/>
        <v>0.16892191834772241</v>
      </c>
      <c r="AE1106" s="22"/>
      <c r="AF1106" s="26">
        <f t="shared" si="140"/>
        <v>127.38233209834151</v>
      </c>
      <c r="AG1106" s="27"/>
      <c r="AH1106" s="22"/>
      <c r="AI1106" s="28"/>
      <c r="AJ1106" s="29">
        <f t="shared" si="146"/>
        <v>-1</v>
      </c>
      <c r="AK1106" s="46">
        <v>43234</v>
      </c>
      <c r="AL1106" s="51">
        <v>43254</v>
      </c>
      <c r="AM1106" s="46" t="s">
        <v>3483</v>
      </c>
      <c r="AN1106" s="47">
        <v>154.9</v>
      </c>
      <c r="AO1106" s="44" t="s">
        <v>3484</v>
      </c>
      <c r="AP1106" s="52" t="s">
        <v>3485</v>
      </c>
    </row>
    <row r="1107" spans="1:42" s="11" customFormat="1" ht="37.5" customHeight="1" x14ac:dyDescent="0.25">
      <c r="A1107" s="12" t="s">
        <v>2402</v>
      </c>
      <c r="B1107" s="12" t="s">
        <v>205</v>
      </c>
      <c r="C1107" s="13" t="s">
        <v>2402</v>
      </c>
      <c r="D1107" s="3" t="s">
        <v>3</v>
      </c>
      <c r="E1107" s="3" t="s">
        <v>359</v>
      </c>
      <c r="F1107" s="14" t="s">
        <v>114</v>
      </c>
      <c r="G1107" s="14" t="s">
        <v>163</v>
      </c>
      <c r="H1107" s="14" t="s">
        <v>219</v>
      </c>
      <c r="I1107" s="14" t="s">
        <v>2403</v>
      </c>
      <c r="J1107" s="14">
        <v>0</v>
      </c>
      <c r="K1107" s="38"/>
      <c r="L1107" s="14" t="str">
        <f>IFERROR(VLOOKUP(A1107,[1]Sheet1!$A:$O,15,FALSE),"ok")</f>
        <v>ok</v>
      </c>
      <c r="M1107" s="15">
        <v>0</v>
      </c>
      <c r="N1107" s="41">
        <v>41</v>
      </c>
      <c r="O1107" s="13">
        <v>63</v>
      </c>
      <c r="P1107" s="17">
        <v>1</v>
      </c>
      <c r="Q1107" s="13">
        <v>3</v>
      </c>
      <c r="R1107" s="16">
        <f t="shared" si="141"/>
        <v>287</v>
      </c>
      <c r="S1107" s="17">
        <f t="shared" si="139"/>
        <v>25.313000000000002</v>
      </c>
      <c r="T1107" s="18">
        <v>62.3128081495841</v>
      </c>
      <c r="U1107" s="18">
        <v>18.526135265700486</v>
      </c>
      <c r="V1107" s="19">
        <f t="shared" si="142"/>
        <v>106.15194341528459</v>
      </c>
      <c r="W1107" s="20">
        <f t="shared" si="143"/>
        <v>155.40644515997664</v>
      </c>
      <c r="X1107" s="21">
        <f t="shared" si="144"/>
        <v>127.38233209834151</v>
      </c>
      <c r="Y1107" s="22">
        <v>128.60633209834151</v>
      </c>
      <c r="Z1107" s="23">
        <v>219.9</v>
      </c>
      <c r="AA1107" s="22"/>
      <c r="AB1107" s="22"/>
      <c r="AC1107" s="24">
        <v>148.9</v>
      </c>
      <c r="AD1107" s="25">
        <f t="shared" si="145"/>
        <v>0.16892191834772241</v>
      </c>
      <c r="AE1107" s="22"/>
      <c r="AF1107" s="26">
        <f t="shared" si="140"/>
        <v>127.38233209834151</v>
      </c>
      <c r="AG1107" s="27"/>
      <c r="AH1107" s="22"/>
      <c r="AI1107" s="28"/>
      <c r="AJ1107" s="29">
        <f t="shared" si="146"/>
        <v>-1</v>
      </c>
      <c r="AK1107" s="46">
        <v>43234</v>
      </c>
      <c r="AL1107" s="51">
        <v>43254</v>
      </c>
      <c r="AM1107" s="46" t="s">
        <v>3483</v>
      </c>
      <c r="AN1107" s="47">
        <v>154.9</v>
      </c>
      <c r="AO1107" s="44" t="s">
        <v>3484</v>
      </c>
      <c r="AP1107" s="52" t="s">
        <v>3485</v>
      </c>
    </row>
    <row r="1108" spans="1:42" s="11" customFormat="1" ht="37.5" customHeight="1" x14ac:dyDescent="0.25">
      <c r="A1108" s="12" t="s">
        <v>2404</v>
      </c>
      <c r="B1108" s="12" t="s">
        <v>2404</v>
      </c>
      <c r="C1108" s="13" t="s">
        <v>2404</v>
      </c>
      <c r="D1108" s="3" t="s">
        <v>46</v>
      </c>
      <c r="E1108" s="3" t="s">
        <v>359</v>
      </c>
      <c r="F1108" s="14" t="s">
        <v>136</v>
      </c>
      <c r="G1108" s="14" t="s">
        <v>317</v>
      </c>
      <c r="H1108" s="14" t="s">
        <v>318</v>
      </c>
      <c r="I1108" s="14" t="s">
        <v>2405</v>
      </c>
      <c r="J1108" s="14">
        <v>0</v>
      </c>
      <c r="K1108" s="38"/>
      <c r="L1108" s="14">
        <f>IFERROR(VLOOKUP(A1108,[1]Sheet1!$A:$O,15,FALSE),"ok")</f>
        <v>32.9</v>
      </c>
      <c r="M1108" s="15">
        <v>0</v>
      </c>
      <c r="N1108" s="41">
        <v>0</v>
      </c>
      <c r="O1108" s="13">
        <v>47</v>
      </c>
      <c r="P1108" s="17">
        <v>0</v>
      </c>
      <c r="Q1108" s="13">
        <v>0</v>
      </c>
      <c r="R1108" s="16" t="str">
        <f t="shared" si="141"/>
        <v>nul</v>
      </c>
      <c r="S1108" s="17">
        <f t="shared" si="139"/>
        <v>5.593</v>
      </c>
      <c r="T1108" s="18">
        <v>14.3839257241262</v>
      </c>
      <c r="U1108" s="18">
        <v>8.298067632850243</v>
      </c>
      <c r="V1108" s="19">
        <f t="shared" si="142"/>
        <v>28.274993356976445</v>
      </c>
      <c r="W1108" s="33">
        <f t="shared" si="143"/>
        <v>41.394590274613513</v>
      </c>
      <c r="X1108" s="21">
        <f t="shared" si="144"/>
        <v>33.929992028371736</v>
      </c>
      <c r="Y1108" s="22">
        <v>33.929992028371736</v>
      </c>
      <c r="Z1108" s="23">
        <v>74.900000000000006</v>
      </c>
      <c r="AA1108" s="22"/>
      <c r="AB1108" s="22"/>
      <c r="AC1108" s="24">
        <v>32.9</v>
      </c>
      <c r="AD1108" s="25">
        <f t="shared" si="145"/>
        <v>-3.0356388752183383E-2</v>
      </c>
      <c r="AE1108" s="22"/>
      <c r="AF1108" s="26">
        <f t="shared" si="140"/>
        <v>33.929992028371736</v>
      </c>
      <c r="AG1108" s="27"/>
      <c r="AH1108" s="22"/>
      <c r="AI1108" s="28"/>
      <c r="AJ1108" s="29">
        <f t="shared" si="146"/>
        <v>-1</v>
      </c>
      <c r="AK1108" s="30"/>
      <c r="AL1108" s="30"/>
      <c r="AM1108" s="30"/>
      <c r="AN1108" s="31">
        <v>32.9</v>
      </c>
    </row>
    <row r="1109" spans="1:42" s="11" customFormat="1" ht="37.5" customHeight="1" x14ac:dyDescent="0.25">
      <c r="A1109" s="12" t="s">
        <v>2406</v>
      </c>
      <c r="B1109" s="12" t="s">
        <v>2406</v>
      </c>
      <c r="C1109" s="13" t="s">
        <v>2406</v>
      </c>
      <c r="D1109" s="3" t="s">
        <v>46</v>
      </c>
      <c r="E1109" s="3" t="s">
        <v>187</v>
      </c>
      <c r="F1109" s="14" t="s">
        <v>114</v>
      </c>
      <c r="G1109" s="14" t="s">
        <v>163</v>
      </c>
      <c r="H1109" s="14" t="s">
        <v>1702</v>
      </c>
      <c r="I1109" s="14" t="s">
        <v>2407</v>
      </c>
      <c r="J1109" s="14">
        <v>0</v>
      </c>
      <c r="K1109" s="38"/>
      <c r="L1109" s="14" t="str">
        <f>IFERROR(VLOOKUP(A1109,[1]Sheet1!$A:$O,15,FALSE),"ok")</f>
        <v>ok</v>
      </c>
      <c r="M1109" s="15">
        <v>0</v>
      </c>
      <c r="N1109" s="41">
        <v>0</v>
      </c>
      <c r="O1109" s="13">
        <v>273</v>
      </c>
      <c r="P1109" s="17">
        <v>0</v>
      </c>
      <c r="Q1109" s="13">
        <v>0</v>
      </c>
      <c r="R1109" s="16" t="str">
        <f t="shared" si="141"/>
        <v>nul</v>
      </c>
      <c r="S1109" s="17">
        <f t="shared" si="139"/>
        <v>6.7830000000000004</v>
      </c>
      <c r="T1109" s="18">
        <v>13.184416490483899</v>
      </c>
      <c r="U1109" s="18">
        <v>7.9717391304347833</v>
      </c>
      <c r="V1109" s="19">
        <f t="shared" si="142"/>
        <v>27.939155620918683</v>
      </c>
      <c r="W1109" s="20">
        <f t="shared" si="143"/>
        <v>40.902923829024949</v>
      </c>
      <c r="X1109" s="21">
        <f t="shared" si="144"/>
        <v>33.52698674510242</v>
      </c>
      <c r="Y1109" s="22">
        <v>33.52698674510242</v>
      </c>
      <c r="Z1109" s="23">
        <v>69.900000000000006</v>
      </c>
      <c r="AA1109" s="22"/>
      <c r="AB1109" s="22"/>
      <c r="AC1109" s="24">
        <v>39.9</v>
      </c>
      <c r="AD1109" s="25">
        <f t="shared" si="145"/>
        <v>0.19008607314907411</v>
      </c>
      <c r="AE1109" s="22"/>
      <c r="AF1109" s="26">
        <f t="shared" si="140"/>
        <v>33.52698674510242</v>
      </c>
      <c r="AG1109" s="27"/>
      <c r="AH1109" s="22"/>
      <c r="AI1109" s="28"/>
      <c r="AJ1109" s="29">
        <f t="shared" si="146"/>
        <v>-1</v>
      </c>
      <c r="AK1109" s="30"/>
      <c r="AL1109" s="30"/>
      <c r="AM1109" s="30"/>
      <c r="AN1109" s="31">
        <v>39.9</v>
      </c>
    </row>
    <row r="1110" spans="1:42" s="11" customFormat="1" ht="37.5" customHeight="1" x14ac:dyDescent="0.25">
      <c r="A1110" s="12" t="s">
        <v>2408</v>
      </c>
      <c r="B1110" s="12" t="s">
        <v>2408</v>
      </c>
      <c r="C1110" s="13" t="s">
        <v>2408</v>
      </c>
      <c r="D1110" s="3" t="s">
        <v>46</v>
      </c>
      <c r="E1110" s="3" t="s">
        <v>39</v>
      </c>
      <c r="F1110" s="14" t="s">
        <v>114</v>
      </c>
      <c r="G1110" s="14" t="s">
        <v>163</v>
      </c>
      <c r="H1110" s="14" t="s">
        <v>540</v>
      </c>
      <c r="I1110" s="14" t="s">
        <v>2409</v>
      </c>
      <c r="J1110" s="14">
        <v>0</v>
      </c>
      <c r="K1110" s="38"/>
      <c r="L1110" s="14">
        <f>IFERROR(VLOOKUP(A1110,[1]Sheet1!$A:$O,15,FALSE),"ok")</f>
        <v>59.9</v>
      </c>
      <c r="M1110" s="15">
        <v>0</v>
      </c>
      <c r="N1110" s="41">
        <v>0</v>
      </c>
      <c r="O1110" s="13">
        <v>70</v>
      </c>
      <c r="P1110" s="17">
        <v>0</v>
      </c>
      <c r="Q1110" s="13">
        <v>0</v>
      </c>
      <c r="R1110" s="16" t="str">
        <f t="shared" si="141"/>
        <v>nul</v>
      </c>
      <c r="S1110" s="17" t="e">
        <f t="shared" si="139"/>
        <v>#N/A</v>
      </c>
      <c r="T1110" s="18">
        <v>30.183825099537</v>
      </c>
      <c r="U1110" s="18">
        <v>7.6360869565217397</v>
      </c>
      <c r="V1110" s="19" t="e">
        <f t="shared" si="142"/>
        <v>#N/A</v>
      </c>
      <c r="W1110" s="20" t="e">
        <f t="shared" si="143"/>
        <v>#N/A</v>
      </c>
      <c r="X1110" s="21" t="e">
        <f t="shared" si="144"/>
        <v>#N/A</v>
      </c>
      <c r="Y1110" s="22">
        <v>57.60349446727048</v>
      </c>
      <c r="Z1110" s="23">
        <v>0</v>
      </c>
      <c r="AA1110" s="22"/>
      <c r="AB1110" s="22"/>
      <c r="AC1110" s="24" t="e">
        <v>#N/A</v>
      </c>
      <c r="AD1110" s="25" t="e">
        <f t="shared" si="145"/>
        <v>#N/A</v>
      </c>
      <c r="AE1110" s="22"/>
      <c r="AF1110" s="26" t="e">
        <f t="shared" si="140"/>
        <v>#N/A</v>
      </c>
      <c r="AG1110" s="27"/>
      <c r="AH1110" s="22"/>
      <c r="AI1110" s="28"/>
      <c r="AJ1110" s="29" t="e">
        <f t="shared" si="146"/>
        <v>#N/A</v>
      </c>
      <c r="AK1110" s="30"/>
      <c r="AL1110" s="30"/>
      <c r="AM1110" s="30"/>
      <c r="AN1110" s="31" t="s">
        <v>896</v>
      </c>
    </row>
    <row r="1111" spans="1:42" s="11" customFormat="1" ht="37.5" customHeight="1" x14ac:dyDescent="0.25">
      <c r="A1111" s="12" t="s">
        <v>2410</v>
      </c>
      <c r="B1111" s="12" t="s">
        <v>2410</v>
      </c>
      <c r="C1111" s="13" t="s">
        <v>2410</v>
      </c>
      <c r="D1111" s="3" t="s">
        <v>46</v>
      </c>
      <c r="E1111" s="3" t="s">
        <v>39</v>
      </c>
      <c r="F1111" s="14" t="s">
        <v>81</v>
      </c>
      <c r="G1111" s="14" t="s">
        <v>82</v>
      </c>
      <c r="H1111" s="14" t="s">
        <v>418</v>
      </c>
      <c r="I1111" s="14" t="s">
        <v>2411</v>
      </c>
      <c r="J1111" s="14">
        <v>0</v>
      </c>
      <c r="K1111" s="38"/>
      <c r="L1111" s="14" t="str">
        <f>IFERROR(VLOOKUP(A1111,[1]Sheet1!$A:$O,15,FALSE),"ok")</f>
        <v>ok</v>
      </c>
      <c r="M1111" s="15">
        <v>0</v>
      </c>
      <c r="N1111" s="41">
        <v>0</v>
      </c>
      <c r="O1111" s="13">
        <v>315</v>
      </c>
      <c r="P1111" s="17">
        <v>0</v>
      </c>
      <c r="Q1111" s="13">
        <v>2</v>
      </c>
      <c r="R1111" s="16" t="str">
        <f t="shared" si="141"/>
        <v>nul</v>
      </c>
      <c r="S1111" s="17">
        <f t="shared" si="139"/>
        <v>10.353</v>
      </c>
      <c r="T1111" s="18">
        <v>21.438999959349701</v>
      </c>
      <c r="U1111" s="18">
        <v>8.9600483091787435</v>
      </c>
      <c r="V1111" s="19">
        <f t="shared" si="142"/>
        <v>40.752048268528448</v>
      </c>
      <c r="W1111" s="33">
        <f t="shared" si="143"/>
        <v>59.660998665125646</v>
      </c>
      <c r="X1111" s="21">
        <f t="shared" si="144"/>
        <v>48.902457922234134</v>
      </c>
      <c r="Y1111" s="22">
        <v>48.902457922234134</v>
      </c>
      <c r="Z1111" s="23">
        <v>79.900000000000006</v>
      </c>
      <c r="AA1111" s="22"/>
      <c r="AB1111" s="22"/>
      <c r="AC1111" s="24">
        <v>60.9</v>
      </c>
      <c r="AD1111" s="25">
        <f t="shared" si="145"/>
        <v>0.24533617710677547</v>
      </c>
      <c r="AE1111" s="22"/>
      <c r="AF1111" s="26">
        <f t="shared" si="140"/>
        <v>48.902457922234134</v>
      </c>
      <c r="AG1111" s="27"/>
      <c r="AH1111" s="22"/>
      <c r="AI1111" s="28"/>
      <c r="AJ1111" s="29">
        <f t="shared" si="146"/>
        <v>-1</v>
      </c>
      <c r="AK1111" s="30"/>
      <c r="AL1111" s="30"/>
      <c r="AM1111" s="30"/>
      <c r="AN1111" s="31">
        <v>60.9</v>
      </c>
    </row>
    <row r="1112" spans="1:42" s="11" customFormat="1" ht="37.5" customHeight="1" x14ac:dyDescent="0.25">
      <c r="A1112" s="12" t="s">
        <v>2412</v>
      </c>
      <c r="B1112" s="12" t="s">
        <v>2412</v>
      </c>
      <c r="C1112" s="13" t="s">
        <v>2412</v>
      </c>
      <c r="D1112" s="3" t="s">
        <v>46</v>
      </c>
      <c r="E1112" s="3" t="s">
        <v>187</v>
      </c>
      <c r="F1112" s="14" t="s">
        <v>114</v>
      </c>
      <c r="G1112" s="14" t="s">
        <v>163</v>
      </c>
      <c r="H1112" s="14" t="s">
        <v>198</v>
      </c>
      <c r="I1112" s="14" t="s">
        <v>2413</v>
      </c>
      <c r="J1112" s="14">
        <v>0</v>
      </c>
      <c r="K1112" s="38"/>
      <c r="L1112" s="14" t="str">
        <f>IFERROR(VLOOKUP(A1112,[1]Sheet1!$A:$O,15,FALSE),"ok")</f>
        <v>ok</v>
      </c>
      <c r="M1112" s="15">
        <v>0</v>
      </c>
      <c r="N1112" s="41">
        <v>40</v>
      </c>
      <c r="O1112" s="13">
        <v>358</v>
      </c>
      <c r="P1112" s="17">
        <v>3</v>
      </c>
      <c r="Q1112" s="13">
        <v>4</v>
      </c>
      <c r="R1112" s="16">
        <f t="shared" si="141"/>
        <v>93.333333333333343</v>
      </c>
      <c r="S1112" s="17">
        <f t="shared" si="139"/>
        <v>16.813000000000002</v>
      </c>
      <c r="T1112" s="18">
        <v>41.1517865843254</v>
      </c>
      <c r="U1112" s="18">
        <v>11.803768115942029</v>
      </c>
      <c r="V1112" s="19">
        <f t="shared" si="142"/>
        <v>69.76855470026743</v>
      </c>
      <c r="W1112" s="20">
        <f t="shared" si="143"/>
        <v>102.14116408119152</v>
      </c>
      <c r="X1112" s="21">
        <f t="shared" si="144"/>
        <v>83.722265640320913</v>
      </c>
      <c r="Y1112" s="22">
        <v>84.538265640320915</v>
      </c>
      <c r="Z1112" s="23">
        <v>149.9</v>
      </c>
      <c r="AA1112" s="22"/>
      <c r="AB1112" s="22"/>
      <c r="AC1112" s="24">
        <v>98.9</v>
      </c>
      <c r="AD1112" s="25">
        <f t="shared" si="145"/>
        <v>0.18128671320105139</v>
      </c>
      <c r="AE1112" s="22"/>
      <c r="AF1112" s="26">
        <f t="shared" si="140"/>
        <v>83.722265640320913</v>
      </c>
      <c r="AG1112" s="27"/>
      <c r="AH1112" s="22"/>
      <c r="AI1112" s="28"/>
      <c r="AJ1112" s="29">
        <f t="shared" si="146"/>
        <v>-1</v>
      </c>
      <c r="AK1112" s="46">
        <v>43234</v>
      </c>
      <c r="AL1112" s="51">
        <v>43254</v>
      </c>
      <c r="AM1112" s="46" t="s">
        <v>3483</v>
      </c>
      <c r="AN1112" s="47">
        <v>102.9</v>
      </c>
      <c r="AO1112" s="44" t="s">
        <v>3484</v>
      </c>
      <c r="AP1112" s="52" t="s">
        <v>3485</v>
      </c>
    </row>
    <row r="1113" spans="1:42" s="11" customFormat="1" ht="37.5" customHeight="1" x14ac:dyDescent="0.25">
      <c r="A1113" s="12" t="s">
        <v>2414</v>
      </c>
      <c r="B1113" s="12" t="s">
        <v>2414</v>
      </c>
      <c r="C1113" s="13" t="s">
        <v>2414</v>
      </c>
      <c r="D1113" s="3"/>
      <c r="E1113" s="3" t="s">
        <v>359</v>
      </c>
      <c r="F1113" s="14" t="s">
        <v>119</v>
      </c>
      <c r="G1113" s="14" t="s">
        <v>120</v>
      </c>
      <c r="H1113" s="14" t="s">
        <v>121</v>
      </c>
      <c r="I1113" s="14" t="s">
        <v>2415</v>
      </c>
      <c r="J1113" s="14" t="s">
        <v>3362</v>
      </c>
      <c r="K1113" s="38"/>
      <c r="L1113" s="14" t="str">
        <f>IFERROR(VLOOKUP(A1113,[1]Sheet1!$A:$O,15,FALSE),"ok")</f>
        <v>ok</v>
      </c>
      <c r="M1113" s="15">
        <v>0</v>
      </c>
      <c r="N1113" s="41">
        <v>27</v>
      </c>
      <c r="O1113" s="13">
        <v>314</v>
      </c>
      <c r="P1113" s="17">
        <v>0</v>
      </c>
      <c r="Q1113" s="13">
        <v>2</v>
      </c>
      <c r="R1113" s="16" t="str">
        <f t="shared" si="141"/>
        <v>nul</v>
      </c>
      <c r="S1113" s="17">
        <f t="shared" si="139"/>
        <v>20.213000000000001</v>
      </c>
      <c r="T1113" s="18">
        <v>54.883156276447302</v>
      </c>
      <c r="U1113" s="18">
        <v>10.675603864734299</v>
      </c>
      <c r="V1113" s="19">
        <f t="shared" si="142"/>
        <v>85.771760141181602</v>
      </c>
      <c r="W1113" s="20">
        <f t="shared" si="143"/>
        <v>125.56985684668985</v>
      </c>
      <c r="X1113" s="21">
        <f t="shared" si="144"/>
        <v>102.92611216941792</v>
      </c>
      <c r="Y1113" s="22">
        <v>102.92611216941792</v>
      </c>
      <c r="Z1113" s="23">
        <v>249.9</v>
      </c>
      <c r="AA1113" s="22"/>
      <c r="AB1113" s="22"/>
      <c r="AC1113" s="24">
        <v>118.9</v>
      </c>
      <c r="AD1113" s="25">
        <f t="shared" si="145"/>
        <v>0.15519762180746532</v>
      </c>
      <c r="AE1113" s="22"/>
      <c r="AF1113" s="26">
        <f t="shared" si="140"/>
        <v>102.92611216941792</v>
      </c>
      <c r="AG1113" s="27"/>
      <c r="AH1113" s="22"/>
      <c r="AI1113" s="28"/>
      <c r="AJ1113" s="29">
        <f t="shared" si="146"/>
        <v>-1</v>
      </c>
      <c r="AK1113" s="30"/>
      <c r="AL1113" s="30"/>
      <c r="AM1113" s="30"/>
      <c r="AN1113" s="31">
        <v>118.9</v>
      </c>
    </row>
    <row r="1114" spans="1:42" s="11" customFormat="1" ht="37.5" customHeight="1" x14ac:dyDescent="0.25">
      <c r="A1114" s="12" t="s">
        <v>2416</v>
      </c>
      <c r="B1114" s="12" t="s">
        <v>2416</v>
      </c>
      <c r="C1114" s="13" t="s">
        <v>2416</v>
      </c>
      <c r="D1114" s="3" t="s">
        <v>46</v>
      </c>
      <c r="E1114" s="3" t="s">
        <v>187</v>
      </c>
      <c r="F1114" s="14" t="s">
        <v>114</v>
      </c>
      <c r="G1114" s="14" t="s">
        <v>163</v>
      </c>
      <c r="H1114" s="14" t="s">
        <v>214</v>
      </c>
      <c r="I1114" s="14" t="s">
        <v>2417</v>
      </c>
      <c r="J1114" s="14">
        <v>0</v>
      </c>
      <c r="K1114" s="38"/>
      <c r="L1114" s="14" t="str">
        <f>IFERROR(VLOOKUP(A1114,[1]Sheet1!$A:$O,15,FALSE),"ok")</f>
        <v>ok</v>
      </c>
      <c r="M1114" s="15">
        <v>0</v>
      </c>
      <c r="N1114" s="41">
        <v>0</v>
      </c>
      <c r="O1114" s="13">
        <v>28</v>
      </c>
      <c r="P1114" s="17">
        <v>0</v>
      </c>
      <c r="Q1114" s="13">
        <v>0</v>
      </c>
      <c r="R1114" s="16" t="str">
        <f t="shared" si="141"/>
        <v>nul</v>
      </c>
      <c r="S1114" s="17">
        <f t="shared" si="139"/>
        <v>15.283000000000001</v>
      </c>
      <c r="T1114" s="18">
        <v>29.949023838789302</v>
      </c>
      <c r="U1114" s="18">
        <v>13.649855072463771</v>
      </c>
      <c r="V1114" s="19">
        <f t="shared" si="142"/>
        <v>58.881878911253075</v>
      </c>
      <c r="W1114" s="20">
        <f t="shared" si="143"/>
        <v>86.2030707260745</v>
      </c>
      <c r="X1114" s="21">
        <f t="shared" si="144"/>
        <v>70.658254693503693</v>
      </c>
      <c r="Y1114" s="22">
        <v>70.658254693503693</v>
      </c>
      <c r="Z1114" s="23">
        <v>169.9</v>
      </c>
      <c r="AA1114" s="22"/>
      <c r="AB1114" s="22"/>
      <c r="AC1114" s="24">
        <v>89.9</v>
      </c>
      <c r="AD1114" s="25">
        <f t="shared" si="145"/>
        <v>0.27232126508023402</v>
      </c>
      <c r="AE1114" s="22"/>
      <c r="AF1114" s="26">
        <f t="shared" si="140"/>
        <v>70.658254693503693</v>
      </c>
      <c r="AG1114" s="27"/>
      <c r="AH1114" s="22"/>
      <c r="AI1114" s="28"/>
      <c r="AJ1114" s="29">
        <f t="shared" si="146"/>
        <v>-1</v>
      </c>
      <c r="AK1114" s="30"/>
      <c r="AL1114" s="30"/>
      <c r="AM1114" s="30"/>
      <c r="AN1114" s="31">
        <v>89.9</v>
      </c>
    </row>
    <row r="1115" spans="1:42" s="11" customFormat="1" ht="37.5" customHeight="1" x14ac:dyDescent="0.25">
      <c r="A1115" s="12" t="s">
        <v>2418</v>
      </c>
      <c r="B1115" s="12" t="s">
        <v>2419</v>
      </c>
      <c r="C1115" s="13" t="s">
        <v>2420</v>
      </c>
      <c r="D1115" s="3" t="s">
        <v>46</v>
      </c>
      <c r="E1115" s="3" t="s">
        <v>187</v>
      </c>
      <c r="F1115" s="14" t="s">
        <v>81</v>
      </c>
      <c r="G1115" s="14" t="s">
        <v>82</v>
      </c>
      <c r="H1115" s="14" t="s">
        <v>156</v>
      </c>
      <c r="I1115" s="14" t="s">
        <v>2421</v>
      </c>
      <c r="J1115" s="14">
        <v>0</v>
      </c>
      <c r="K1115" s="38"/>
      <c r="L1115" s="14" t="str">
        <f>IFERROR(VLOOKUP(A1115,[1]Sheet1!$A:$O,15,FALSE),"ok")</f>
        <v>ok</v>
      </c>
      <c r="M1115" s="15">
        <v>0</v>
      </c>
      <c r="N1115" s="41">
        <v>49</v>
      </c>
      <c r="O1115" s="13" t="s">
        <v>44</v>
      </c>
      <c r="P1115" s="17">
        <v>0</v>
      </c>
      <c r="Q1115" s="13">
        <v>0</v>
      </c>
      <c r="R1115" s="16" t="str">
        <f t="shared" si="141"/>
        <v>nul</v>
      </c>
      <c r="S1115" s="17">
        <f t="shared" si="139"/>
        <v>28.704499999999999</v>
      </c>
      <c r="T1115" s="18">
        <v>60.373422855000001</v>
      </c>
      <c r="U1115" s="18">
        <v>24.791642512077296</v>
      </c>
      <c r="V1115" s="19">
        <f t="shared" si="142"/>
        <v>113.86956536707729</v>
      </c>
      <c r="W1115" s="33">
        <f t="shared" si="143"/>
        <v>166.70504369740112</v>
      </c>
      <c r="X1115" s="21">
        <f t="shared" si="144"/>
        <v>136.64347844049274</v>
      </c>
      <c r="Y1115" s="22">
        <v>136.64347844049274</v>
      </c>
      <c r="Z1115" s="23">
        <v>399.9</v>
      </c>
      <c r="AA1115" s="22"/>
      <c r="AB1115" s="22"/>
      <c r="AC1115" s="24">
        <v>168.85</v>
      </c>
      <c r="AD1115" s="25">
        <f t="shared" si="145"/>
        <v>0.23569746560230431</v>
      </c>
      <c r="AE1115" s="22"/>
      <c r="AF1115" s="26">
        <f t="shared" si="140"/>
        <v>136.64347844049274</v>
      </c>
      <c r="AG1115" s="27"/>
      <c r="AH1115" s="22"/>
      <c r="AI1115" s="28"/>
      <c r="AJ1115" s="29">
        <f t="shared" si="146"/>
        <v>-1</v>
      </c>
      <c r="AK1115" s="30"/>
      <c r="AL1115" s="30"/>
      <c r="AM1115" s="30"/>
      <c r="AN1115" s="31">
        <v>168.85</v>
      </c>
    </row>
    <row r="1116" spans="1:42" s="11" customFormat="1" ht="37.5" customHeight="1" x14ac:dyDescent="0.25">
      <c r="A1116" s="12" t="s">
        <v>2422</v>
      </c>
      <c r="B1116" s="12" t="s">
        <v>2422</v>
      </c>
      <c r="C1116" s="13" t="s">
        <v>2422</v>
      </c>
      <c r="D1116" s="3"/>
      <c r="E1116" s="3" t="s">
        <v>359</v>
      </c>
      <c r="F1116" s="14" t="s">
        <v>331</v>
      </c>
      <c r="G1116" s="14" t="s">
        <v>499</v>
      </c>
      <c r="H1116" s="14" t="s">
        <v>500</v>
      </c>
      <c r="I1116" s="14" t="s">
        <v>2423</v>
      </c>
      <c r="J1116" s="14">
        <v>0</v>
      </c>
      <c r="K1116" s="38"/>
      <c r="L1116" s="14" t="str">
        <f>IFERROR(VLOOKUP(A1116,[1]Sheet1!$A:$O,15,FALSE),"ok")</f>
        <v>ok</v>
      </c>
      <c r="M1116" s="15">
        <v>0</v>
      </c>
      <c r="N1116" s="41">
        <v>23</v>
      </c>
      <c r="O1116" s="13">
        <v>27</v>
      </c>
      <c r="P1116" s="17">
        <v>3</v>
      </c>
      <c r="Q1116" s="13">
        <v>5</v>
      </c>
      <c r="R1116" s="16">
        <f t="shared" si="141"/>
        <v>53.666666666666671</v>
      </c>
      <c r="S1116" s="17">
        <f t="shared" si="139"/>
        <v>6.6130000000000004</v>
      </c>
      <c r="T1116" s="18">
        <v>11.6490019420258</v>
      </c>
      <c r="U1116" s="18">
        <v>7.9717391304347833</v>
      </c>
      <c r="V1116" s="19">
        <f t="shared" si="142"/>
        <v>26.233741072460585</v>
      </c>
      <c r="W1116" s="33">
        <f t="shared" si="143"/>
        <v>38.406196930082295</v>
      </c>
      <c r="X1116" s="21">
        <f t="shared" si="144"/>
        <v>31.4804892869527</v>
      </c>
      <c r="Y1116" s="22">
        <v>31.4804892869527</v>
      </c>
      <c r="Z1116" s="23">
        <v>59.9</v>
      </c>
      <c r="AA1116" s="22"/>
      <c r="AB1116" s="22"/>
      <c r="AC1116" s="24">
        <v>38.9</v>
      </c>
      <c r="AD1116" s="25">
        <f t="shared" si="145"/>
        <v>0.23568600365186709</v>
      </c>
      <c r="AE1116" s="22"/>
      <c r="AF1116" s="26">
        <f t="shared" si="140"/>
        <v>31.4804892869527</v>
      </c>
      <c r="AG1116" s="27"/>
      <c r="AH1116" s="22"/>
      <c r="AI1116" s="28"/>
      <c r="AJ1116" s="29">
        <f t="shared" si="146"/>
        <v>-1</v>
      </c>
      <c r="AK1116" s="30"/>
      <c r="AL1116" s="30"/>
      <c r="AM1116" s="30"/>
      <c r="AN1116" s="31">
        <v>38.9</v>
      </c>
    </row>
    <row r="1117" spans="1:42" s="11" customFormat="1" ht="37.5" customHeight="1" x14ac:dyDescent="0.25">
      <c r="A1117" s="12" t="s">
        <v>2428</v>
      </c>
      <c r="B1117" s="12" t="s">
        <v>2428</v>
      </c>
      <c r="C1117" s="13" t="s">
        <v>2428</v>
      </c>
      <c r="D1117" s="3" t="s">
        <v>46</v>
      </c>
      <c r="E1117" s="3" t="s">
        <v>187</v>
      </c>
      <c r="F1117" s="14" t="s">
        <v>107</v>
      </c>
      <c r="G1117" s="14" t="s">
        <v>108</v>
      </c>
      <c r="H1117" s="14" t="s">
        <v>581</v>
      </c>
      <c r="I1117" s="14" t="s">
        <v>2429</v>
      </c>
      <c r="J1117" s="14">
        <v>0</v>
      </c>
      <c r="K1117" s="38"/>
      <c r="L1117" s="14" t="str">
        <f>IFERROR(VLOOKUP(A1117,[1]Sheet1!$A:$O,15,FALSE),"ok")</f>
        <v>ok</v>
      </c>
      <c r="M1117" s="15">
        <v>0</v>
      </c>
      <c r="N1117" s="41">
        <v>130</v>
      </c>
      <c r="O1117" s="13">
        <v>63</v>
      </c>
      <c r="P1117" s="17">
        <v>7</v>
      </c>
      <c r="Q1117" s="13">
        <v>15</v>
      </c>
      <c r="R1117" s="16">
        <f t="shared" si="141"/>
        <v>130</v>
      </c>
      <c r="S1117" s="17">
        <f t="shared" si="139"/>
        <v>20.383000000000003</v>
      </c>
      <c r="T1117" s="18">
        <v>48.852756196212098</v>
      </c>
      <c r="U1117" s="18">
        <v>11.141787439613527</v>
      </c>
      <c r="V1117" s="19">
        <f t="shared" si="142"/>
        <v>80.377543635825617</v>
      </c>
      <c r="W1117" s="33">
        <f t="shared" si="143"/>
        <v>117.67272388284869</v>
      </c>
      <c r="X1117" s="21">
        <f t="shared" si="144"/>
        <v>96.453052362990732</v>
      </c>
      <c r="Y1117" s="22">
        <v>96.453052362990732</v>
      </c>
      <c r="Z1117" s="23">
        <v>179.9</v>
      </c>
      <c r="AA1117" s="22"/>
      <c r="AB1117" s="22"/>
      <c r="AC1117" s="24">
        <v>119.9</v>
      </c>
      <c r="AD1117" s="25">
        <f t="shared" si="145"/>
        <v>0.24309181578587258</v>
      </c>
      <c r="AE1117" s="22"/>
      <c r="AF1117" s="26">
        <f t="shared" si="140"/>
        <v>96.453052362990732</v>
      </c>
      <c r="AG1117" s="27"/>
      <c r="AH1117" s="22"/>
      <c r="AI1117" s="28"/>
      <c r="AJ1117" s="29">
        <f t="shared" si="146"/>
        <v>-1</v>
      </c>
      <c r="AK1117" s="30"/>
      <c r="AL1117" s="30"/>
      <c r="AM1117" s="30"/>
      <c r="AN1117" s="31">
        <v>119.9</v>
      </c>
    </row>
    <row r="1118" spans="1:42" s="11" customFormat="1" ht="37.5" customHeight="1" x14ac:dyDescent="0.25">
      <c r="A1118" s="12" t="s">
        <v>2432</v>
      </c>
      <c r="B1118" s="12" t="s">
        <v>2432</v>
      </c>
      <c r="C1118" s="13" t="s">
        <v>2432</v>
      </c>
      <c r="D1118" s="3"/>
      <c r="E1118" s="3" t="s">
        <v>359</v>
      </c>
      <c r="F1118" s="14" t="s">
        <v>40</v>
      </c>
      <c r="G1118" s="14" t="s">
        <v>159</v>
      </c>
      <c r="H1118" s="14" t="s">
        <v>160</v>
      </c>
      <c r="I1118" s="14" t="s">
        <v>2433</v>
      </c>
      <c r="J1118" s="14">
        <v>0</v>
      </c>
      <c r="K1118" s="38"/>
      <c r="L1118" s="14" t="str">
        <f>IFERROR(VLOOKUP(A1118,[1]Sheet1!$A:$O,15,FALSE),"ok")</f>
        <v>ok</v>
      </c>
      <c r="M1118" s="15">
        <v>0</v>
      </c>
      <c r="N1118" s="41">
        <v>12</v>
      </c>
      <c r="O1118" s="13">
        <v>64</v>
      </c>
      <c r="P1118" s="17">
        <v>2</v>
      </c>
      <c r="Q1118" s="13">
        <v>6</v>
      </c>
      <c r="R1118" s="16">
        <f t="shared" si="141"/>
        <v>42</v>
      </c>
      <c r="S1118" s="17">
        <f t="shared" si="139"/>
        <v>4.7430000000000003</v>
      </c>
      <c r="T1118" s="18">
        <v>7.2011508948302696</v>
      </c>
      <c r="U1118" s="18">
        <v>6.852898550724638</v>
      </c>
      <c r="V1118" s="19">
        <f t="shared" si="142"/>
        <v>18.797049445554908</v>
      </c>
      <c r="W1118" s="20">
        <f t="shared" si="143"/>
        <v>27.518880388292384</v>
      </c>
      <c r="X1118" s="21">
        <f t="shared" si="144"/>
        <v>22.556459334665888</v>
      </c>
      <c r="Y1118" s="22">
        <v>22.556459334665888</v>
      </c>
      <c r="Z1118" s="23">
        <v>39.9</v>
      </c>
      <c r="AA1118" s="22"/>
      <c r="AB1118" s="22"/>
      <c r="AC1118" s="24">
        <v>27.9</v>
      </c>
      <c r="AD1118" s="25">
        <f t="shared" si="145"/>
        <v>0.23689625158155425</v>
      </c>
      <c r="AE1118" s="22"/>
      <c r="AF1118" s="26">
        <f t="shared" si="140"/>
        <v>22.556459334665888</v>
      </c>
      <c r="AG1118" s="27"/>
      <c r="AH1118" s="22"/>
      <c r="AI1118" s="28"/>
      <c r="AJ1118" s="29">
        <f t="shared" si="146"/>
        <v>-1</v>
      </c>
      <c r="AK1118" s="30"/>
      <c r="AL1118" s="30"/>
      <c r="AM1118" s="30"/>
      <c r="AN1118" s="31">
        <v>27.9</v>
      </c>
    </row>
    <row r="1119" spans="1:42" s="11" customFormat="1" ht="37.5" customHeight="1" x14ac:dyDescent="0.25">
      <c r="A1119" s="12" t="s">
        <v>2434</v>
      </c>
      <c r="B1119" s="12" t="s">
        <v>2434</v>
      </c>
      <c r="C1119" s="13" t="s">
        <v>2434</v>
      </c>
      <c r="D1119" s="3" t="s">
        <v>46</v>
      </c>
      <c r="E1119" s="3" t="s">
        <v>39</v>
      </c>
      <c r="F1119" s="14" t="s">
        <v>81</v>
      </c>
      <c r="G1119" s="14" t="s">
        <v>454</v>
      </c>
      <c r="H1119" s="14" t="s">
        <v>455</v>
      </c>
      <c r="I1119" s="14" t="s">
        <v>2435</v>
      </c>
      <c r="J1119" s="14">
        <v>0</v>
      </c>
      <c r="K1119" s="38"/>
      <c r="L1119" s="14" t="str">
        <f>IFERROR(VLOOKUP(A1119,[1]Sheet1!$A:$O,15,FALSE),"ok")</f>
        <v>ok</v>
      </c>
      <c r="M1119" s="15">
        <v>0</v>
      </c>
      <c r="N1119" s="41">
        <v>0</v>
      </c>
      <c r="O1119" s="13">
        <v>0</v>
      </c>
      <c r="P1119" s="17">
        <v>0</v>
      </c>
      <c r="Q1119" s="13">
        <v>0</v>
      </c>
      <c r="R1119" s="16" t="str">
        <f t="shared" si="141"/>
        <v>nul</v>
      </c>
      <c r="S1119" s="17" t="e">
        <f t="shared" si="139"/>
        <v>#N/A</v>
      </c>
      <c r="T1119" s="18">
        <v>43.865216977403001</v>
      </c>
      <c r="U1119" s="18">
        <v>8.9600483091787435</v>
      </c>
      <c r="V1119" s="19" t="e">
        <f t="shared" si="142"/>
        <v>#N/A</v>
      </c>
      <c r="W1119" s="20" t="e">
        <f t="shared" si="143"/>
        <v>#N/A</v>
      </c>
      <c r="X1119" s="21" t="e">
        <f t="shared" si="144"/>
        <v>#N/A</v>
      </c>
      <c r="Y1119" s="22">
        <v>84.789918343898094</v>
      </c>
      <c r="Z1119" s="23">
        <v>0</v>
      </c>
      <c r="AA1119" s="22"/>
      <c r="AB1119" s="22"/>
      <c r="AC1119" s="24" t="e">
        <v>#N/A</v>
      </c>
      <c r="AD1119" s="25" t="e">
        <f t="shared" si="145"/>
        <v>#N/A</v>
      </c>
      <c r="AE1119" s="22"/>
      <c r="AF1119" s="26" t="e">
        <f t="shared" si="140"/>
        <v>#N/A</v>
      </c>
      <c r="AG1119" s="27"/>
      <c r="AH1119" s="22"/>
      <c r="AI1119" s="28"/>
      <c r="AJ1119" s="29" t="e">
        <f t="shared" si="146"/>
        <v>#N/A</v>
      </c>
      <c r="AK1119" s="30"/>
      <c r="AL1119" s="30"/>
      <c r="AM1119" s="30"/>
      <c r="AN1119" s="31" t="s">
        <v>896</v>
      </c>
    </row>
    <row r="1120" spans="1:42" s="11" customFormat="1" ht="37.5" customHeight="1" x14ac:dyDescent="0.25">
      <c r="A1120" s="12" t="s">
        <v>2436</v>
      </c>
      <c r="B1120" s="12" t="s">
        <v>2436</v>
      </c>
      <c r="C1120" s="13" t="s">
        <v>2436</v>
      </c>
      <c r="D1120" s="3" t="s">
        <v>46</v>
      </c>
      <c r="E1120" s="3" t="s">
        <v>187</v>
      </c>
      <c r="F1120" s="14" t="s">
        <v>114</v>
      </c>
      <c r="G1120" s="14" t="s">
        <v>163</v>
      </c>
      <c r="H1120" s="14" t="s">
        <v>241</v>
      </c>
      <c r="I1120" s="14" t="s">
        <v>2437</v>
      </c>
      <c r="J1120" s="14">
        <v>0</v>
      </c>
      <c r="K1120" s="38"/>
      <c r="L1120" s="14" t="str">
        <f>IFERROR(VLOOKUP(A1120,[1]Sheet1!$A:$O,15,FALSE),"ok")</f>
        <v>ok</v>
      </c>
      <c r="M1120" s="15">
        <v>0</v>
      </c>
      <c r="N1120" s="41">
        <v>131</v>
      </c>
      <c r="O1120" s="13">
        <v>61</v>
      </c>
      <c r="P1120" s="17">
        <v>6</v>
      </c>
      <c r="Q1120" s="13">
        <v>11</v>
      </c>
      <c r="R1120" s="16">
        <f t="shared" si="141"/>
        <v>152.83333333333334</v>
      </c>
      <c r="S1120" s="17">
        <f t="shared" si="139"/>
        <v>4.7430000000000003</v>
      </c>
      <c r="T1120" s="18">
        <v>8.0486171452202608</v>
      </c>
      <c r="U1120" s="18">
        <v>6.852898550724638</v>
      </c>
      <c r="V1120" s="19">
        <f t="shared" si="142"/>
        <v>19.6445156959449</v>
      </c>
      <c r="W1120" s="20">
        <f t="shared" si="143"/>
        <v>28.75957097886333</v>
      </c>
      <c r="X1120" s="21">
        <f t="shared" si="144"/>
        <v>23.573418835133879</v>
      </c>
      <c r="Y1120" s="22">
        <v>23.573418835133879</v>
      </c>
      <c r="Z1120" s="23">
        <v>79.900000000000006</v>
      </c>
      <c r="AA1120" s="22"/>
      <c r="AB1120" s="22">
        <v>35.35</v>
      </c>
      <c r="AC1120" s="24">
        <v>27.9</v>
      </c>
      <c r="AD1120" s="25">
        <f t="shared" si="145"/>
        <v>0.18353643122896424</v>
      </c>
      <c r="AE1120" s="22"/>
      <c r="AF1120" s="26">
        <f t="shared" si="140"/>
        <v>23.573418835133879</v>
      </c>
      <c r="AG1120" s="27"/>
      <c r="AH1120" s="22"/>
      <c r="AI1120" s="28"/>
      <c r="AJ1120" s="29">
        <f t="shared" si="146"/>
        <v>-1</v>
      </c>
      <c r="AK1120" s="46">
        <v>43234</v>
      </c>
      <c r="AL1120" s="51">
        <v>43254</v>
      </c>
      <c r="AM1120" s="46" t="s">
        <v>3483</v>
      </c>
      <c r="AN1120" s="47">
        <v>27.9</v>
      </c>
      <c r="AO1120" s="44" t="s">
        <v>3484</v>
      </c>
      <c r="AP1120" s="52" t="s">
        <v>3485</v>
      </c>
    </row>
    <row r="1121" spans="1:42" s="11" customFormat="1" ht="37.5" customHeight="1" x14ac:dyDescent="0.25">
      <c r="A1121" s="12" t="s">
        <v>2438</v>
      </c>
      <c r="B1121" s="12" t="s">
        <v>2438</v>
      </c>
      <c r="C1121" s="13" t="s">
        <v>2438</v>
      </c>
      <c r="D1121" s="3" t="s">
        <v>46</v>
      </c>
      <c r="E1121" s="3" t="s">
        <v>187</v>
      </c>
      <c r="F1121" s="14" t="s">
        <v>81</v>
      </c>
      <c r="G1121" s="14" t="s">
        <v>124</v>
      </c>
      <c r="H1121" s="14" t="s">
        <v>736</v>
      </c>
      <c r="I1121" s="14" t="s">
        <v>2439</v>
      </c>
      <c r="J1121" s="14">
        <v>0</v>
      </c>
      <c r="K1121" s="38"/>
      <c r="L1121" s="14">
        <f>IFERROR(VLOOKUP(A1121,[1]Sheet1!$A:$O,15,FALSE),"ok")</f>
        <v>64.900000000000006</v>
      </c>
      <c r="M1121" s="15">
        <v>0</v>
      </c>
      <c r="N1121" s="41">
        <v>52</v>
      </c>
      <c r="O1121" s="13">
        <v>282</v>
      </c>
      <c r="P1121" s="17">
        <v>4</v>
      </c>
      <c r="Q1121" s="13">
        <v>7</v>
      </c>
      <c r="R1121" s="16">
        <f t="shared" si="141"/>
        <v>91</v>
      </c>
      <c r="S1121" s="17">
        <f t="shared" si="139"/>
        <v>11.883000000000003</v>
      </c>
      <c r="T1121" s="18">
        <v>26.2153547789848</v>
      </c>
      <c r="U1121" s="18">
        <v>8.9600483091787435</v>
      </c>
      <c r="V1121" s="19">
        <f t="shared" si="142"/>
        <v>47.058403088163544</v>
      </c>
      <c r="W1121" s="33">
        <f t="shared" si="143"/>
        <v>68.893502121071421</v>
      </c>
      <c r="X1121" s="21">
        <f t="shared" si="144"/>
        <v>56.470083705796249</v>
      </c>
      <c r="Y1121" s="22">
        <v>56.470083705796249</v>
      </c>
      <c r="Z1121" s="23">
        <v>89.9</v>
      </c>
      <c r="AA1121" s="22"/>
      <c r="AB1121" s="22"/>
      <c r="AC1121" s="24">
        <v>69.900000000000006</v>
      </c>
      <c r="AD1121" s="25">
        <f t="shared" si="145"/>
        <v>0.23782355918174902</v>
      </c>
      <c r="AE1121" s="22"/>
      <c r="AF1121" s="26">
        <f t="shared" si="140"/>
        <v>56.470083705796249</v>
      </c>
      <c r="AG1121" s="27"/>
      <c r="AH1121" s="22"/>
      <c r="AI1121" s="28">
        <v>62.9</v>
      </c>
      <c r="AJ1121" s="29">
        <f t="shared" si="146"/>
        <v>0.11386411834809729</v>
      </c>
      <c r="AK1121" s="30">
        <v>43263</v>
      </c>
      <c r="AL1121" s="30">
        <v>43277</v>
      </c>
      <c r="AM1121" s="30" t="s">
        <v>3444</v>
      </c>
      <c r="AN1121" s="31">
        <v>69.900000000000006</v>
      </c>
      <c r="AO1121" s="11" t="s">
        <v>3518</v>
      </c>
      <c r="AP1121" s="11" t="s">
        <v>3519</v>
      </c>
    </row>
    <row r="1122" spans="1:42" s="11" customFormat="1" ht="37.5" customHeight="1" x14ac:dyDescent="0.25">
      <c r="A1122" s="12" t="s">
        <v>2440</v>
      </c>
      <c r="B1122" s="12" t="s">
        <v>2440</v>
      </c>
      <c r="C1122" s="13" t="s">
        <v>2440</v>
      </c>
      <c r="D1122" s="3"/>
      <c r="E1122" s="3" t="s">
        <v>359</v>
      </c>
      <c r="F1122" s="14" t="s">
        <v>40</v>
      </c>
      <c r="G1122" s="14" t="s">
        <v>55</v>
      </c>
      <c r="H1122" s="14" t="s">
        <v>56</v>
      </c>
      <c r="I1122" s="14" t="s">
        <v>2441</v>
      </c>
      <c r="J1122" s="14" t="s">
        <v>3362</v>
      </c>
      <c r="K1122" s="38"/>
      <c r="L1122" s="14" t="str">
        <f>IFERROR(VLOOKUP(A1122,[1]Sheet1!$A:$O,15,FALSE),"ok")</f>
        <v>ok</v>
      </c>
      <c r="M1122" s="15">
        <v>0</v>
      </c>
      <c r="N1122" s="41">
        <v>16</v>
      </c>
      <c r="O1122" s="13">
        <v>63</v>
      </c>
      <c r="P1122" s="17">
        <v>9</v>
      </c>
      <c r="Q1122" s="13">
        <v>12</v>
      </c>
      <c r="R1122" s="16">
        <f t="shared" si="141"/>
        <v>12.444444444444443</v>
      </c>
      <c r="S1122" s="17">
        <f t="shared" si="139"/>
        <v>13.243000000000002</v>
      </c>
      <c r="T1122" s="18">
        <v>26.8560112442945</v>
      </c>
      <c r="U1122" s="18">
        <v>8.298067632850243</v>
      </c>
      <c r="V1122" s="19">
        <f t="shared" si="142"/>
        <v>48.397078877144743</v>
      </c>
      <c r="W1122" s="20">
        <f t="shared" si="143"/>
        <v>70.853323476139906</v>
      </c>
      <c r="X1122" s="21">
        <f t="shared" si="144"/>
        <v>58.076494652573686</v>
      </c>
      <c r="Y1122" s="22">
        <v>56.444494652573688</v>
      </c>
      <c r="Z1122" s="23">
        <v>129.9</v>
      </c>
      <c r="AA1122" s="22"/>
      <c r="AB1122" s="22"/>
      <c r="AC1122" s="24">
        <v>77.900000000000006</v>
      </c>
      <c r="AD1122" s="25">
        <f t="shared" si="145"/>
        <v>0.34133439812466082</v>
      </c>
      <c r="AE1122" s="22"/>
      <c r="AF1122" s="26">
        <f t="shared" si="140"/>
        <v>58.076494652573686</v>
      </c>
      <c r="AG1122" s="27"/>
      <c r="AH1122" s="22"/>
      <c r="AI1122" s="28"/>
      <c r="AJ1122" s="29">
        <f t="shared" si="146"/>
        <v>-1</v>
      </c>
      <c r="AK1122" s="30"/>
      <c r="AL1122" s="30"/>
      <c r="AM1122" s="30"/>
      <c r="AN1122" s="31">
        <v>74.900000000000006</v>
      </c>
    </row>
    <row r="1123" spans="1:42" s="11" customFormat="1" ht="37.5" customHeight="1" x14ac:dyDescent="0.25">
      <c r="A1123" s="12" t="s">
        <v>2440</v>
      </c>
      <c r="B1123" s="12" t="s">
        <v>2440</v>
      </c>
      <c r="C1123" s="13" t="s">
        <v>2440</v>
      </c>
      <c r="D1123" s="3"/>
      <c r="E1123" s="3" t="s">
        <v>359</v>
      </c>
      <c r="F1123" s="14" t="s">
        <v>40</v>
      </c>
      <c r="G1123" s="14" t="s">
        <v>55</v>
      </c>
      <c r="H1123" s="14" t="s">
        <v>56</v>
      </c>
      <c r="I1123" s="14" t="s">
        <v>2441</v>
      </c>
      <c r="J1123" s="14" t="s">
        <v>3362</v>
      </c>
      <c r="K1123" s="38"/>
      <c r="L1123" s="14" t="str">
        <f>IFERROR(VLOOKUP(A1123,[1]Sheet1!$A:$O,15,FALSE),"ok")</f>
        <v>ok</v>
      </c>
      <c r="M1123" s="15">
        <v>0</v>
      </c>
      <c r="N1123" s="41">
        <v>16</v>
      </c>
      <c r="O1123" s="13">
        <v>63</v>
      </c>
      <c r="P1123" s="17">
        <v>9</v>
      </c>
      <c r="Q1123" s="13">
        <v>12</v>
      </c>
      <c r="R1123" s="16">
        <f t="shared" si="141"/>
        <v>12.444444444444443</v>
      </c>
      <c r="S1123" s="17">
        <f t="shared" si="139"/>
        <v>13.243000000000002</v>
      </c>
      <c r="T1123" s="18">
        <v>26.8560112442945</v>
      </c>
      <c r="U1123" s="18">
        <v>8.298067632850243</v>
      </c>
      <c r="V1123" s="19">
        <f t="shared" si="142"/>
        <v>48.397078877144743</v>
      </c>
      <c r="W1123" s="20">
        <f t="shared" si="143"/>
        <v>70.853323476139906</v>
      </c>
      <c r="X1123" s="21">
        <f t="shared" si="144"/>
        <v>58.076494652573686</v>
      </c>
      <c r="Y1123" s="22">
        <v>56.444494652573688</v>
      </c>
      <c r="Z1123" s="23">
        <v>129.9</v>
      </c>
      <c r="AA1123" s="22"/>
      <c r="AB1123" s="22"/>
      <c r="AC1123" s="24">
        <v>77.900000000000006</v>
      </c>
      <c r="AD1123" s="25">
        <f t="shared" si="145"/>
        <v>0.34133439812466082</v>
      </c>
      <c r="AE1123" s="22"/>
      <c r="AF1123" s="26">
        <f t="shared" si="140"/>
        <v>58.076494652573686</v>
      </c>
      <c r="AG1123" s="27"/>
      <c r="AH1123" s="22"/>
      <c r="AI1123" s="28"/>
      <c r="AJ1123" s="29">
        <f t="shared" si="146"/>
        <v>-1</v>
      </c>
      <c r="AK1123" s="30"/>
      <c r="AL1123" s="30"/>
      <c r="AM1123" s="30"/>
      <c r="AN1123" s="31">
        <v>74.900000000000006</v>
      </c>
    </row>
    <row r="1124" spans="1:42" s="11" customFormat="1" ht="37.5" customHeight="1" x14ac:dyDescent="0.25">
      <c r="A1124" s="12" t="s">
        <v>2442</v>
      </c>
      <c r="B1124" s="12" t="s">
        <v>2442</v>
      </c>
      <c r="C1124" s="13" t="s">
        <v>2442</v>
      </c>
      <c r="D1124" s="3"/>
      <c r="E1124" s="3" t="s">
        <v>359</v>
      </c>
      <c r="F1124" s="14" t="s">
        <v>40</v>
      </c>
      <c r="G1124" s="14" t="s">
        <v>55</v>
      </c>
      <c r="H1124" s="14" t="s">
        <v>56</v>
      </c>
      <c r="I1124" s="14" t="s">
        <v>2443</v>
      </c>
      <c r="J1124" s="14" t="s">
        <v>3362</v>
      </c>
      <c r="K1124" s="38"/>
      <c r="L1124" s="14" t="str">
        <f>IFERROR(VLOOKUP(A1124,[1]Sheet1!$A:$O,15,FALSE),"ok")</f>
        <v>ok</v>
      </c>
      <c r="M1124" s="15">
        <v>0</v>
      </c>
      <c r="N1124" s="41">
        <v>53</v>
      </c>
      <c r="O1124" s="13">
        <v>63</v>
      </c>
      <c r="P1124" s="17">
        <v>2</v>
      </c>
      <c r="Q1124" s="13">
        <v>2</v>
      </c>
      <c r="R1124" s="16">
        <f t="shared" si="141"/>
        <v>185.5</v>
      </c>
      <c r="S1124" s="17">
        <f t="shared" si="139"/>
        <v>10.693000000000001</v>
      </c>
      <c r="T1124" s="18">
        <v>26.856008610961101</v>
      </c>
      <c r="U1124" s="18">
        <v>8.298067632850243</v>
      </c>
      <c r="V1124" s="19">
        <f t="shared" si="142"/>
        <v>45.847076243811344</v>
      </c>
      <c r="W1124" s="20">
        <f t="shared" si="143"/>
        <v>67.120119620939803</v>
      </c>
      <c r="X1124" s="21">
        <f t="shared" si="144"/>
        <v>55.016491492573614</v>
      </c>
      <c r="Y1124" s="22">
        <v>56.03649149257361</v>
      </c>
      <c r="Z1124" s="23">
        <v>129.9</v>
      </c>
      <c r="AA1124" s="22"/>
      <c r="AB1124" s="22"/>
      <c r="AC1124" s="24">
        <v>62.9</v>
      </c>
      <c r="AD1124" s="25">
        <f t="shared" si="145"/>
        <v>0.14329355241583408</v>
      </c>
      <c r="AE1124" s="22"/>
      <c r="AF1124" s="26">
        <f t="shared" si="140"/>
        <v>55.016491492573614</v>
      </c>
      <c r="AG1124" s="27"/>
      <c r="AH1124" s="22"/>
      <c r="AI1124" s="28"/>
      <c r="AJ1124" s="29">
        <f t="shared" si="146"/>
        <v>-1</v>
      </c>
      <c r="AK1124" s="30"/>
      <c r="AL1124" s="30"/>
      <c r="AM1124" s="30"/>
      <c r="AN1124" s="31">
        <v>64.900000000000006</v>
      </c>
    </row>
    <row r="1125" spans="1:42" s="11" customFormat="1" ht="37.5" customHeight="1" x14ac:dyDescent="0.25">
      <c r="A1125" s="12" t="s">
        <v>2442</v>
      </c>
      <c r="B1125" s="12" t="s">
        <v>2442</v>
      </c>
      <c r="C1125" s="13" t="s">
        <v>2442</v>
      </c>
      <c r="D1125" s="3"/>
      <c r="E1125" s="3" t="s">
        <v>359</v>
      </c>
      <c r="F1125" s="14" t="s">
        <v>40</v>
      </c>
      <c r="G1125" s="14" t="s">
        <v>55</v>
      </c>
      <c r="H1125" s="14" t="s">
        <v>56</v>
      </c>
      <c r="I1125" s="14" t="s">
        <v>2443</v>
      </c>
      <c r="J1125" s="14" t="s">
        <v>3362</v>
      </c>
      <c r="K1125" s="38"/>
      <c r="L1125" s="14" t="str">
        <f>IFERROR(VLOOKUP(A1125,[1]Sheet1!$A:$O,15,FALSE),"ok")</f>
        <v>ok</v>
      </c>
      <c r="M1125" s="15">
        <v>0</v>
      </c>
      <c r="N1125" s="41">
        <v>53</v>
      </c>
      <c r="O1125" s="13">
        <v>63</v>
      </c>
      <c r="P1125" s="17">
        <v>2</v>
      </c>
      <c r="Q1125" s="13">
        <v>2</v>
      </c>
      <c r="R1125" s="16">
        <f t="shared" si="141"/>
        <v>185.5</v>
      </c>
      <c r="S1125" s="17">
        <f t="shared" si="139"/>
        <v>10.693000000000001</v>
      </c>
      <c r="T1125" s="18">
        <v>26.856008610961101</v>
      </c>
      <c r="U1125" s="18">
        <v>8.298067632850243</v>
      </c>
      <c r="V1125" s="19">
        <f t="shared" si="142"/>
        <v>45.847076243811344</v>
      </c>
      <c r="W1125" s="20">
        <f t="shared" si="143"/>
        <v>67.120119620939803</v>
      </c>
      <c r="X1125" s="21">
        <f t="shared" si="144"/>
        <v>55.016491492573614</v>
      </c>
      <c r="Y1125" s="22">
        <v>56.03649149257361</v>
      </c>
      <c r="Z1125" s="23">
        <v>129.9</v>
      </c>
      <c r="AA1125" s="22"/>
      <c r="AB1125" s="22"/>
      <c r="AC1125" s="24">
        <v>62.9</v>
      </c>
      <c r="AD1125" s="25">
        <f t="shared" si="145"/>
        <v>0.14329355241583408</v>
      </c>
      <c r="AE1125" s="22"/>
      <c r="AF1125" s="26">
        <f t="shared" si="140"/>
        <v>55.016491492573614</v>
      </c>
      <c r="AG1125" s="27"/>
      <c r="AH1125" s="22"/>
      <c r="AI1125" s="28"/>
      <c r="AJ1125" s="29">
        <f t="shared" si="146"/>
        <v>-1</v>
      </c>
      <c r="AK1125" s="30"/>
      <c r="AL1125" s="30"/>
      <c r="AM1125" s="30"/>
      <c r="AN1125" s="31">
        <v>64.900000000000006</v>
      </c>
    </row>
    <row r="1126" spans="1:42" s="11" customFormat="1" ht="37.5" customHeight="1" x14ac:dyDescent="0.25">
      <c r="A1126" s="12" t="s">
        <v>2444</v>
      </c>
      <c r="B1126" s="12" t="s">
        <v>2444</v>
      </c>
      <c r="C1126" s="13" t="s">
        <v>2444</v>
      </c>
      <c r="D1126" s="3" t="s">
        <v>46</v>
      </c>
      <c r="E1126" s="3" t="s">
        <v>187</v>
      </c>
      <c r="F1126" s="14" t="s">
        <v>1467</v>
      </c>
      <c r="G1126" s="14" t="s">
        <v>1507</v>
      </c>
      <c r="H1126" s="14" t="s">
        <v>1508</v>
      </c>
      <c r="I1126" s="14" t="s">
        <v>2445</v>
      </c>
      <c r="J1126" s="14">
        <v>0</v>
      </c>
      <c r="K1126" s="38"/>
      <c r="L1126" s="14" t="str">
        <f>IFERROR(VLOOKUP(A1126,[1]Sheet1!$A:$O,15,FALSE),"ok")</f>
        <v>ok</v>
      </c>
      <c r="M1126" s="15">
        <v>0</v>
      </c>
      <c r="N1126" s="41">
        <v>54</v>
      </c>
      <c r="O1126" s="13">
        <v>58</v>
      </c>
      <c r="P1126" s="17">
        <v>3</v>
      </c>
      <c r="Q1126" s="13">
        <v>5</v>
      </c>
      <c r="R1126" s="16">
        <f t="shared" si="141"/>
        <v>126</v>
      </c>
      <c r="S1126" s="17">
        <f t="shared" si="139"/>
        <v>7.633</v>
      </c>
      <c r="T1126" s="18">
        <v>15.278305738443301</v>
      </c>
      <c r="U1126" s="18">
        <v>7.3004347826086962</v>
      </c>
      <c r="V1126" s="19">
        <f t="shared" si="142"/>
        <v>30.211740521051997</v>
      </c>
      <c r="W1126" s="20">
        <f t="shared" si="143"/>
        <v>44.229988122820124</v>
      </c>
      <c r="X1126" s="21">
        <f t="shared" si="144"/>
        <v>36.254088625262398</v>
      </c>
      <c r="Y1126" s="22">
        <v>36.254088625262398</v>
      </c>
      <c r="Z1126" s="23">
        <v>79.900000000000006</v>
      </c>
      <c r="AA1126" s="22"/>
      <c r="AB1126" s="22"/>
      <c r="AC1126" s="24">
        <v>44.9</v>
      </c>
      <c r="AD1126" s="25">
        <f t="shared" si="145"/>
        <v>0.23848100180107679</v>
      </c>
      <c r="AE1126" s="22"/>
      <c r="AF1126" s="26">
        <f t="shared" si="140"/>
        <v>36.254088625262398</v>
      </c>
      <c r="AG1126" s="27"/>
      <c r="AH1126" s="22"/>
      <c r="AI1126" s="28"/>
      <c r="AJ1126" s="29">
        <f t="shared" si="146"/>
        <v>-1</v>
      </c>
      <c r="AK1126" s="30"/>
      <c r="AL1126" s="30"/>
      <c r="AM1126" s="30"/>
      <c r="AN1126" s="31">
        <v>44.9</v>
      </c>
    </row>
    <row r="1127" spans="1:42" s="11" customFormat="1" ht="37.5" customHeight="1" x14ac:dyDescent="0.25">
      <c r="A1127" s="12" t="s">
        <v>2446</v>
      </c>
      <c r="B1127" s="12" t="s">
        <v>2446</v>
      </c>
      <c r="C1127" s="13" t="s">
        <v>2446</v>
      </c>
      <c r="D1127" s="3"/>
      <c r="E1127" s="3" t="s">
        <v>359</v>
      </c>
      <c r="F1127" s="14" t="s">
        <v>114</v>
      </c>
      <c r="G1127" s="14" t="s">
        <v>163</v>
      </c>
      <c r="H1127" s="14" t="s">
        <v>241</v>
      </c>
      <c r="I1127" s="14" t="s">
        <v>2447</v>
      </c>
      <c r="J1127" s="14" t="s">
        <v>3362</v>
      </c>
      <c r="K1127" s="38"/>
      <c r="L1127" s="14" t="str">
        <f>IFERROR(VLOOKUP(A1127,[1]Sheet1!$A:$O,15,FALSE),"ok")</f>
        <v>ok</v>
      </c>
      <c r="M1127" s="15">
        <v>0</v>
      </c>
      <c r="N1127" s="41">
        <v>4</v>
      </c>
      <c r="O1127" s="13">
        <v>303</v>
      </c>
      <c r="P1127" s="17">
        <v>0</v>
      </c>
      <c r="Q1127" s="13">
        <v>7</v>
      </c>
      <c r="R1127" s="16" t="str">
        <f t="shared" si="141"/>
        <v>nul</v>
      </c>
      <c r="S1127" s="17">
        <f t="shared" si="139"/>
        <v>7.2930000000000001</v>
      </c>
      <c r="T1127" s="18">
        <v>12.796051630062699</v>
      </c>
      <c r="U1127" s="18">
        <v>7.3004347826086962</v>
      </c>
      <c r="V1127" s="19">
        <f t="shared" si="142"/>
        <v>27.389486412671395</v>
      </c>
      <c r="W1127" s="20">
        <f t="shared" si="143"/>
        <v>40.098208108150921</v>
      </c>
      <c r="X1127" s="21">
        <f t="shared" si="144"/>
        <v>32.867383695205675</v>
      </c>
      <c r="Y1127" s="22">
        <v>31.847383695205675</v>
      </c>
      <c r="Z1127" s="23">
        <v>69.900000000000006</v>
      </c>
      <c r="AA1127" s="22"/>
      <c r="AB1127" s="22"/>
      <c r="AC1127" s="24">
        <v>42.9</v>
      </c>
      <c r="AD1127" s="25">
        <f t="shared" si="145"/>
        <v>0.30524535806778474</v>
      </c>
      <c r="AE1127" s="22"/>
      <c r="AF1127" s="26">
        <f t="shared" si="140"/>
        <v>32.867383695205675</v>
      </c>
      <c r="AG1127" s="27"/>
      <c r="AH1127" s="22"/>
      <c r="AI1127" s="28"/>
      <c r="AJ1127" s="29">
        <f t="shared" si="146"/>
        <v>-1</v>
      </c>
      <c r="AK1127" s="46">
        <v>43234</v>
      </c>
      <c r="AL1127" s="51">
        <v>43254</v>
      </c>
      <c r="AM1127" s="46" t="s">
        <v>3483</v>
      </c>
      <c r="AN1127" s="47">
        <v>37.9</v>
      </c>
      <c r="AO1127" s="44" t="s">
        <v>3484</v>
      </c>
      <c r="AP1127" s="52" t="s">
        <v>3485</v>
      </c>
    </row>
    <row r="1128" spans="1:42" s="11" customFormat="1" ht="37.5" customHeight="1" x14ac:dyDescent="0.25">
      <c r="A1128" s="12" t="s">
        <v>2450</v>
      </c>
      <c r="B1128" s="12" t="s">
        <v>2450</v>
      </c>
      <c r="C1128" s="13" t="s">
        <v>2450</v>
      </c>
      <c r="D1128" s="3" t="s">
        <v>46</v>
      </c>
      <c r="E1128" s="3" t="s">
        <v>187</v>
      </c>
      <c r="F1128" s="14" t="s">
        <v>755</v>
      </c>
      <c r="G1128" s="14" t="s">
        <v>756</v>
      </c>
      <c r="H1128" s="14" t="s">
        <v>757</v>
      </c>
      <c r="I1128" s="14" t="s">
        <v>2451</v>
      </c>
      <c r="J1128" s="14">
        <v>0</v>
      </c>
      <c r="K1128" s="38"/>
      <c r="L1128" s="55" t="str">
        <f>IFERROR(VLOOKUP(A1128,[1]Sheet1!$A:$O,15,FALSE),"ok")</f>
        <v>ok</v>
      </c>
      <c r="M1128" s="15">
        <v>0</v>
      </c>
      <c r="N1128" s="41">
        <v>184</v>
      </c>
      <c r="O1128" s="13">
        <v>62</v>
      </c>
      <c r="P1128" s="17">
        <v>1</v>
      </c>
      <c r="Q1128" s="13">
        <v>4</v>
      </c>
      <c r="R1128" s="16">
        <f t="shared" si="141"/>
        <v>1288</v>
      </c>
      <c r="S1128" s="17">
        <f t="shared" si="139"/>
        <v>5.0830000000000002</v>
      </c>
      <c r="T1128" s="18">
        <v>6.0940150162197</v>
      </c>
      <c r="U1128" s="18">
        <v>6.6291304347826099</v>
      </c>
      <c r="V1128" s="19">
        <f t="shared" si="142"/>
        <v>17.806145451002308</v>
      </c>
      <c r="W1128" s="33">
        <f t="shared" si="143"/>
        <v>26.068196940267377</v>
      </c>
      <c r="X1128" s="21">
        <f t="shared" si="144"/>
        <v>21.367374541202768</v>
      </c>
      <c r="Y1128" s="22">
        <v>21.367374541202768</v>
      </c>
      <c r="Z1128" s="23">
        <v>39.9</v>
      </c>
      <c r="AA1128" s="22"/>
      <c r="AB1128" s="22"/>
      <c r="AC1128" s="24">
        <v>29.9</v>
      </c>
      <c r="AD1128" s="25">
        <f t="shared" si="145"/>
        <v>0.39932961545386614</v>
      </c>
      <c r="AE1128" s="22"/>
      <c r="AF1128" s="26">
        <f t="shared" si="140"/>
        <v>21.367374541202768</v>
      </c>
      <c r="AG1128" s="27"/>
      <c r="AH1128" s="22"/>
      <c r="AI1128" s="28"/>
      <c r="AJ1128" s="29">
        <f t="shared" si="146"/>
        <v>-1</v>
      </c>
      <c r="AK1128" s="30"/>
      <c r="AL1128" s="30"/>
      <c r="AM1128" s="30"/>
      <c r="AN1128" s="31">
        <v>29.9</v>
      </c>
    </row>
    <row r="1129" spans="1:42" s="11" customFormat="1" ht="37.5" customHeight="1" x14ac:dyDescent="0.25">
      <c r="A1129" s="12" t="s">
        <v>2454</v>
      </c>
      <c r="B1129" s="12" t="s">
        <v>2454</v>
      </c>
      <c r="C1129" s="13" t="s">
        <v>2454</v>
      </c>
      <c r="D1129" s="3" t="s">
        <v>46</v>
      </c>
      <c r="E1129" s="3" t="s">
        <v>39</v>
      </c>
      <c r="F1129" s="14" t="s">
        <v>136</v>
      </c>
      <c r="G1129" s="14" t="s">
        <v>317</v>
      </c>
      <c r="H1129" s="14" t="s">
        <v>318</v>
      </c>
      <c r="I1129" s="14" t="s">
        <v>2455</v>
      </c>
      <c r="J1129" s="14">
        <v>0</v>
      </c>
      <c r="K1129" s="38"/>
      <c r="L1129" s="14" t="str">
        <f>IFERROR(VLOOKUP(A1129,[1]Sheet1!$A:$O,15,FALSE),"ok")</f>
        <v>ok</v>
      </c>
      <c r="M1129" s="15">
        <v>0</v>
      </c>
      <c r="N1129" s="41">
        <v>0</v>
      </c>
      <c r="O1129" s="13" t="s">
        <v>44</v>
      </c>
      <c r="P1129" s="17">
        <v>0</v>
      </c>
      <c r="Q1129" s="13">
        <v>0</v>
      </c>
      <c r="R1129" s="16" t="str">
        <f t="shared" si="141"/>
        <v>nul</v>
      </c>
      <c r="S1129" s="17" t="e">
        <f t="shared" si="139"/>
        <v>#N/A</v>
      </c>
      <c r="T1129" s="18">
        <v>9.2199592204361007</v>
      </c>
      <c r="U1129" s="18">
        <v>7.3004347826086962</v>
      </c>
      <c r="V1129" s="19" t="e">
        <f t="shared" si="142"/>
        <v>#N/A</v>
      </c>
      <c r="W1129" s="20" t="e">
        <f t="shared" si="143"/>
        <v>#N/A</v>
      </c>
      <c r="X1129" s="21" t="e">
        <f t="shared" si="144"/>
        <v>#N/A</v>
      </c>
      <c r="Y1129" s="22">
        <v>26.536072803653756</v>
      </c>
      <c r="Z1129" s="23">
        <v>0</v>
      </c>
      <c r="AA1129" s="22"/>
      <c r="AB1129" s="22"/>
      <c r="AC1129" s="24" t="e">
        <v>#N/A</v>
      </c>
      <c r="AD1129" s="25" t="e">
        <f t="shared" si="145"/>
        <v>#N/A</v>
      </c>
      <c r="AE1129" s="22"/>
      <c r="AF1129" s="26" t="e">
        <f t="shared" si="140"/>
        <v>#N/A</v>
      </c>
      <c r="AG1129" s="27"/>
      <c r="AH1129" s="22"/>
      <c r="AI1129" s="28"/>
      <c r="AJ1129" s="29" t="e">
        <f t="shared" si="146"/>
        <v>#N/A</v>
      </c>
      <c r="AK1129" s="30"/>
      <c r="AL1129" s="30"/>
      <c r="AM1129" s="30"/>
      <c r="AN1129" s="31" t="s">
        <v>896</v>
      </c>
    </row>
    <row r="1130" spans="1:42" s="11" customFormat="1" ht="37.5" customHeight="1" x14ac:dyDescent="0.25">
      <c r="A1130" s="12" t="s">
        <v>2456</v>
      </c>
      <c r="B1130" s="12" t="s">
        <v>2456</v>
      </c>
      <c r="C1130" s="13" t="s">
        <v>2456</v>
      </c>
      <c r="D1130" s="3" t="s">
        <v>46</v>
      </c>
      <c r="E1130" s="3" t="s">
        <v>39</v>
      </c>
      <c r="F1130" s="14" t="s">
        <v>149</v>
      </c>
      <c r="G1130" s="14" t="s">
        <v>1101</v>
      </c>
      <c r="H1130" s="14" t="s">
        <v>493</v>
      </c>
      <c r="I1130" s="14" t="s">
        <v>2457</v>
      </c>
      <c r="J1130" s="14">
        <v>0</v>
      </c>
      <c r="K1130" s="38"/>
      <c r="L1130" s="14" t="str">
        <f>IFERROR(VLOOKUP(A1130,[1]Sheet1!$A:$O,15,FALSE),"ok")</f>
        <v>ok</v>
      </c>
      <c r="M1130" s="15">
        <v>0</v>
      </c>
      <c r="N1130" s="41">
        <v>0</v>
      </c>
      <c r="O1130" s="13">
        <v>0</v>
      </c>
      <c r="P1130" s="17">
        <v>0</v>
      </c>
      <c r="Q1130" s="13">
        <v>0</v>
      </c>
      <c r="R1130" s="16" t="str">
        <f t="shared" si="141"/>
        <v>nul</v>
      </c>
      <c r="S1130" s="17" t="e">
        <f t="shared" si="139"/>
        <v>#N/A</v>
      </c>
      <c r="T1130" s="18">
        <v>25.926290257742501</v>
      </c>
      <c r="U1130" s="18">
        <v>7.6360869565217397</v>
      </c>
      <c r="V1130" s="19" t="e">
        <f t="shared" si="142"/>
        <v>#N/A</v>
      </c>
      <c r="W1130" s="20" t="e">
        <f t="shared" si="143"/>
        <v>#N/A</v>
      </c>
      <c r="X1130" s="21" t="e">
        <f t="shared" si="144"/>
        <v>#N/A</v>
      </c>
      <c r="Y1130" s="22">
        <v>53.922452657117084</v>
      </c>
      <c r="Z1130" s="23">
        <v>0</v>
      </c>
      <c r="AA1130" s="22"/>
      <c r="AB1130" s="22"/>
      <c r="AC1130" s="24" t="e">
        <v>#N/A</v>
      </c>
      <c r="AD1130" s="25" t="e">
        <f t="shared" si="145"/>
        <v>#N/A</v>
      </c>
      <c r="AE1130" s="22"/>
      <c r="AF1130" s="26" t="e">
        <f t="shared" si="140"/>
        <v>#N/A</v>
      </c>
      <c r="AG1130" s="27"/>
      <c r="AH1130" s="22"/>
      <c r="AI1130" s="28"/>
      <c r="AJ1130" s="29" t="e">
        <f t="shared" si="146"/>
        <v>#N/A</v>
      </c>
      <c r="AK1130" s="30"/>
      <c r="AL1130" s="30"/>
      <c r="AM1130" s="30"/>
      <c r="AN1130" s="31" t="s">
        <v>896</v>
      </c>
    </row>
    <row r="1131" spans="1:42" s="11" customFormat="1" ht="37.5" customHeight="1" x14ac:dyDescent="0.25">
      <c r="A1131" s="12" t="s">
        <v>2458</v>
      </c>
      <c r="B1131" s="12" t="s">
        <v>2458</v>
      </c>
      <c r="C1131" s="13" t="s">
        <v>2458</v>
      </c>
      <c r="D1131" s="3" t="s">
        <v>46</v>
      </c>
      <c r="E1131" s="3" t="s">
        <v>187</v>
      </c>
      <c r="F1131" s="14" t="s">
        <v>233</v>
      </c>
      <c r="G1131" s="14" t="s">
        <v>1053</v>
      </c>
      <c r="H1131" s="14" t="s">
        <v>1054</v>
      </c>
      <c r="I1131" s="14" t="s">
        <v>2459</v>
      </c>
      <c r="J1131" s="14" t="s">
        <v>3362</v>
      </c>
      <c r="K1131" s="38"/>
      <c r="L1131" s="14" t="str">
        <f>IFERROR(VLOOKUP(A1131,[1]Sheet1!$A:$O,15,FALSE),"ok")</f>
        <v>ok</v>
      </c>
      <c r="M1131" s="15">
        <v>0</v>
      </c>
      <c r="N1131" s="41">
        <v>0</v>
      </c>
      <c r="O1131" s="13">
        <v>212</v>
      </c>
      <c r="P1131" s="17">
        <v>0</v>
      </c>
      <c r="Q1131" s="13">
        <v>0</v>
      </c>
      <c r="R1131" s="16" t="str">
        <f t="shared" si="141"/>
        <v>nul</v>
      </c>
      <c r="S1131" s="17">
        <f t="shared" si="139"/>
        <v>5.593</v>
      </c>
      <c r="T1131" s="18">
        <v>10.658966944299999</v>
      </c>
      <c r="U1131" s="18">
        <v>6.852898550724638</v>
      </c>
      <c r="V1131" s="19">
        <f t="shared" si="142"/>
        <v>23.10486549502464</v>
      </c>
      <c r="W1131" s="33">
        <f t="shared" si="143"/>
        <v>33.825523084716075</v>
      </c>
      <c r="X1131" s="21">
        <f t="shared" si="144"/>
        <v>27.725838594029568</v>
      </c>
      <c r="Y1131" s="22">
        <v>27.725838594029568</v>
      </c>
      <c r="Z1131" s="23">
        <v>49.9</v>
      </c>
      <c r="AA1131" s="22"/>
      <c r="AB1131" s="22"/>
      <c r="AC1131" s="24">
        <v>32.9</v>
      </c>
      <c r="AD1131" s="25">
        <f t="shared" si="145"/>
        <v>0.18661875233900505</v>
      </c>
      <c r="AE1131" s="22"/>
      <c r="AF1131" s="26">
        <f t="shared" si="140"/>
        <v>27.725838594029568</v>
      </c>
      <c r="AG1131" s="27"/>
      <c r="AH1131" s="22"/>
      <c r="AI1131" s="28"/>
      <c r="AJ1131" s="29">
        <f t="shared" si="146"/>
        <v>-1</v>
      </c>
      <c r="AK1131" s="30"/>
      <c r="AL1131" s="30"/>
      <c r="AM1131" s="30"/>
      <c r="AN1131" s="31">
        <v>32.9</v>
      </c>
    </row>
    <row r="1132" spans="1:42" s="11" customFormat="1" ht="37.5" customHeight="1" x14ac:dyDescent="0.25">
      <c r="A1132" s="12" t="s">
        <v>2462</v>
      </c>
      <c r="B1132" s="12" t="s">
        <v>2462</v>
      </c>
      <c r="C1132" s="13" t="s">
        <v>2462</v>
      </c>
      <c r="D1132" s="3" t="s">
        <v>46</v>
      </c>
      <c r="E1132" s="3" t="s">
        <v>359</v>
      </c>
      <c r="F1132" s="14" t="s">
        <v>149</v>
      </c>
      <c r="G1132" s="14" t="s">
        <v>569</v>
      </c>
      <c r="H1132" s="14" t="s">
        <v>570</v>
      </c>
      <c r="I1132" s="14" t="s">
        <v>2463</v>
      </c>
      <c r="J1132" s="14">
        <v>0</v>
      </c>
      <c r="K1132" s="38"/>
      <c r="L1132" s="14" t="str">
        <f>IFERROR(VLOOKUP(A1132,[1]Sheet1!$A:$O,15,FALSE),"ok")</f>
        <v>ok</v>
      </c>
      <c r="M1132" s="15">
        <v>0</v>
      </c>
      <c r="N1132" s="41">
        <v>30</v>
      </c>
      <c r="O1132" s="13" t="s">
        <v>46</v>
      </c>
      <c r="P1132" s="17">
        <v>2</v>
      </c>
      <c r="Q1132" s="13">
        <v>4</v>
      </c>
      <c r="R1132" s="16">
        <f t="shared" si="141"/>
        <v>105</v>
      </c>
      <c r="S1132" s="17">
        <f t="shared" si="139"/>
        <v>16.643000000000001</v>
      </c>
      <c r="T1132" s="18">
        <v>40.269449805803198</v>
      </c>
      <c r="U1132" s="18">
        <v>9.7525603864734318</v>
      </c>
      <c r="V1132" s="19">
        <f t="shared" si="142"/>
        <v>66.665010192276625</v>
      </c>
      <c r="W1132" s="20">
        <f t="shared" si="143"/>
        <v>97.597574921492978</v>
      </c>
      <c r="X1132" s="21">
        <f t="shared" si="144"/>
        <v>79.998012230731945</v>
      </c>
      <c r="Y1132" s="22">
        <v>79.998012230731945</v>
      </c>
      <c r="Z1132" s="23">
        <v>149.9</v>
      </c>
      <c r="AA1132" s="22"/>
      <c r="AB1132" s="22"/>
      <c r="AC1132" s="24">
        <v>97.9</v>
      </c>
      <c r="AD1132" s="25">
        <f t="shared" si="145"/>
        <v>0.22378040741355898</v>
      </c>
      <c r="AE1132" s="22"/>
      <c r="AF1132" s="26">
        <f t="shared" si="140"/>
        <v>79.998012230731945</v>
      </c>
      <c r="AG1132" s="27"/>
      <c r="AH1132" s="22"/>
      <c r="AI1132" s="28"/>
      <c r="AJ1132" s="29">
        <f t="shared" si="146"/>
        <v>-1</v>
      </c>
      <c r="AK1132" s="30"/>
      <c r="AL1132" s="30"/>
      <c r="AM1132" s="30"/>
      <c r="AN1132" s="31">
        <v>97.9</v>
      </c>
    </row>
    <row r="1133" spans="1:42" s="11" customFormat="1" ht="37.5" customHeight="1" x14ac:dyDescent="0.25">
      <c r="A1133" s="12" t="s">
        <v>2464</v>
      </c>
      <c r="B1133" s="12" t="s">
        <v>2464</v>
      </c>
      <c r="C1133" s="13" t="s">
        <v>2464</v>
      </c>
      <c r="D1133" s="3" t="s">
        <v>46</v>
      </c>
      <c r="E1133" s="3" t="s">
        <v>187</v>
      </c>
      <c r="F1133" s="14" t="s">
        <v>81</v>
      </c>
      <c r="G1133" s="14" t="s">
        <v>82</v>
      </c>
      <c r="H1133" s="14" t="s">
        <v>798</v>
      </c>
      <c r="I1133" s="14" t="s">
        <v>2465</v>
      </c>
      <c r="J1133" s="14">
        <v>0</v>
      </c>
      <c r="K1133" s="38"/>
      <c r="L1133" s="14" t="str">
        <f>IFERROR(VLOOKUP(A1133,[1]Sheet1!$A:$O,15,FALSE),"ok")</f>
        <v>ok</v>
      </c>
      <c r="M1133" s="15">
        <v>0</v>
      </c>
      <c r="N1133" s="41">
        <v>133</v>
      </c>
      <c r="O1133" s="13">
        <v>77</v>
      </c>
      <c r="P1133" s="17">
        <v>8</v>
      </c>
      <c r="Q1133" s="13">
        <v>21</v>
      </c>
      <c r="R1133" s="16">
        <f t="shared" si="141"/>
        <v>116.375</v>
      </c>
      <c r="S1133" s="17">
        <f t="shared" si="139"/>
        <v>16.133000000000003</v>
      </c>
      <c r="T1133" s="18">
        <v>38.869738238012502</v>
      </c>
      <c r="U1133" s="18">
        <v>8.6337198067632848</v>
      </c>
      <c r="V1133" s="19">
        <f t="shared" si="142"/>
        <v>63.636458044775793</v>
      </c>
      <c r="W1133" s="33">
        <f t="shared" si="143"/>
        <v>93.163774577551763</v>
      </c>
      <c r="X1133" s="21">
        <f t="shared" si="144"/>
        <v>76.363749653730949</v>
      </c>
      <c r="Y1133" s="22">
        <v>76.363749653730949</v>
      </c>
      <c r="Z1133" s="23">
        <v>169.9</v>
      </c>
      <c r="AA1133" s="22"/>
      <c r="AB1133" s="22"/>
      <c r="AC1133" s="24">
        <v>94.9</v>
      </c>
      <c r="AD1133" s="25">
        <f t="shared" si="145"/>
        <v>0.24273625156335443</v>
      </c>
      <c r="AE1133" s="22"/>
      <c r="AF1133" s="26">
        <f t="shared" si="140"/>
        <v>76.363749653730949</v>
      </c>
      <c r="AG1133" s="32"/>
      <c r="AH1133" s="22"/>
      <c r="AI1133" s="43">
        <v>79.900000000000006</v>
      </c>
      <c r="AJ1133" s="29">
        <f t="shared" si="146"/>
        <v>4.6307971548071869E-2</v>
      </c>
      <c r="AK1133" s="46">
        <v>43233</v>
      </c>
      <c r="AL1133" s="51">
        <v>43236</v>
      </c>
      <c r="AM1133" s="46" t="s">
        <v>708</v>
      </c>
      <c r="AN1133" s="47">
        <v>94.9</v>
      </c>
      <c r="AO1133" s="44"/>
      <c r="AP1133" s="52"/>
    </row>
    <row r="1134" spans="1:42" s="11" customFormat="1" ht="37.5" customHeight="1" x14ac:dyDescent="0.25">
      <c r="A1134" s="12" t="s">
        <v>2468</v>
      </c>
      <c r="B1134" s="12" t="s">
        <v>2468</v>
      </c>
      <c r="C1134" s="13" t="s">
        <v>2468</v>
      </c>
      <c r="D1134" s="3"/>
      <c r="E1134" s="3" t="s">
        <v>359</v>
      </c>
      <c r="F1134" s="14" t="s">
        <v>40</v>
      </c>
      <c r="G1134" s="14" t="s">
        <v>291</v>
      </c>
      <c r="H1134" s="14" t="s">
        <v>292</v>
      </c>
      <c r="I1134" s="14" t="s">
        <v>2469</v>
      </c>
      <c r="J1134" s="14">
        <v>0</v>
      </c>
      <c r="K1134" s="38"/>
      <c r="L1134" s="14" t="str">
        <f>IFERROR(VLOOKUP(A1134,[1]Sheet1!$A:$O,15,FALSE),"ok")</f>
        <v>ok</v>
      </c>
      <c r="M1134" s="15">
        <v>0</v>
      </c>
      <c r="N1134" s="41">
        <v>2</v>
      </c>
      <c r="O1134" s="13">
        <v>271</v>
      </c>
      <c r="P1134" s="17">
        <v>1</v>
      </c>
      <c r="Q1134" s="13">
        <v>3</v>
      </c>
      <c r="R1134" s="16">
        <f t="shared" si="141"/>
        <v>14</v>
      </c>
      <c r="S1134" s="17">
        <f t="shared" si="139"/>
        <v>12.733000000000002</v>
      </c>
      <c r="T1134" s="18">
        <v>28.1759599823564</v>
      </c>
      <c r="U1134" s="18">
        <v>9.286376811594204</v>
      </c>
      <c r="V1134" s="19">
        <f t="shared" si="142"/>
        <v>50.195336793950602</v>
      </c>
      <c r="W1134" s="33">
        <f t="shared" si="143"/>
        <v>73.485973066343675</v>
      </c>
      <c r="X1134" s="21">
        <f t="shared" si="144"/>
        <v>60.234404152740723</v>
      </c>
      <c r="Y1134" s="22">
        <v>60.234404152740723</v>
      </c>
      <c r="Z1134" s="23">
        <v>119.9</v>
      </c>
      <c r="AA1134" s="22"/>
      <c r="AB1134" s="22"/>
      <c r="AC1134" s="24">
        <v>74.900000000000006</v>
      </c>
      <c r="AD1134" s="25">
        <f t="shared" si="145"/>
        <v>0.24347540336035656</v>
      </c>
      <c r="AE1134" s="22"/>
      <c r="AF1134" s="26">
        <f t="shared" si="140"/>
        <v>60.234404152740723</v>
      </c>
      <c r="AG1134" s="32"/>
      <c r="AH1134" s="22"/>
      <c r="AI1134" s="28"/>
      <c r="AJ1134" s="29">
        <f t="shared" si="146"/>
        <v>-1</v>
      </c>
      <c r="AK1134" s="30"/>
      <c r="AL1134" s="30"/>
      <c r="AM1134" s="30"/>
      <c r="AN1134" s="31">
        <v>74.900000000000006</v>
      </c>
    </row>
    <row r="1135" spans="1:42" s="11" customFormat="1" ht="37.5" customHeight="1" x14ac:dyDescent="0.25">
      <c r="A1135" s="12" t="s">
        <v>2470</v>
      </c>
      <c r="B1135" s="12" t="s">
        <v>2470</v>
      </c>
      <c r="C1135" s="13" t="s">
        <v>2470</v>
      </c>
      <c r="D1135" s="3"/>
      <c r="E1135" s="3" t="s">
        <v>39</v>
      </c>
      <c r="F1135" s="14" t="s">
        <v>40</v>
      </c>
      <c r="G1135" s="14" t="s">
        <v>291</v>
      </c>
      <c r="H1135" s="14" t="s">
        <v>292</v>
      </c>
      <c r="I1135" s="14" t="s">
        <v>2471</v>
      </c>
      <c r="J1135" s="14">
        <v>0</v>
      </c>
      <c r="K1135" s="38"/>
      <c r="L1135" s="14" t="str">
        <f>IFERROR(VLOOKUP(A1135,[1]Sheet1!$A:$O,15,FALSE),"ok")</f>
        <v>ok</v>
      </c>
      <c r="M1135" s="15">
        <v>0</v>
      </c>
      <c r="N1135" s="41">
        <v>0</v>
      </c>
      <c r="O1135" s="13">
        <v>62</v>
      </c>
      <c r="P1135" s="17">
        <v>0</v>
      </c>
      <c r="Q1135" s="13">
        <v>0</v>
      </c>
      <c r="R1135" s="16" t="str">
        <f t="shared" si="141"/>
        <v>nul</v>
      </c>
      <c r="S1135" s="17">
        <f t="shared" si="139"/>
        <v>20.383000000000003</v>
      </c>
      <c r="T1135" s="18">
        <v>42.708948300581902</v>
      </c>
      <c r="U1135" s="18">
        <v>17.211497584541064</v>
      </c>
      <c r="V1135" s="19">
        <f t="shared" si="142"/>
        <v>80.303445885122969</v>
      </c>
      <c r="W1135" s="20">
        <f t="shared" si="143"/>
        <v>117.56424477582003</v>
      </c>
      <c r="X1135" s="21">
        <f t="shared" si="144"/>
        <v>96.364135062147554</v>
      </c>
      <c r="Y1135" s="22">
        <v>96.364135062147554</v>
      </c>
      <c r="Z1135" s="23">
        <v>179.9</v>
      </c>
      <c r="AA1135" s="22"/>
      <c r="AB1135" s="22"/>
      <c r="AC1135" s="24">
        <v>119.9</v>
      </c>
      <c r="AD1135" s="25">
        <f t="shared" si="145"/>
        <v>0.24423884386731221</v>
      </c>
      <c r="AE1135" s="22"/>
      <c r="AF1135" s="26">
        <f t="shared" si="140"/>
        <v>96.364135062147554</v>
      </c>
      <c r="AG1135" s="27"/>
      <c r="AH1135" s="22"/>
      <c r="AI1135" s="28"/>
      <c r="AJ1135" s="29">
        <f t="shared" si="146"/>
        <v>-1</v>
      </c>
      <c r="AK1135" s="30"/>
      <c r="AL1135" s="30"/>
      <c r="AM1135" s="30"/>
      <c r="AN1135" s="31">
        <v>119.9</v>
      </c>
    </row>
    <row r="1136" spans="1:42" s="11" customFormat="1" ht="37.5" customHeight="1" x14ac:dyDescent="0.25">
      <c r="A1136" s="12" t="s">
        <v>2470</v>
      </c>
      <c r="B1136" s="12" t="s">
        <v>2470</v>
      </c>
      <c r="C1136" s="13" t="s">
        <v>2470</v>
      </c>
      <c r="D1136" s="3"/>
      <c r="E1136" s="3" t="s">
        <v>39</v>
      </c>
      <c r="F1136" s="14" t="s">
        <v>40</v>
      </c>
      <c r="G1136" s="14" t="s">
        <v>291</v>
      </c>
      <c r="H1136" s="14" t="s">
        <v>292</v>
      </c>
      <c r="I1136" s="14" t="s">
        <v>2471</v>
      </c>
      <c r="J1136" s="14">
        <v>0</v>
      </c>
      <c r="K1136" s="38"/>
      <c r="L1136" s="14" t="str">
        <f>IFERROR(VLOOKUP(A1136,[1]Sheet1!$A:$O,15,FALSE),"ok")</f>
        <v>ok</v>
      </c>
      <c r="M1136" s="15">
        <v>0</v>
      </c>
      <c r="N1136" s="41">
        <v>0</v>
      </c>
      <c r="O1136" s="13">
        <v>62</v>
      </c>
      <c r="P1136" s="17">
        <v>0</v>
      </c>
      <c r="Q1136" s="13">
        <v>0</v>
      </c>
      <c r="R1136" s="16" t="str">
        <f t="shared" si="141"/>
        <v>nul</v>
      </c>
      <c r="S1136" s="17">
        <f t="shared" si="139"/>
        <v>20.383000000000003</v>
      </c>
      <c r="T1136" s="18">
        <v>42.708948300581902</v>
      </c>
      <c r="U1136" s="18">
        <v>17.211497584541064</v>
      </c>
      <c r="V1136" s="19">
        <f t="shared" si="142"/>
        <v>80.303445885122969</v>
      </c>
      <c r="W1136" s="20">
        <f t="shared" si="143"/>
        <v>117.56424477582003</v>
      </c>
      <c r="X1136" s="21">
        <f t="shared" si="144"/>
        <v>96.364135062147554</v>
      </c>
      <c r="Y1136" s="22">
        <v>96.364135062147554</v>
      </c>
      <c r="Z1136" s="23">
        <v>179.9</v>
      </c>
      <c r="AA1136" s="22"/>
      <c r="AB1136" s="22"/>
      <c r="AC1136" s="24">
        <v>119.9</v>
      </c>
      <c r="AD1136" s="25">
        <f t="shared" si="145"/>
        <v>0.24423884386731221</v>
      </c>
      <c r="AE1136" s="22"/>
      <c r="AF1136" s="26">
        <f t="shared" si="140"/>
        <v>96.364135062147554</v>
      </c>
      <c r="AG1136" s="27"/>
      <c r="AH1136" s="22"/>
      <c r="AI1136" s="28"/>
      <c r="AJ1136" s="29">
        <f t="shared" si="146"/>
        <v>-1</v>
      </c>
      <c r="AK1136" s="30"/>
      <c r="AL1136" s="30"/>
      <c r="AM1136" s="30"/>
      <c r="AN1136" s="31">
        <v>119.9</v>
      </c>
    </row>
    <row r="1137" spans="1:42" s="11" customFormat="1" ht="37.5" customHeight="1" x14ac:dyDescent="0.25">
      <c r="A1137" s="12" t="s">
        <v>2472</v>
      </c>
      <c r="B1137" s="12" t="s">
        <v>2472</v>
      </c>
      <c r="C1137" s="13" t="s">
        <v>2472</v>
      </c>
      <c r="D1137" s="3"/>
      <c r="E1137" s="3" t="s">
        <v>359</v>
      </c>
      <c r="F1137" s="14" t="s">
        <v>62</v>
      </c>
      <c r="G1137" s="14" t="s">
        <v>1515</v>
      </c>
      <c r="H1137" s="14" t="s">
        <v>1516</v>
      </c>
      <c r="I1137" s="14" t="s">
        <v>2473</v>
      </c>
      <c r="J1137" s="14" t="s">
        <v>3362</v>
      </c>
      <c r="K1137" s="38"/>
      <c r="L1137" s="14" t="str">
        <f>IFERROR(VLOOKUP(A1137,[1]Sheet1!$A:$O,15,FALSE),"ok")</f>
        <v>ok</v>
      </c>
      <c r="M1137" s="15">
        <v>0</v>
      </c>
      <c r="N1137" s="41">
        <v>44</v>
      </c>
      <c r="O1137" s="13" t="s">
        <v>46</v>
      </c>
      <c r="P1137" s="17">
        <v>2</v>
      </c>
      <c r="Q1137" s="13">
        <v>2</v>
      </c>
      <c r="R1137" s="16">
        <f t="shared" si="141"/>
        <v>154</v>
      </c>
      <c r="S1137" s="17">
        <f t="shared" si="139"/>
        <v>8.4830000000000005</v>
      </c>
      <c r="T1137" s="18">
        <v>20.2947806656891</v>
      </c>
      <c r="U1137" s="18">
        <v>7.6360869565217397</v>
      </c>
      <c r="V1137" s="19">
        <f t="shared" si="142"/>
        <v>36.413867622210837</v>
      </c>
      <c r="W1137" s="20">
        <f t="shared" si="143"/>
        <v>53.309902198916667</v>
      </c>
      <c r="X1137" s="21">
        <f t="shared" si="144"/>
        <v>43.696641146653</v>
      </c>
      <c r="Y1137" s="22">
        <v>44.920641146653004</v>
      </c>
      <c r="Z1137" s="23">
        <v>69.900000000000006</v>
      </c>
      <c r="AA1137" s="22"/>
      <c r="AB1137" s="22"/>
      <c r="AC1137" s="24">
        <v>49.9</v>
      </c>
      <c r="AD1137" s="25">
        <f t="shared" si="145"/>
        <v>0.14196420343905891</v>
      </c>
      <c r="AE1137" s="22"/>
      <c r="AF1137" s="26">
        <f t="shared" si="140"/>
        <v>43.696641146653</v>
      </c>
      <c r="AG1137" s="27"/>
      <c r="AH1137" s="22"/>
      <c r="AI1137" s="28"/>
      <c r="AJ1137" s="29">
        <f t="shared" si="146"/>
        <v>-1</v>
      </c>
      <c r="AK1137" s="30"/>
      <c r="AL1137" s="30"/>
      <c r="AM1137" s="30"/>
      <c r="AN1137" s="31">
        <v>52.9</v>
      </c>
    </row>
    <row r="1138" spans="1:42" s="11" customFormat="1" ht="37.5" customHeight="1" x14ac:dyDescent="0.25">
      <c r="A1138" s="12" t="s">
        <v>2472</v>
      </c>
      <c r="B1138" s="12" t="s">
        <v>2472</v>
      </c>
      <c r="C1138" s="13" t="s">
        <v>2472</v>
      </c>
      <c r="D1138" s="3"/>
      <c r="E1138" s="3" t="s">
        <v>359</v>
      </c>
      <c r="F1138" s="14" t="s">
        <v>62</v>
      </c>
      <c r="G1138" s="14" t="s">
        <v>1515</v>
      </c>
      <c r="H1138" s="14" t="s">
        <v>1516</v>
      </c>
      <c r="I1138" s="14" t="s">
        <v>2473</v>
      </c>
      <c r="J1138" s="14" t="s">
        <v>3362</v>
      </c>
      <c r="K1138" s="38"/>
      <c r="L1138" s="14" t="str">
        <f>IFERROR(VLOOKUP(A1138,[1]Sheet1!$A:$O,15,FALSE),"ok")</f>
        <v>ok</v>
      </c>
      <c r="M1138" s="15">
        <v>0</v>
      </c>
      <c r="N1138" s="41">
        <v>44</v>
      </c>
      <c r="O1138" s="13" t="s">
        <v>46</v>
      </c>
      <c r="P1138" s="17">
        <v>2</v>
      </c>
      <c r="Q1138" s="13">
        <v>2</v>
      </c>
      <c r="R1138" s="16">
        <f t="shared" si="141"/>
        <v>154</v>
      </c>
      <c r="S1138" s="17">
        <f t="shared" si="139"/>
        <v>8.4830000000000005</v>
      </c>
      <c r="T1138" s="18">
        <v>20.2947806656891</v>
      </c>
      <c r="U1138" s="18">
        <v>7.6360869565217397</v>
      </c>
      <c r="V1138" s="19">
        <f t="shared" si="142"/>
        <v>36.413867622210837</v>
      </c>
      <c r="W1138" s="20">
        <f t="shared" si="143"/>
        <v>53.309902198916667</v>
      </c>
      <c r="X1138" s="21">
        <f t="shared" si="144"/>
        <v>43.696641146653</v>
      </c>
      <c r="Y1138" s="22">
        <v>44.920641146653004</v>
      </c>
      <c r="Z1138" s="23">
        <v>69.900000000000006</v>
      </c>
      <c r="AA1138" s="22"/>
      <c r="AB1138" s="22"/>
      <c r="AC1138" s="24">
        <v>49.9</v>
      </c>
      <c r="AD1138" s="25">
        <f t="shared" si="145"/>
        <v>0.14196420343905891</v>
      </c>
      <c r="AE1138" s="22"/>
      <c r="AF1138" s="26">
        <f t="shared" si="140"/>
        <v>43.696641146653</v>
      </c>
      <c r="AG1138" s="27"/>
      <c r="AH1138" s="22"/>
      <c r="AI1138" s="28"/>
      <c r="AJ1138" s="29">
        <f t="shared" si="146"/>
        <v>-1</v>
      </c>
      <c r="AK1138" s="30"/>
      <c r="AL1138" s="30"/>
      <c r="AM1138" s="30"/>
      <c r="AN1138" s="31">
        <v>52.9</v>
      </c>
    </row>
    <row r="1139" spans="1:42" s="11" customFormat="1" ht="37.5" customHeight="1" x14ac:dyDescent="0.25">
      <c r="A1139" s="12" t="s">
        <v>2474</v>
      </c>
      <c r="B1139" s="12" t="s">
        <v>2474</v>
      </c>
      <c r="C1139" s="13" t="s">
        <v>2474</v>
      </c>
      <c r="D1139" s="3" t="s">
        <v>46</v>
      </c>
      <c r="E1139" s="3" t="s">
        <v>39</v>
      </c>
      <c r="F1139" s="14" t="s">
        <v>149</v>
      </c>
      <c r="G1139" s="14" t="s">
        <v>173</v>
      </c>
      <c r="H1139" s="14" t="s">
        <v>174</v>
      </c>
      <c r="I1139" s="14" t="s">
        <v>2475</v>
      </c>
      <c r="J1139" s="14">
        <v>0</v>
      </c>
      <c r="K1139" s="38"/>
      <c r="L1139" s="14" t="str">
        <f>IFERROR(VLOOKUP(A1139,[1]Sheet1!$A:$O,15,FALSE),"ok")</f>
        <v>ok</v>
      </c>
      <c r="M1139" s="15">
        <v>0</v>
      </c>
      <c r="N1139" s="41">
        <v>0</v>
      </c>
      <c r="O1139" s="13">
        <v>195</v>
      </c>
      <c r="P1139" s="17">
        <v>0</v>
      </c>
      <c r="Q1139" s="13">
        <v>0</v>
      </c>
      <c r="R1139" s="16" t="str">
        <f t="shared" si="141"/>
        <v>nul</v>
      </c>
      <c r="S1139" s="17" t="e">
        <f t="shared" si="139"/>
        <v>#N/A</v>
      </c>
      <c r="T1139" s="18">
        <v>25.176668405242101</v>
      </c>
      <c r="U1139" s="18">
        <v>9.7525603864734318</v>
      </c>
      <c r="V1139" s="19" t="e">
        <f t="shared" si="142"/>
        <v>#N/A</v>
      </c>
      <c r="W1139" s="20" t="e">
        <f t="shared" si="143"/>
        <v>#N/A</v>
      </c>
      <c r="X1139" s="21" t="e">
        <f t="shared" si="144"/>
        <v>#N/A</v>
      </c>
      <c r="Y1139" s="22">
        <v>56.174674550058647</v>
      </c>
      <c r="Z1139" s="23">
        <v>0</v>
      </c>
      <c r="AA1139" s="22"/>
      <c r="AB1139" s="22"/>
      <c r="AC1139" s="24" t="e">
        <v>#N/A</v>
      </c>
      <c r="AD1139" s="25" t="e">
        <f t="shared" si="145"/>
        <v>#N/A</v>
      </c>
      <c r="AE1139" s="22"/>
      <c r="AF1139" s="26" t="e">
        <f t="shared" si="140"/>
        <v>#N/A</v>
      </c>
      <c r="AG1139" s="27"/>
      <c r="AH1139" s="22"/>
      <c r="AI1139" s="28"/>
      <c r="AJ1139" s="29" t="e">
        <f t="shared" si="146"/>
        <v>#N/A</v>
      </c>
      <c r="AK1139" s="30"/>
      <c r="AL1139" s="30"/>
      <c r="AM1139" s="30"/>
      <c r="AN1139" s="31" t="s">
        <v>896</v>
      </c>
    </row>
    <row r="1140" spans="1:42" s="11" customFormat="1" ht="37.5" customHeight="1" x14ac:dyDescent="0.25">
      <c r="A1140" s="12" t="s">
        <v>2483</v>
      </c>
      <c r="B1140" s="12" t="s">
        <v>2483</v>
      </c>
      <c r="C1140" s="13" t="s">
        <v>2483</v>
      </c>
      <c r="D1140" s="3" t="s">
        <v>46</v>
      </c>
      <c r="E1140" s="3" t="s">
        <v>187</v>
      </c>
      <c r="F1140" s="14" t="s">
        <v>114</v>
      </c>
      <c r="G1140" s="14" t="s">
        <v>188</v>
      </c>
      <c r="H1140" s="14" t="s">
        <v>189</v>
      </c>
      <c r="I1140" s="14" t="s">
        <v>2484</v>
      </c>
      <c r="J1140" s="14">
        <v>0</v>
      </c>
      <c r="K1140" s="38"/>
      <c r="L1140" s="14" t="str">
        <f>IFERROR(VLOOKUP(A1140,[1]Sheet1!$A:$O,15,FALSE),"ok")</f>
        <v>ok</v>
      </c>
      <c r="M1140" s="15">
        <v>0</v>
      </c>
      <c r="N1140" s="41">
        <v>123</v>
      </c>
      <c r="O1140" s="13">
        <v>62</v>
      </c>
      <c r="P1140" s="17">
        <v>14</v>
      </c>
      <c r="Q1140" s="13">
        <v>24</v>
      </c>
      <c r="R1140" s="16">
        <f t="shared" si="141"/>
        <v>61.5</v>
      </c>
      <c r="S1140" s="17">
        <f t="shared" si="139"/>
        <v>19.533000000000001</v>
      </c>
      <c r="T1140" s="18">
        <v>47.208823683432897</v>
      </c>
      <c r="U1140" s="18">
        <v>13.649855072463771</v>
      </c>
      <c r="V1140" s="19">
        <f t="shared" si="142"/>
        <v>80.391678755896663</v>
      </c>
      <c r="W1140" s="20">
        <f t="shared" si="143"/>
        <v>117.6934176986327</v>
      </c>
      <c r="X1140" s="21">
        <f t="shared" si="144"/>
        <v>96.470014507075987</v>
      </c>
      <c r="Y1140" s="22">
        <v>97.490014507075983</v>
      </c>
      <c r="Z1140" s="23">
        <v>239.9</v>
      </c>
      <c r="AA1140" s="22"/>
      <c r="AB1140" s="22"/>
      <c r="AC1140" s="24">
        <v>114.9</v>
      </c>
      <c r="AD1140" s="25">
        <f t="shared" si="145"/>
        <v>0.1910436687202135</v>
      </c>
      <c r="AE1140" s="22"/>
      <c r="AF1140" s="26">
        <f t="shared" si="140"/>
        <v>96.470014507075987</v>
      </c>
      <c r="AG1140" s="27"/>
      <c r="AH1140" s="22"/>
      <c r="AI1140" s="28"/>
      <c r="AJ1140" s="29">
        <f t="shared" si="146"/>
        <v>-1</v>
      </c>
      <c r="AK1140" s="30"/>
      <c r="AL1140" s="30"/>
      <c r="AM1140" s="30"/>
      <c r="AN1140" s="31">
        <v>114.9</v>
      </c>
    </row>
    <row r="1141" spans="1:42" s="11" customFormat="1" ht="37.5" customHeight="1" x14ac:dyDescent="0.25">
      <c r="A1141" s="12" t="s">
        <v>2487</v>
      </c>
      <c r="B1141" s="12" t="s">
        <v>2487</v>
      </c>
      <c r="C1141" s="13" t="s">
        <v>2487</v>
      </c>
      <c r="D1141" s="3" t="s">
        <v>46</v>
      </c>
      <c r="E1141" s="3" t="s">
        <v>187</v>
      </c>
      <c r="F1141" s="14" t="s">
        <v>114</v>
      </c>
      <c r="G1141" s="14" t="s">
        <v>188</v>
      </c>
      <c r="H1141" s="14" t="s">
        <v>336</v>
      </c>
      <c r="I1141" s="14" t="s">
        <v>2488</v>
      </c>
      <c r="J1141" s="14" t="s">
        <v>3362</v>
      </c>
      <c r="K1141" s="38"/>
      <c r="L1141" s="14" t="str">
        <f>IFERROR(VLOOKUP(A1141,[1]Sheet1!$A:$O,15,FALSE),"ok")</f>
        <v>ok</v>
      </c>
      <c r="M1141" s="15">
        <v>0</v>
      </c>
      <c r="N1141" s="41">
        <v>1</v>
      </c>
      <c r="O1141" s="13">
        <v>56</v>
      </c>
      <c r="P1141" s="17">
        <v>3</v>
      </c>
      <c r="Q1141" s="13">
        <v>17</v>
      </c>
      <c r="R1141" s="16">
        <f t="shared" si="141"/>
        <v>2.3333333333333335</v>
      </c>
      <c r="S1141" s="17">
        <f t="shared" si="139"/>
        <v>54.383000000000003</v>
      </c>
      <c r="T1141" s="18">
        <v>81.295557930056304</v>
      </c>
      <c r="U1141" s="18">
        <v>66.999903381642511</v>
      </c>
      <c r="V1141" s="19">
        <f t="shared" si="142"/>
        <v>202.67846131169881</v>
      </c>
      <c r="W1141" s="33">
        <f t="shared" si="143"/>
        <v>296.72126736032703</v>
      </c>
      <c r="X1141" s="21">
        <f t="shared" si="144"/>
        <v>243.21415357403856</v>
      </c>
      <c r="Y1141" s="22">
        <v>239.13415357403858</v>
      </c>
      <c r="Z1141" s="23">
        <v>379.9</v>
      </c>
      <c r="AA1141" s="35"/>
      <c r="AB1141" s="22"/>
      <c r="AC1141" s="24">
        <v>319.89999999999998</v>
      </c>
      <c r="AD1141" s="25">
        <f t="shared" si="145"/>
        <v>0.31530174251399767</v>
      </c>
      <c r="AE1141" s="22"/>
      <c r="AF1141" s="26">
        <f t="shared" si="140"/>
        <v>243.21415357403856</v>
      </c>
      <c r="AG1141" s="27"/>
      <c r="AH1141" s="22"/>
      <c r="AI1141" s="28"/>
      <c r="AJ1141" s="29">
        <f t="shared" si="146"/>
        <v>-1</v>
      </c>
      <c r="AK1141" s="46">
        <v>43234</v>
      </c>
      <c r="AL1141" s="51">
        <v>43254</v>
      </c>
      <c r="AM1141" s="46" t="s">
        <v>3483</v>
      </c>
      <c r="AN1141" s="47">
        <v>299.89999999999998</v>
      </c>
      <c r="AO1141" s="44" t="s">
        <v>3484</v>
      </c>
      <c r="AP1141" s="52" t="s">
        <v>3485</v>
      </c>
    </row>
    <row r="1142" spans="1:42" s="11" customFormat="1" ht="37.5" customHeight="1" x14ac:dyDescent="0.25">
      <c r="A1142" s="12" t="s">
        <v>2489</v>
      </c>
      <c r="B1142" s="12" t="s">
        <v>2490</v>
      </c>
      <c r="C1142" s="13" t="s">
        <v>2491</v>
      </c>
      <c r="D1142" s="3" t="s">
        <v>46</v>
      </c>
      <c r="E1142" s="3" t="s">
        <v>187</v>
      </c>
      <c r="F1142" s="14" t="s">
        <v>114</v>
      </c>
      <c r="G1142" s="14" t="s">
        <v>163</v>
      </c>
      <c r="H1142" s="14" t="s">
        <v>282</v>
      </c>
      <c r="I1142" s="14" t="s">
        <v>2492</v>
      </c>
      <c r="J1142" s="14">
        <v>0</v>
      </c>
      <c r="K1142" s="38"/>
      <c r="L1142" s="14" t="str">
        <f>IFERROR(VLOOKUP(A1142,[1]Sheet1!$A:$O,15,FALSE),"ok")</f>
        <v>ok</v>
      </c>
      <c r="M1142" s="15">
        <v>0</v>
      </c>
      <c r="N1142" s="41">
        <v>4</v>
      </c>
      <c r="O1142" s="13" t="s">
        <v>44</v>
      </c>
      <c r="P1142" s="17">
        <v>0</v>
      </c>
      <c r="Q1142" s="13">
        <v>0</v>
      </c>
      <c r="R1142" s="16" t="str">
        <f t="shared" si="141"/>
        <v>nul</v>
      </c>
      <c r="S1142" s="17">
        <f t="shared" si="139"/>
        <v>21.233000000000004</v>
      </c>
      <c r="T1142" s="18">
        <v>43.263303136779797</v>
      </c>
      <c r="U1142" s="18">
        <v>18.982995169082127</v>
      </c>
      <c r="V1142" s="19">
        <f t="shared" si="142"/>
        <v>83.479298305861931</v>
      </c>
      <c r="W1142" s="20">
        <f t="shared" si="143"/>
        <v>122.21369271978185</v>
      </c>
      <c r="X1142" s="21">
        <f t="shared" si="144"/>
        <v>100.17515796703431</v>
      </c>
      <c r="Y1142" s="22">
        <v>100.17515796703431</v>
      </c>
      <c r="Z1142" s="23">
        <v>199.9</v>
      </c>
      <c r="AA1142" s="22"/>
      <c r="AB1142" s="22"/>
      <c r="AC1142" s="24">
        <v>124.9</v>
      </c>
      <c r="AD1142" s="25">
        <f t="shared" si="145"/>
        <v>0.24681610226262052</v>
      </c>
      <c r="AE1142" s="22"/>
      <c r="AF1142" s="26">
        <f t="shared" si="140"/>
        <v>100.17515796703431</v>
      </c>
      <c r="AG1142" s="27"/>
      <c r="AH1142" s="22"/>
      <c r="AI1142" s="28"/>
      <c r="AJ1142" s="29">
        <f t="shared" si="146"/>
        <v>-1</v>
      </c>
      <c r="AK1142" s="46">
        <v>43234</v>
      </c>
      <c r="AL1142" s="51">
        <v>43254</v>
      </c>
      <c r="AM1142" s="46" t="s">
        <v>3483</v>
      </c>
      <c r="AN1142" s="47">
        <v>124.9</v>
      </c>
      <c r="AO1142" s="44" t="s">
        <v>3484</v>
      </c>
      <c r="AP1142" s="52" t="s">
        <v>3485</v>
      </c>
    </row>
    <row r="1143" spans="1:42" s="11" customFormat="1" ht="37.5" customHeight="1" x14ac:dyDescent="0.25">
      <c r="A1143" s="12" t="s">
        <v>2493</v>
      </c>
      <c r="B1143" s="12" t="s">
        <v>2493</v>
      </c>
      <c r="C1143" s="13" t="s">
        <v>2493</v>
      </c>
      <c r="D1143" s="3" t="s">
        <v>46</v>
      </c>
      <c r="E1143" s="3" t="s">
        <v>187</v>
      </c>
      <c r="F1143" s="14" t="s">
        <v>81</v>
      </c>
      <c r="G1143" s="14" t="s">
        <v>124</v>
      </c>
      <c r="H1143" s="14" t="s">
        <v>2110</v>
      </c>
      <c r="I1143" s="14" t="s">
        <v>2494</v>
      </c>
      <c r="J1143" s="14">
        <v>0</v>
      </c>
      <c r="K1143" s="38">
        <v>43237</v>
      </c>
      <c r="L1143" s="14">
        <f>IFERROR(VLOOKUP(A1143,[1]Sheet1!$A:$O,15,FALSE),"ok")</f>
        <v>49.9</v>
      </c>
      <c r="M1143" s="15">
        <v>40</v>
      </c>
      <c r="N1143" s="41">
        <v>13</v>
      </c>
      <c r="O1143" s="13">
        <v>54</v>
      </c>
      <c r="P1143" s="17">
        <v>3</v>
      </c>
      <c r="Q1143" s="13">
        <v>5</v>
      </c>
      <c r="R1143" s="16">
        <f t="shared" si="141"/>
        <v>30.333333333333336</v>
      </c>
      <c r="S1143" s="17">
        <f t="shared" si="139"/>
        <v>11.543000000000001</v>
      </c>
      <c r="T1143" s="18">
        <v>25.924411823584201</v>
      </c>
      <c r="U1143" s="18">
        <v>9.7525603864734318</v>
      </c>
      <c r="V1143" s="19">
        <f t="shared" si="142"/>
        <v>47.219972210057634</v>
      </c>
      <c r="W1143" s="20">
        <f t="shared" si="143"/>
        <v>69.130039315524371</v>
      </c>
      <c r="X1143" s="21">
        <f t="shared" si="144"/>
        <v>56.663966652069156</v>
      </c>
      <c r="Y1143" s="22">
        <v>55.031966652069158</v>
      </c>
      <c r="Z1143" s="23">
        <v>99.9</v>
      </c>
      <c r="AA1143" s="22"/>
      <c r="AB1143" s="22"/>
      <c r="AC1143" s="24">
        <v>67.900000000000006</v>
      </c>
      <c r="AD1143" s="25">
        <f t="shared" si="145"/>
        <v>0.19829238953430295</v>
      </c>
      <c r="AE1143" s="22"/>
      <c r="AF1143" s="26">
        <f t="shared" si="140"/>
        <v>56.663966652069156</v>
      </c>
      <c r="AG1143" s="27"/>
      <c r="AH1143" s="22"/>
      <c r="AI1143" s="28"/>
      <c r="AJ1143" s="29">
        <f t="shared" si="146"/>
        <v>-1</v>
      </c>
      <c r="AK1143" s="30"/>
      <c r="AL1143" s="30"/>
      <c r="AM1143" s="30"/>
      <c r="AN1143" s="31">
        <v>59.9</v>
      </c>
    </row>
    <row r="1144" spans="1:42" s="11" customFormat="1" ht="37.5" customHeight="1" x14ac:dyDescent="0.25">
      <c r="A1144" s="12" t="s">
        <v>2497</v>
      </c>
      <c r="B1144" s="12" t="s">
        <v>2498</v>
      </c>
      <c r="C1144" s="13" t="s">
        <v>2497</v>
      </c>
      <c r="D1144" s="3"/>
      <c r="E1144" s="3" t="s">
        <v>359</v>
      </c>
      <c r="F1144" s="14" t="s">
        <v>114</v>
      </c>
      <c r="G1144" s="14" t="s">
        <v>163</v>
      </c>
      <c r="H1144" s="14" t="s">
        <v>219</v>
      </c>
      <c r="I1144" s="14" t="s">
        <v>2499</v>
      </c>
      <c r="J1144" s="14">
        <v>0</v>
      </c>
      <c r="K1144" s="38"/>
      <c r="L1144" s="14" t="str">
        <f>IFERROR(VLOOKUP(A1144,[1]Sheet1!$A:$O,15,FALSE),"ok")</f>
        <v>ok</v>
      </c>
      <c r="M1144" s="15">
        <v>0</v>
      </c>
      <c r="N1144" s="41">
        <v>42</v>
      </c>
      <c r="O1144" s="13" t="s">
        <v>44</v>
      </c>
      <c r="P1144" s="17">
        <v>0</v>
      </c>
      <c r="Q1144" s="13">
        <v>3</v>
      </c>
      <c r="R1144" s="16" t="str">
        <f t="shared" si="141"/>
        <v>nul</v>
      </c>
      <c r="S1144" s="17">
        <f t="shared" si="139"/>
        <v>98.582999999999998</v>
      </c>
      <c r="T1144" s="18">
        <v>223.56174836354799</v>
      </c>
      <c r="U1144" s="18">
        <v>60.874251207729479</v>
      </c>
      <c r="V1144" s="19">
        <f t="shared" si="142"/>
        <v>383.01899957127745</v>
      </c>
      <c r="W1144" s="33">
        <f t="shared" si="143"/>
        <v>560.73981537235011</v>
      </c>
      <c r="X1144" s="21">
        <f t="shared" si="144"/>
        <v>459.62279948553294</v>
      </c>
      <c r="Y1144" s="22">
        <v>461.6627994855329</v>
      </c>
      <c r="Z1144" s="23">
        <v>899.9</v>
      </c>
      <c r="AA1144" s="22"/>
      <c r="AB1144" s="22"/>
      <c r="AC1144" s="24">
        <v>579.9</v>
      </c>
      <c r="AD1144" s="25">
        <f t="shared" si="145"/>
        <v>0.26168675846606448</v>
      </c>
      <c r="AE1144" s="22"/>
      <c r="AF1144" s="26">
        <f t="shared" si="140"/>
        <v>459.62279948553294</v>
      </c>
      <c r="AG1144" s="27"/>
      <c r="AH1144" s="22"/>
      <c r="AI1144" s="43">
        <v>559.9</v>
      </c>
      <c r="AJ1144" s="29">
        <f t="shared" si="146"/>
        <v>0.21817281611510508</v>
      </c>
      <c r="AK1144" s="46">
        <v>43234</v>
      </c>
      <c r="AL1144" s="51">
        <v>43254</v>
      </c>
      <c r="AM1144" s="46" t="s">
        <v>3483</v>
      </c>
      <c r="AN1144" s="47">
        <v>589.9</v>
      </c>
      <c r="AO1144" s="44" t="s">
        <v>3484</v>
      </c>
      <c r="AP1144" s="52" t="s">
        <v>3485</v>
      </c>
    </row>
    <row r="1145" spans="1:42" s="11" customFormat="1" ht="37.5" customHeight="1" x14ac:dyDescent="0.25">
      <c r="A1145" s="12" t="s">
        <v>2500</v>
      </c>
      <c r="B1145" s="12" t="s">
        <v>2500</v>
      </c>
      <c r="C1145" s="13" t="s">
        <v>2500</v>
      </c>
      <c r="D1145" s="3" t="s">
        <v>46</v>
      </c>
      <c r="E1145" s="3" t="s">
        <v>187</v>
      </c>
      <c r="F1145" s="14" t="s">
        <v>369</v>
      </c>
      <c r="G1145" s="14" t="s">
        <v>234</v>
      </c>
      <c r="H1145" s="14" t="s">
        <v>370</v>
      </c>
      <c r="I1145" s="14" t="s">
        <v>2501</v>
      </c>
      <c r="J1145" s="14">
        <v>0</v>
      </c>
      <c r="K1145" s="38"/>
      <c r="L1145" s="14" t="str">
        <f>IFERROR(VLOOKUP(A1145,[1]Sheet1!$A:$O,15,FALSE),"ok")</f>
        <v>ok</v>
      </c>
      <c r="M1145" s="15">
        <v>0</v>
      </c>
      <c r="N1145" s="41">
        <v>172</v>
      </c>
      <c r="O1145" s="13">
        <v>41</v>
      </c>
      <c r="P1145" s="17">
        <v>4</v>
      </c>
      <c r="Q1145" s="13">
        <v>10</v>
      </c>
      <c r="R1145" s="16">
        <f t="shared" si="141"/>
        <v>301</v>
      </c>
      <c r="S1145" s="17">
        <f t="shared" si="139"/>
        <v>24.633000000000003</v>
      </c>
      <c r="T1145" s="18">
        <v>58.423984027616399</v>
      </c>
      <c r="U1145" s="18">
        <v>13.649855072463771</v>
      </c>
      <c r="V1145" s="19">
        <f t="shared" si="142"/>
        <v>96.706839100080174</v>
      </c>
      <c r="W1145" s="20">
        <f t="shared" si="143"/>
        <v>141.57881244251737</v>
      </c>
      <c r="X1145" s="21">
        <f t="shared" si="144"/>
        <v>116.04820692009621</v>
      </c>
      <c r="Y1145" s="22">
        <v>116.04820692009621</v>
      </c>
      <c r="Z1145" s="23">
        <v>239.9</v>
      </c>
      <c r="AA1145" s="22"/>
      <c r="AB1145" s="22"/>
      <c r="AC1145" s="24">
        <v>144.9</v>
      </c>
      <c r="AD1145" s="25">
        <f t="shared" si="145"/>
        <v>0.24861903381040085</v>
      </c>
      <c r="AE1145" s="22"/>
      <c r="AF1145" s="26">
        <f t="shared" si="140"/>
        <v>116.04820692009621</v>
      </c>
      <c r="AG1145" s="27"/>
      <c r="AH1145" s="22"/>
      <c r="AI1145" s="28"/>
      <c r="AJ1145" s="29">
        <f t="shared" si="146"/>
        <v>-1</v>
      </c>
      <c r="AK1145" s="30"/>
      <c r="AL1145" s="30"/>
      <c r="AM1145" s="30"/>
      <c r="AN1145" s="31">
        <v>144.9</v>
      </c>
    </row>
    <row r="1146" spans="1:42" s="11" customFormat="1" ht="37.5" customHeight="1" x14ac:dyDescent="0.25">
      <c r="A1146" s="12" t="s">
        <v>2502</v>
      </c>
      <c r="B1146" s="12" t="s">
        <v>2502</v>
      </c>
      <c r="C1146" s="13" t="s">
        <v>2502</v>
      </c>
      <c r="D1146" s="3" t="s">
        <v>46</v>
      </c>
      <c r="E1146" s="3" t="s">
        <v>187</v>
      </c>
      <c r="F1146" s="14" t="s">
        <v>114</v>
      </c>
      <c r="G1146" s="14" t="s">
        <v>163</v>
      </c>
      <c r="H1146" s="14" t="s">
        <v>305</v>
      </c>
      <c r="I1146" s="14" t="s">
        <v>2503</v>
      </c>
      <c r="J1146" s="14">
        <v>0</v>
      </c>
      <c r="K1146" s="38">
        <v>43237</v>
      </c>
      <c r="L1146" s="14">
        <f>IFERROR(VLOOKUP(A1146,[1]Sheet1!$A:$O,15,FALSE),"ok")</f>
        <v>39.9</v>
      </c>
      <c r="M1146" s="15">
        <v>40</v>
      </c>
      <c r="N1146" s="41">
        <v>9</v>
      </c>
      <c r="O1146" s="13">
        <v>54</v>
      </c>
      <c r="P1146" s="17">
        <v>2</v>
      </c>
      <c r="Q1146" s="13">
        <v>12</v>
      </c>
      <c r="R1146" s="16">
        <f t="shared" si="141"/>
        <v>31.5</v>
      </c>
      <c r="S1146" s="17">
        <f t="shared" ref="S1146:S1209" si="147">(AC1146*0.17)</f>
        <v>8.1430000000000007</v>
      </c>
      <c r="T1146" s="18">
        <v>14.926897122275699</v>
      </c>
      <c r="U1146" s="18">
        <v>7.6360869565217397</v>
      </c>
      <c r="V1146" s="19">
        <f t="shared" si="142"/>
        <v>30.705984078797439</v>
      </c>
      <c r="W1146" s="20">
        <f t="shared" si="143"/>
        <v>44.953560691359449</v>
      </c>
      <c r="X1146" s="21">
        <f t="shared" si="144"/>
        <v>36.847180894556928</v>
      </c>
      <c r="Y1146" s="22">
        <v>35.827180894556925</v>
      </c>
      <c r="Z1146" s="23">
        <v>69.900000000000006</v>
      </c>
      <c r="AA1146" s="22"/>
      <c r="AB1146" s="22"/>
      <c r="AC1146" s="24">
        <v>47.9</v>
      </c>
      <c r="AD1146" s="25">
        <f t="shared" si="145"/>
        <v>0.29996376485550336</v>
      </c>
      <c r="AE1146" s="22"/>
      <c r="AF1146" s="26">
        <f t="shared" si="140"/>
        <v>36.847180894556928</v>
      </c>
      <c r="AG1146" s="27"/>
      <c r="AH1146" s="22"/>
      <c r="AI1146" s="28"/>
      <c r="AJ1146" s="29">
        <f t="shared" si="146"/>
        <v>-1</v>
      </c>
      <c r="AK1146" s="46">
        <v>43234</v>
      </c>
      <c r="AL1146" s="51">
        <v>43254</v>
      </c>
      <c r="AM1146" s="46" t="s">
        <v>3483</v>
      </c>
      <c r="AN1146" s="47">
        <v>42.9</v>
      </c>
      <c r="AO1146" s="44" t="s">
        <v>3484</v>
      </c>
      <c r="AP1146" s="52" t="s">
        <v>3485</v>
      </c>
    </row>
    <row r="1147" spans="1:42" s="11" customFormat="1" ht="37.5" customHeight="1" x14ac:dyDescent="0.25">
      <c r="A1147" s="12" t="s">
        <v>2504</v>
      </c>
      <c r="B1147" s="12" t="s">
        <v>2504</v>
      </c>
      <c r="C1147" s="13" t="s">
        <v>2504</v>
      </c>
      <c r="D1147" s="3" t="s">
        <v>46</v>
      </c>
      <c r="E1147" s="3" t="s">
        <v>359</v>
      </c>
      <c r="F1147" s="14" t="s">
        <v>107</v>
      </c>
      <c r="G1147" s="14" t="s">
        <v>108</v>
      </c>
      <c r="H1147" s="14" t="s">
        <v>109</v>
      </c>
      <c r="I1147" s="14" t="s">
        <v>2505</v>
      </c>
      <c r="J1147" s="14" t="s">
        <v>3362</v>
      </c>
      <c r="K1147" s="38"/>
      <c r="L1147" s="14" t="str">
        <f>IFERROR(VLOOKUP(A1147,[1]Sheet1!$A:$O,15,FALSE),"ok")</f>
        <v>ok</v>
      </c>
      <c r="M1147" s="15">
        <v>0</v>
      </c>
      <c r="N1147" s="41">
        <v>10</v>
      </c>
      <c r="O1147" s="13">
        <v>63</v>
      </c>
      <c r="P1147" s="17">
        <v>4</v>
      </c>
      <c r="Q1147" s="13">
        <v>7</v>
      </c>
      <c r="R1147" s="16">
        <f t="shared" si="141"/>
        <v>17.5</v>
      </c>
      <c r="S1147" s="17">
        <f t="shared" si="147"/>
        <v>33.983000000000004</v>
      </c>
      <c r="T1147" s="18">
        <v>76.821555863281901</v>
      </c>
      <c r="U1147" s="18">
        <v>22.488695652173917</v>
      </c>
      <c r="V1147" s="19">
        <f t="shared" si="142"/>
        <v>133.29325151545584</v>
      </c>
      <c r="W1147" s="20">
        <f t="shared" si="143"/>
        <v>195.14132021862733</v>
      </c>
      <c r="X1147" s="21">
        <f t="shared" si="144"/>
        <v>159.95190181854699</v>
      </c>
      <c r="Y1147" s="22">
        <v>159.95190181854699</v>
      </c>
      <c r="Z1147" s="23">
        <v>279.89999999999998</v>
      </c>
      <c r="AA1147" s="22"/>
      <c r="AB1147" s="22"/>
      <c r="AC1147" s="24">
        <v>199.9</v>
      </c>
      <c r="AD1147" s="25">
        <f t="shared" si="145"/>
        <v>0.24975069209724698</v>
      </c>
      <c r="AE1147" s="22"/>
      <c r="AF1147" s="26">
        <f t="shared" si="140"/>
        <v>159.95190181854699</v>
      </c>
      <c r="AG1147" s="27"/>
      <c r="AH1147" s="22"/>
      <c r="AI1147" s="28"/>
      <c r="AJ1147" s="29">
        <f t="shared" si="146"/>
        <v>-1</v>
      </c>
      <c r="AK1147" s="30"/>
      <c r="AL1147" s="30"/>
      <c r="AM1147" s="30"/>
      <c r="AN1147" s="31">
        <v>199.9</v>
      </c>
    </row>
    <row r="1148" spans="1:42" s="11" customFormat="1" ht="37.5" customHeight="1" x14ac:dyDescent="0.25">
      <c r="A1148" s="12" t="s">
        <v>2508</v>
      </c>
      <c r="B1148" s="12" t="s">
        <v>2508</v>
      </c>
      <c r="C1148" s="13" t="s">
        <v>2508</v>
      </c>
      <c r="D1148" s="3" t="s">
        <v>46</v>
      </c>
      <c r="E1148" s="3" t="s">
        <v>359</v>
      </c>
      <c r="F1148" s="14" t="s">
        <v>40</v>
      </c>
      <c r="G1148" s="14" t="s">
        <v>159</v>
      </c>
      <c r="H1148" s="14" t="s">
        <v>160</v>
      </c>
      <c r="I1148" s="14" t="s">
        <v>2509</v>
      </c>
      <c r="J1148" s="14">
        <v>0</v>
      </c>
      <c r="K1148" s="38"/>
      <c r="L1148" s="14" t="str">
        <f>IFERROR(VLOOKUP(A1148,[1]Sheet1!$A:$O,15,FALSE),"ok")</f>
        <v>ok</v>
      </c>
      <c r="M1148" s="15">
        <v>0</v>
      </c>
      <c r="N1148" s="41">
        <v>15</v>
      </c>
      <c r="O1148" s="13">
        <v>96</v>
      </c>
      <c r="P1148" s="17">
        <v>1</v>
      </c>
      <c r="Q1148" s="13">
        <v>2</v>
      </c>
      <c r="R1148" s="16">
        <f t="shared" si="141"/>
        <v>105</v>
      </c>
      <c r="S1148" s="17">
        <f t="shared" si="147"/>
        <v>7.633</v>
      </c>
      <c r="T1148" s="18">
        <v>16.468927555198398</v>
      </c>
      <c r="U1148" s="18">
        <v>8.298067632850243</v>
      </c>
      <c r="V1148" s="19">
        <f t="shared" si="142"/>
        <v>32.399995188048642</v>
      </c>
      <c r="W1148" s="20">
        <f t="shared" si="143"/>
        <v>47.433592955303205</v>
      </c>
      <c r="X1148" s="21">
        <f t="shared" si="144"/>
        <v>38.879994225658372</v>
      </c>
      <c r="Y1148" s="22">
        <v>38.879994225658372</v>
      </c>
      <c r="Z1148" s="23">
        <v>69.900000000000006</v>
      </c>
      <c r="AA1148" s="22"/>
      <c r="AB1148" s="22"/>
      <c r="AC1148" s="24">
        <v>44.9</v>
      </c>
      <c r="AD1148" s="25">
        <f t="shared" si="145"/>
        <v>0.15483556245923502</v>
      </c>
      <c r="AE1148" s="22"/>
      <c r="AF1148" s="26">
        <f t="shared" si="140"/>
        <v>38.879994225658372</v>
      </c>
      <c r="AG1148" s="27"/>
      <c r="AH1148" s="22"/>
      <c r="AI1148" s="28"/>
      <c r="AJ1148" s="29">
        <f t="shared" si="146"/>
        <v>-1</v>
      </c>
      <c r="AK1148" s="30"/>
      <c r="AL1148" s="30"/>
      <c r="AM1148" s="30"/>
      <c r="AN1148" s="31">
        <v>44.9</v>
      </c>
    </row>
    <row r="1149" spans="1:42" s="11" customFormat="1" ht="37.5" customHeight="1" x14ac:dyDescent="0.25">
      <c r="A1149" s="12" t="s">
        <v>2510</v>
      </c>
      <c r="B1149" s="12" t="s">
        <v>2510</v>
      </c>
      <c r="C1149" s="13" t="s">
        <v>2510</v>
      </c>
      <c r="D1149" s="3" t="s">
        <v>46</v>
      </c>
      <c r="E1149" s="3" t="s">
        <v>187</v>
      </c>
      <c r="F1149" s="14" t="s">
        <v>81</v>
      </c>
      <c r="G1149" s="14" t="s">
        <v>124</v>
      </c>
      <c r="H1149" s="14" t="s">
        <v>736</v>
      </c>
      <c r="I1149" s="14" t="s">
        <v>2511</v>
      </c>
      <c r="J1149" s="14">
        <v>0</v>
      </c>
      <c r="K1149" s="38"/>
      <c r="L1149" s="14" t="str">
        <f>IFERROR(VLOOKUP(A1149,[1]Sheet1!$A:$O,15,FALSE),"ok")</f>
        <v>ok</v>
      </c>
      <c r="M1149" s="15">
        <v>0</v>
      </c>
      <c r="N1149" s="41">
        <v>56</v>
      </c>
      <c r="O1149" s="13">
        <v>329</v>
      </c>
      <c r="P1149" s="17">
        <v>4</v>
      </c>
      <c r="Q1149" s="13">
        <v>9</v>
      </c>
      <c r="R1149" s="16">
        <f t="shared" si="141"/>
        <v>98</v>
      </c>
      <c r="S1149" s="17">
        <f t="shared" si="147"/>
        <v>8.4830000000000005</v>
      </c>
      <c r="T1149" s="18">
        <v>16.4600003987447</v>
      </c>
      <c r="U1149" s="18">
        <v>8.298067632850243</v>
      </c>
      <c r="V1149" s="19">
        <f t="shared" si="142"/>
        <v>33.241068031594942</v>
      </c>
      <c r="W1149" s="33">
        <f t="shared" si="143"/>
        <v>48.664923598254994</v>
      </c>
      <c r="X1149" s="21">
        <f t="shared" si="144"/>
        <v>39.889281637913932</v>
      </c>
      <c r="Y1149" s="22">
        <v>39.889281637913932</v>
      </c>
      <c r="Z1149" s="23">
        <v>69.900000000000006</v>
      </c>
      <c r="AA1149" s="22"/>
      <c r="AB1149" s="22"/>
      <c r="AC1149" s="24">
        <v>49.9</v>
      </c>
      <c r="AD1149" s="25">
        <f t="shared" si="145"/>
        <v>0.25096261328935765</v>
      </c>
      <c r="AE1149" s="22"/>
      <c r="AF1149" s="26">
        <f t="shared" si="140"/>
        <v>39.889281637913932</v>
      </c>
      <c r="AG1149" s="27"/>
      <c r="AH1149" s="22"/>
      <c r="AI1149" s="28">
        <v>43.9</v>
      </c>
      <c r="AJ1149" s="29">
        <f t="shared" si="146"/>
        <v>0.10054626700206004</v>
      </c>
      <c r="AK1149" s="30">
        <v>43263</v>
      </c>
      <c r="AL1149" s="30">
        <v>43277</v>
      </c>
      <c r="AM1149" s="30" t="s">
        <v>3444</v>
      </c>
      <c r="AN1149" s="31">
        <v>49.9</v>
      </c>
      <c r="AO1149" s="11" t="s">
        <v>3518</v>
      </c>
      <c r="AP1149" s="11" t="s">
        <v>3519</v>
      </c>
    </row>
    <row r="1150" spans="1:42" s="11" customFormat="1" ht="37.5" customHeight="1" x14ac:dyDescent="0.25">
      <c r="A1150" s="12" t="s">
        <v>2512</v>
      </c>
      <c r="B1150" s="12" t="s">
        <v>2512</v>
      </c>
      <c r="C1150" s="13" t="s">
        <v>2512</v>
      </c>
      <c r="D1150" s="3" t="s">
        <v>46</v>
      </c>
      <c r="E1150" s="3" t="s">
        <v>187</v>
      </c>
      <c r="F1150" s="14" t="s">
        <v>62</v>
      </c>
      <c r="G1150" s="14" t="s">
        <v>141</v>
      </c>
      <c r="H1150" s="14" t="s">
        <v>142</v>
      </c>
      <c r="I1150" s="14" t="s">
        <v>2513</v>
      </c>
      <c r="J1150" s="14">
        <v>0</v>
      </c>
      <c r="K1150" s="38"/>
      <c r="L1150" s="14" t="str">
        <f>IFERROR(VLOOKUP(A1150,[1]Sheet1!$A:$O,15,FALSE),"ok")</f>
        <v>ok</v>
      </c>
      <c r="M1150" s="15">
        <v>0</v>
      </c>
      <c r="N1150" s="41">
        <v>0</v>
      </c>
      <c r="O1150" s="13">
        <v>0</v>
      </c>
      <c r="P1150" s="17">
        <v>0</v>
      </c>
      <c r="Q1150" s="13">
        <v>0</v>
      </c>
      <c r="R1150" s="16" t="str">
        <f t="shared" si="141"/>
        <v>nul</v>
      </c>
      <c r="S1150" s="17">
        <f t="shared" si="147"/>
        <v>9.3330000000000002</v>
      </c>
      <c r="T1150" s="18">
        <v>19.9409511836989</v>
      </c>
      <c r="U1150" s="18">
        <v>7.3004347826086962</v>
      </c>
      <c r="V1150" s="19">
        <f t="shared" si="142"/>
        <v>36.574385966307595</v>
      </c>
      <c r="W1150" s="20">
        <f t="shared" si="143"/>
        <v>53.54490105467432</v>
      </c>
      <c r="X1150" s="21">
        <f t="shared" si="144"/>
        <v>43.889263159569111</v>
      </c>
      <c r="Y1150" s="22">
        <v>43.889263159569111</v>
      </c>
      <c r="Z1150" s="23">
        <v>129.9</v>
      </c>
      <c r="AA1150" s="22"/>
      <c r="AB1150" s="22"/>
      <c r="AC1150" s="24">
        <v>54.9</v>
      </c>
      <c r="AD1150" s="25">
        <f t="shared" si="145"/>
        <v>0.25087540887617377</v>
      </c>
      <c r="AE1150" s="22"/>
      <c r="AF1150" s="26">
        <f t="shared" si="140"/>
        <v>43.889263159569111</v>
      </c>
      <c r="AG1150" s="27"/>
      <c r="AH1150" s="22"/>
      <c r="AI1150" s="28"/>
      <c r="AJ1150" s="29">
        <f t="shared" si="146"/>
        <v>-1</v>
      </c>
      <c r="AK1150" s="30"/>
      <c r="AL1150" s="30"/>
      <c r="AM1150" s="30"/>
      <c r="AN1150" s="31">
        <v>54.9</v>
      </c>
    </row>
    <row r="1151" spans="1:42" s="11" customFormat="1" ht="37.5" customHeight="1" x14ac:dyDescent="0.25">
      <c r="A1151" s="12" t="s">
        <v>2514</v>
      </c>
      <c r="B1151" s="12" t="s">
        <v>2514</v>
      </c>
      <c r="C1151" s="13" t="s">
        <v>2514</v>
      </c>
      <c r="D1151" s="3" t="s">
        <v>46</v>
      </c>
      <c r="E1151" s="3" t="s">
        <v>39</v>
      </c>
      <c r="F1151" s="14" t="s">
        <v>114</v>
      </c>
      <c r="G1151" s="14" t="s">
        <v>163</v>
      </c>
      <c r="H1151" s="14" t="s">
        <v>305</v>
      </c>
      <c r="I1151" s="14" t="s">
        <v>2515</v>
      </c>
      <c r="J1151" s="14">
        <v>0</v>
      </c>
      <c r="K1151" s="38"/>
      <c r="L1151" s="14" t="str">
        <f>IFERROR(VLOOKUP(A1151,[1]Sheet1!$A:$O,15,FALSE),"ok")</f>
        <v>ok</v>
      </c>
      <c r="M1151" s="15">
        <v>0</v>
      </c>
      <c r="N1151" s="41">
        <v>0</v>
      </c>
      <c r="O1151" s="13">
        <v>60</v>
      </c>
      <c r="P1151" s="17">
        <v>0</v>
      </c>
      <c r="Q1151" s="13">
        <v>0</v>
      </c>
      <c r="R1151" s="16" t="str">
        <f t="shared" si="141"/>
        <v>nul</v>
      </c>
      <c r="S1151" s="17" t="e">
        <f t="shared" si="147"/>
        <v>#N/A</v>
      </c>
      <c r="T1151" s="18">
        <v>26.9420245558799</v>
      </c>
      <c r="U1151" s="18">
        <v>10.218743961352658</v>
      </c>
      <c r="V1151" s="19" t="e">
        <f t="shared" si="142"/>
        <v>#N/A</v>
      </c>
      <c r="W1151" s="20" t="e">
        <f t="shared" si="143"/>
        <v>#N/A</v>
      </c>
      <c r="X1151" s="21" t="e">
        <f t="shared" si="144"/>
        <v>#N/A</v>
      </c>
      <c r="Y1151" s="22">
        <v>59.872522220679066</v>
      </c>
      <c r="Z1151" s="23">
        <v>0</v>
      </c>
      <c r="AA1151" s="22"/>
      <c r="AB1151" s="22"/>
      <c r="AC1151" s="24" t="e">
        <v>#N/A</v>
      </c>
      <c r="AD1151" s="25" t="e">
        <f t="shared" si="145"/>
        <v>#N/A</v>
      </c>
      <c r="AE1151" s="22"/>
      <c r="AF1151" s="26" t="e">
        <f t="shared" ref="AF1151:AF1214" si="148">X1151*(1+AG1151)</f>
        <v>#N/A</v>
      </c>
      <c r="AG1151" s="27"/>
      <c r="AH1151" s="22"/>
      <c r="AI1151" s="28"/>
      <c r="AJ1151" s="29" t="e">
        <f t="shared" si="146"/>
        <v>#N/A</v>
      </c>
      <c r="AK1151" s="30"/>
      <c r="AL1151" s="30"/>
      <c r="AM1151" s="30"/>
      <c r="AN1151" s="31" t="s">
        <v>896</v>
      </c>
    </row>
    <row r="1152" spans="1:42" s="11" customFormat="1" ht="37.5" customHeight="1" x14ac:dyDescent="0.25">
      <c r="A1152" s="12" t="s">
        <v>2516</v>
      </c>
      <c r="B1152" s="12" t="s">
        <v>2517</v>
      </c>
      <c r="C1152" s="13" t="s">
        <v>2518</v>
      </c>
      <c r="D1152" s="3"/>
      <c r="E1152" s="3" t="s">
        <v>187</v>
      </c>
      <c r="F1152" s="14" t="s">
        <v>40</v>
      </c>
      <c r="G1152" s="14" t="s">
        <v>145</v>
      </c>
      <c r="H1152" s="14" t="s">
        <v>179</v>
      </c>
      <c r="I1152" s="14" t="s">
        <v>2519</v>
      </c>
      <c r="J1152" s="14">
        <v>0</v>
      </c>
      <c r="K1152" s="38"/>
      <c r="L1152" s="14" t="str">
        <f>IFERROR(VLOOKUP(A1152,[1]Sheet1!$A:$O,15,FALSE),"ok")</f>
        <v>ok</v>
      </c>
      <c r="M1152" s="15">
        <v>0</v>
      </c>
      <c r="N1152" s="41">
        <v>36</v>
      </c>
      <c r="O1152" s="13">
        <v>48</v>
      </c>
      <c r="P1152" s="17">
        <v>0</v>
      </c>
      <c r="Q1152" s="13">
        <v>0</v>
      </c>
      <c r="R1152" s="16" t="str">
        <f t="shared" si="141"/>
        <v>nul</v>
      </c>
      <c r="S1152" s="17">
        <f t="shared" si="147"/>
        <v>31.093000000000004</v>
      </c>
      <c r="T1152" s="18">
        <v>68.561681548706204</v>
      </c>
      <c r="U1152" s="18">
        <v>23.141352657004834</v>
      </c>
      <c r="V1152" s="19">
        <f t="shared" si="142"/>
        <v>122.79603420571104</v>
      </c>
      <c r="W1152" s="20">
        <f t="shared" si="143"/>
        <v>179.77339407716093</v>
      </c>
      <c r="X1152" s="21">
        <f t="shared" si="144"/>
        <v>147.35524104685325</v>
      </c>
      <c r="Y1152" s="22">
        <v>147.35524104685325</v>
      </c>
      <c r="Z1152" s="23">
        <v>269.89999999999998</v>
      </c>
      <c r="AA1152" s="22"/>
      <c r="AB1152" s="22"/>
      <c r="AC1152" s="24">
        <v>182.9</v>
      </c>
      <c r="AD1152" s="25">
        <f t="shared" si="145"/>
        <v>0.24121815213783204</v>
      </c>
      <c r="AE1152" s="22"/>
      <c r="AF1152" s="26">
        <f t="shared" si="148"/>
        <v>147.35524104685325</v>
      </c>
      <c r="AG1152" s="27"/>
      <c r="AH1152" s="22"/>
      <c r="AI1152" s="43">
        <v>169.9</v>
      </c>
      <c r="AJ1152" s="29">
        <f t="shared" si="146"/>
        <v>0.15299597620676675</v>
      </c>
      <c r="AK1152" s="46">
        <v>43231</v>
      </c>
      <c r="AL1152" s="51">
        <v>43235</v>
      </c>
      <c r="AM1152" s="46" t="s">
        <v>3444</v>
      </c>
      <c r="AN1152" s="47">
        <v>182.9</v>
      </c>
      <c r="AO1152" s="44"/>
      <c r="AP1152" s="52"/>
    </row>
    <row r="1153" spans="1:42" s="11" customFormat="1" ht="37.5" customHeight="1" x14ac:dyDescent="0.25">
      <c r="A1153" s="12" t="s">
        <v>2520</v>
      </c>
      <c r="B1153" s="12" t="s">
        <v>2520</v>
      </c>
      <c r="C1153" s="13" t="s">
        <v>2520</v>
      </c>
      <c r="D1153" s="3" t="s">
        <v>46</v>
      </c>
      <c r="E1153" s="3" t="s">
        <v>187</v>
      </c>
      <c r="F1153" s="14" t="s">
        <v>369</v>
      </c>
      <c r="G1153" s="14" t="s">
        <v>234</v>
      </c>
      <c r="H1153" s="14" t="s">
        <v>370</v>
      </c>
      <c r="I1153" s="14" t="s">
        <v>2521</v>
      </c>
      <c r="J1153" s="14">
        <v>0</v>
      </c>
      <c r="K1153" s="38"/>
      <c r="L1153" s="55" t="str">
        <f>IFERROR(VLOOKUP(A1153,[1]Sheet1!$A:$O,15,FALSE),"ok")</f>
        <v>ok</v>
      </c>
      <c r="M1153" s="15">
        <v>0</v>
      </c>
      <c r="N1153" s="41">
        <v>0</v>
      </c>
      <c r="O1153" s="13">
        <v>41</v>
      </c>
      <c r="P1153" s="17">
        <v>1</v>
      </c>
      <c r="Q1153" s="13">
        <v>1</v>
      </c>
      <c r="R1153" s="16">
        <f t="shared" si="141"/>
        <v>0</v>
      </c>
      <c r="S1153" s="17">
        <f t="shared" si="147"/>
        <v>24.293000000000003</v>
      </c>
      <c r="T1153" s="18">
        <v>58.723163235446499</v>
      </c>
      <c r="U1153" s="18">
        <v>13.649855072463771</v>
      </c>
      <c r="V1153" s="19">
        <f t="shared" si="142"/>
        <v>96.666018307910264</v>
      </c>
      <c r="W1153" s="33">
        <f t="shared" si="143"/>
        <v>141.51905080278061</v>
      </c>
      <c r="X1153" s="21">
        <f t="shared" si="144"/>
        <v>115.99922196949231</v>
      </c>
      <c r="Y1153" s="22">
        <v>116.40722196949231</v>
      </c>
      <c r="Z1153" s="23">
        <v>239.9</v>
      </c>
      <c r="AA1153" s="22"/>
      <c r="AB1153" s="22"/>
      <c r="AC1153" s="24">
        <v>142.9</v>
      </c>
      <c r="AD1153" s="25">
        <f t="shared" si="145"/>
        <v>0.23190481430627674</v>
      </c>
      <c r="AE1153" s="22"/>
      <c r="AF1153" s="26">
        <f t="shared" si="148"/>
        <v>115.99922196949231</v>
      </c>
      <c r="AG1153" s="27"/>
      <c r="AH1153" s="22"/>
      <c r="AI1153" s="28"/>
      <c r="AJ1153" s="29">
        <f t="shared" si="146"/>
        <v>-1</v>
      </c>
      <c r="AK1153" s="30"/>
      <c r="AL1153" s="30"/>
      <c r="AM1153" s="30"/>
      <c r="AN1153" s="31">
        <v>144.9</v>
      </c>
    </row>
    <row r="1154" spans="1:42" s="11" customFormat="1" ht="37.5" customHeight="1" x14ac:dyDescent="0.25">
      <c r="A1154" s="12" t="s">
        <v>2524</v>
      </c>
      <c r="B1154" s="12" t="s">
        <v>2524</v>
      </c>
      <c r="C1154" s="13" t="s">
        <v>2524</v>
      </c>
      <c r="D1154" s="3"/>
      <c r="E1154" s="3" t="s">
        <v>359</v>
      </c>
      <c r="F1154" s="14" t="s">
        <v>40</v>
      </c>
      <c r="G1154" s="14" t="s">
        <v>291</v>
      </c>
      <c r="H1154" s="14" t="s">
        <v>292</v>
      </c>
      <c r="I1154" s="14" t="s">
        <v>2525</v>
      </c>
      <c r="J1154" s="14">
        <v>0</v>
      </c>
      <c r="K1154" s="38"/>
      <c r="L1154" s="14" t="str">
        <f>IFERROR(VLOOKUP(A1154,[1]Sheet1!$A:$O,15,FALSE),"ok")</f>
        <v>ok</v>
      </c>
      <c r="M1154" s="15">
        <v>0</v>
      </c>
      <c r="N1154" s="41">
        <v>0</v>
      </c>
      <c r="O1154" s="13">
        <v>271</v>
      </c>
      <c r="P1154" s="17">
        <v>0</v>
      </c>
      <c r="Q1154" s="13">
        <v>0</v>
      </c>
      <c r="R1154" s="16" t="str">
        <f t="shared" ref="R1154:R1220" si="149">IFERROR((N1154/(P1154/7)),"nul")</f>
        <v>nul</v>
      </c>
      <c r="S1154" s="17">
        <f t="shared" si="147"/>
        <v>14.943000000000001</v>
      </c>
      <c r="T1154" s="18">
        <v>34.284183442034298</v>
      </c>
      <c r="U1154" s="18">
        <v>9.286376811594204</v>
      </c>
      <c r="V1154" s="19">
        <f t="shared" ref="V1154:V1217" si="150">SUM(S1154:U1154)</f>
        <v>58.513560253628505</v>
      </c>
      <c r="W1154" s="33">
        <f t="shared" ref="W1154:W1217" si="151">V1154*1.22*1.2</f>
        <v>85.663852211312118</v>
      </c>
      <c r="X1154" s="21">
        <f t="shared" ref="X1154:X1217" si="152">V1154*1.2</f>
        <v>70.216272304354206</v>
      </c>
      <c r="Y1154" s="22">
        <v>70.216272304354206</v>
      </c>
      <c r="Z1154" s="23">
        <v>129.9</v>
      </c>
      <c r="AA1154" s="22"/>
      <c r="AB1154" s="22"/>
      <c r="AC1154" s="24">
        <v>87.9</v>
      </c>
      <c r="AD1154" s="25">
        <f t="shared" ref="AD1154:AD1217" si="153">(AC1154/X1154)-1</f>
        <v>0.25184657509295327</v>
      </c>
      <c r="AE1154" s="22"/>
      <c r="AF1154" s="26">
        <f t="shared" si="148"/>
        <v>70.216272304354206</v>
      </c>
      <c r="AG1154" s="27"/>
      <c r="AH1154" s="22"/>
      <c r="AI1154" s="28"/>
      <c r="AJ1154" s="29">
        <f t="shared" si="146"/>
        <v>-1</v>
      </c>
      <c r="AK1154" s="30"/>
      <c r="AL1154" s="30"/>
      <c r="AM1154" s="30"/>
      <c r="AN1154" s="31">
        <v>87.9</v>
      </c>
    </row>
    <row r="1155" spans="1:42" s="11" customFormat="1" ht="37.5" customHeight="1" x14ac:dyDescent="0.25">
      <c r="A1155" s="12" t="s">
        <v>2526</v>
      </c>
      <c r="B1155" s="12" t="s">
        <v>2526</v>
      </c>
      <c r="C1155" s="13" t="s">
        <v>2526</v>
      </c>
      <c r="D1155" s="3"/>
      <c r="E1155" s="3" t="s">
        <v>359</v>
      </c>
      <c r="F1155" s="14" t="s">
        <v>40</v>
      </c>
      <c r="G1155" s="14" t="s">
        <v>291</v>
      </c>
      <c r="H1155" s="14" t="s">
        <v>292</v>
      </c>
      <c r="I1155" s="14" t="s">
        <v>2527</v>
      </c>
      <c r="J1155" s="14">
        <v>0</v>
      </c>
      <c r="K1155" s="38"/>
      <c r="L1155" s="14" t="str">
        <f>IFERROR(VLOOKUP(A1155,[1]Sheet1!$A:$O,15,FALSE),"ok")</f>
        <v>ok</v>
      </c>
      <c r="M1155" s="15">
        <v>0</v>
      </c>
      <c r="N1155" s="41">
        <v>0</v>
      </c>
      <c r="O1155" s="13">
        <v>30</v>
      </c>
      <c r="P1155" s="17">
        <v>0</v>
      </c>
      <c r="Q1155" s="13">
        <v>1</v>
      </c>
      <c r="R1155" s="16" t="str">
        <f t="shared" si="149"/>
        <v>nul</v>
      </c>
      <c r="S1155" s="17">
        <f t="shared" si="147"/>
        <v>12.393000000000002</v>
      </c>
      <c r="T1155" s="18">
        <v>23.865113198650601</v>
      </c>
      <c r="U1155" s="18">
        <v>8.298067632850243</v>
      </c>
      <c r="V1155" s="19">
        <f t="shared" si="150"/>
        <v>44.556180831500846</v>
      </c>
      <c r="W1155" s="33">
        <f t="shared" si="151"/>
        <v>65.230248737317226</v>
      </c>
      <c r="X1155" s="21">
        <f t="shared" si="152"/>
        <v>53.467416997801017</v>
      </c>
      <c r="Y1155" s="22">
        <v>53.467416997801017</v>
      </c>
      <c r="Z1155" s="23">
        <v>99.9</v>
      </c>
      <c r="AA1155" s="22"/>
      <c r="AB1155" s="22"/>
      <c r="AC1155" s="24">
        <v>72.900000000000006</v>
      </c>
      <c r="AD1155" s="25">
        <f t="shared" si="153"/>
        <v>0.36344720005827469</v>
      </c>
      <c r="AE1155" s="22"/>
      <c r="AF1155" s="26">
        <f t="shared" si="148"/>
        <v>53.467416997801017</v>
      </c>
      <c r="AG1155" s="27"/>
      <c r="AH1155" s="22"/>
      <c r="AI1155" s="28"/>
      <c r="AJ1155" s="29">
        <f t="shared" si="146"/>
        <v>-1</v>
      </c>
      <c r="AK1155" s="30"/>
      <c r="AL1155" s="30"/>
      <c r="AM1155" s="30"/>
      <c r="AN1155" s="31">
        <v>72.900000000000006</v>
      </c>
    </row>
    <row r="1156" spans="1:42" s="11" customFormat="1" ht="37.5" customHeight="1" x14ac:dyDescent="0.25">
      <c r="A1156" s="12" t="s">
        <v>2528</v>
      </c>
      <c r="B1156" s="12" t="s">
        <v>2528</v>
      </c>
      <c r="C1156" s="13" t="s">
        <v>2528</v>
      </c>
      <c r="D1156" s="3" t="s">
        <v>46</v>
      </c>
      <c r="E1156" s="3" t="s">
        <v>187</v>
      </c>
      <c r="F1156" s="14" t="s">
        <v>114</v>
      </c>
      <c r="G1156" s="14" t="s">
        <v>163</v>
      </c>
      <c r="H1156" s="14" t="s">
        <v>305</v>
      </c>
      <c r="I1156" s="14" t="s">
        <v>2529</v>
      </c>
      <c r="J1156" s="14">
        <v>0</v>
      </c>
      <c r="K1156" s="38"/>
      <c r="L1156" s="14" t="str">
        <f>IFERROR(VLOOKUP(A1156,[1]Sheet1!$A:$O,15,FALSE),"ok")</f>
        <v>ok</v>
      </c>
      <c r="M1156" s="15">
        <v>0</v>
      </c>
      <c r="N1156" s="41">
        <v>96</v>
      </c>
      <c r="O1156" s="13">
        <v>63</v>
      </c>
      <c r="P1156" s="17">
        <v>18</v>
      </c>
      <c r="Q1156" s="13">
        <v>49</v>
      </c>
      <c r="R1156" s="16">
        <f t="shared" si="149"/>
        <v>37.333333333333329</v>
      </c>
      <c r="S1156" s="17">
        <f t="shared" si="147"/>
        <v>6.4430000000000005</v>
      </c>
      <c r="T1156" s="18">
        <v>10.300391521128001</v>
      </c>
      <c r="U1156" s="18">
        <v>7.3004347826086962</v>
      </c>
      <c r="V1156" s="19">
        <f t="shared" si="150"/>
        <v>24.043826303736697</v>
      </c>
      <c r="W1156" s="33">
        <f t="shared" si="151"/>
        <v>35.200161708670521</v>
      </c>
      <c r="X1156" s="21">
        <f t="shared" si="152"/>
        <v>28.852591564484037</v>
      </c>
      <c r="Y1156" s="22">
        <v>28.444591564484035</v>
      </c>
      <c r="Z1156" s="23">
        <v>69.900000000000006</v>
      </c>
      <c r="AA1156" s="22"/>
      <c r="AB1156" s="22"/>
      <c r="AC1156" s="24">
        <v>37.9</v>
      </c>
      <c r="AD1156" s="25">
        <f t="shared" si="153"/>
        <v>0.31357351090266805</v>
      </c>
      <c r="AE1156" s="22"/>
      <c r="AF1156" s="26">
        <f t="shared" si="148"/>
        <v>28.852591564484037</v>
      </c>
      <c r="AG1156" s="27"/>
      <c r="AH1156" s="22"/>
      <c r="AI1156" s="43">
        <v>29.9</v>
      </c>
      <c r="AJ1156" s="29">
        <f t="shared" si="146"/>
        <v>3.6302057413978073E-2</v>
      </c>
      <c r="AK1156" s="46">
        <v>43234</v>
      </c>
      <c r="AL1156" s="51">
        <v>43254</v>
      </c>
      <c r="AM1156" s="46" t="s">
        <v>3483</v>
      </c>
      <c r="AN1156" s="47">
        <v>35.9</v>
      </c>
      <c r="AO1156" s="44" t="s">
        <v>3484</v>
      </c>
      <c r="AP1156" s="52" t="s">
        <v>3485</v>
      </c>
    </row>
    <row r="1157" spans="1:42" s="11" customFormat="1" ht="37.5" customHeight="1" x14ac:dyDescent="0.25">
      <c r="A1157" s="12" t="s">
        <v>2530</v>
      </c>
      <c r="B1157" s="12" t="s">
        <v>2530</v>
      </c>
      <c r="C1157" s="13" t="s">
        <v>2530</v>
      </c>
      <c r="D1157" s="3" t="s">
        <v>46</v>
      </c>
      <c r="E1157" s="3" t="s">
        <v>39</v>
      </c>
      <c r="F1157" s="14" t="s">
        <v>107</v>
      </c>
      <c r="G1157" s="14" t="s">
        <v>1678</v>
      </c>
      <c r="H1157" s="14" t="s">
        <v>1678</v>
      </c>
      <c r="I1157" s="14" t="s">
        <v>2531</v>
      </c>
      <c r="J1157" s="14">
        <v>0</v>
      </c>
      <c r="K1157" s="38"/>
      <c r="L1157" s="14" t="str">
        <f>IFERROR(VLOOKUP(A1157,[1]Sheet1!$A:$O,15,FALSE),"ok")</f>
        <v>ok</v>
      </c>
      <c r="M1157" s="15">
        <v>0</v>
      </c>
      <c r="N1157" s="41">
        <v>0</v>
      </c>
      <c r="O1157" s="13">
        <v>0</v>
      </c>
      <c r="P1157" s="17">
        <v>0</v>
      </c>
      <c r="Q1157" s="13">
        <v>0</v>
      </c>
      <c r="R1157" s="16" t="str">
        <f t="shared" si="149"/>
        <v>nul</v>
      </c>
      <c r="S1157" s="17" t="e">
        <f t="shared" si="147"/>
        <v>#N/A</v>
      </c>
      <c r="T1157" s="18">
        <v>14.1286201563065</v>
      </c>
      <c r="U1157" s="18">
        <v>6.6291304347826099</v>
      </c>
      <c r="V1157" s="19" t="e">
        <f t="shared" si="150"/>
        <v>#N/A</v>
      </c>
      <c r="W1157" s="20" t="e">
        <f t="shared" si="151"/>
        <v>#N/A</v>
      </c>
      <c r="X1157" s="21" t="e">
        <f t="shared" si="152"/>
        <v>#N/A</v>
      </c>
      <c r="Y1157" s="22">
        <v>33.456900709306929</v>
      </c>
      <c r="Z1157" s="23">
        <v>0</v>
      </c>
      <c r="AA1157" s="22"/>
      <c r="AB1157" s="22"/>
      <c r="AC1157" s="24" t="e">
        <v>#N/A</v>
      </c>
      <c r="AD1157" s="25" t="e">
        <f t="shared" si="153"/>
        <v>#N/A</v>
      </c>
      <c r="AE1157" s="22"/>
      <c r="AF1157" s="26" t="e">
        <f t="shared" si="148"/>
        <v>#N/A</v>
      </c>
      <c r="AG1157" s="27"/>
      <c r="AH1157" s="22"/>
      <c r="AI1157" s="28"/>
      <c r="AJ1157" s="29" t="e">
        <f t="shared" si="146"/>
        <v>#N/A</v>
      </c>
      <c r="AK1157" s="30"/>
      <c r="AL1157" s="30"/>
      <c r="AM1157" s="30"/>
      <c r="AN1157" s="31" t="s">
        <v>896</v>
      </c>
    </row>
    <row r="1158" spans="1:42" s="11" customFormat="1" ht="37.5" customHeight="1" x14ac:dyDescent="0.25">
      <c r="A1158" s="12" t="s">
        <v>2532</v>
      </c>
      <c r="B1158" s="12" t="s">
        <v>2532</v>
      </c>
      <c r="C1158" s="13" t="s">
        <v>2532</v>
      </c>
      <c r="D1158" s="3" t="s">
        <v>46</v>
      </c>
      <c r="E1158" s="3" t="s">
        <v>187</v>
      </c>
      <c r="F1158" s="14" t="s">
        <v>369</v>
      </c>
      <c r="G1158" s="14" t="s">
        <v>234</v>
      </c>
      <c r="H1158" s="14" t="s">
        <v>370</v>
      </c>
      <c r="I1158" s="14" t="s">
        <v>2533</v>
      </c>
      <c r="J1158" s="14">
        <v>0</v>
      </c>
      <c r="K1158" s="38"/>
      <c r="L1158" s="14" t="str">
        <f>IFERROR(VLOOKUP(A1158,[1]Sheet1!$A:$O,15,FALSE),"ok")</f>
        <v>ok</v>
      </c>
      <c r="M1158" s="15">
        <v>0</v>
      </c>
      <c r="N1158" s="41">
        <v>2</v>
      </c>
      <c r="O1158" s="13">
        <v>70</v>
      </c>
      <c r="P1158" s="17">
        <v>0</v>
      </c>
      <c r="Q1158" s="13">
        <v>0</v>
      </c>
      <c r="R1158" s="16" t="str">
        <f t="shared" si="149"/>
        <v>nul</v>
      </c>
      <c r="S1158" s="17">
        <f t="shared" si="147"/>
        <v>64.582999999999998</v>
      </c>
      <c r="T1158" s="18">
        <v>115.96919940024</v>
      </c>
      <c r="U1158" s="18">
        <v>72.137246376811603</v>
      </c>
      <c r="V1158" s="19">
        <f t="shared" si="150"/>
        <v>252.68944577705162</v>
      </c>
      <c r="W1158" s="33">
        <f t="shared" si="151"/>
        <v>369.9373486176035</v>
      </c>
      <c r="X1158" s="21">
        <f t="shared" si="152"/>
        <v>303.22733493246193</v>
      </c>
      <c r="Y1158" s="22">
        <v>303.22733493246193</v>
      </c>
      <c r="Z1158" s="23">
        <v>499.9</v>
      </c>
      <c r="AA1158" s="22"/>
      <c r="AB1158" s="22"/>
      <c r="AC1158" s="24">
        <v>379.9</v>
      </c>
      <c r="AD1158" s="25">
        <f t="shared" si="153"/>
        <v>0.25285538681601838</v>
      </c>
      <c r="AE1158" s="22"/>
      <c r="AF1158" s="26">
        <f t="shared" si="148"/>
        <v>303.22733493246193</v>
      </c>
      <c r="AG1158" s="27"/>
      <c r="AH1158" s="22"/>
      <c r="AI1158" s="28"/>
      <c r="AJ1158" s="29">
        <f t="shared" si="146"/>
        <v>-1</v>
      </c>
      <c r="AK1158" s="30"/>
      <c r="AL1158" s="30"/>
      <c r="AM1158" s="30"/>
      <c r="AN1158" s="31">
        <v>379.9</v>
      </c>
    </row>
    <row r="1159" spans="1:42" s="11" customFormat="1" ht="37.5" customHeight="1" x14ac:dyDescent="0.25">
      <c r="A1159" s="12" t="s">
        <v>2536</v>
      </c>
      <c r="B1159" s="12" t="s">
        <v>2536</v>
      </c>
      <c r="C1159" s="13" t="s">
        <v>2536</v>
      </c>
      <c r="D1159" s="3"/>
      <c r="E1159" s="3" t="s">
        <v>359</v>
      </c>
      <c r="F1159" s="14" t="s">
        <v>81</v>
      </c>
      <c r="G1159" s="14" t="s">
        <v>1406</v>
      </c>
      <c r="H1159" s="14" t="s">
        <v>1407</v>
      </c>
      <c r="I1159" s="14" t="s">
        <v>2537</v>
      </c>
      <c r="J1159" s="14">
        <v>0</v>
      </c>
      <c r="K1159" s="38"/>
      <c r="L1159" s="14" t="str">
        <f>IFERROR(VLOOKUP(A1159,[1]Sheet1!$A:$O,15,FALSE),"ok")</f>
        <v>ok</v>
      </c>
      <c r="M1159" s="15">
        <v>0</v>
      </c>
      <c r="N1159" s="41">
        <v>37</v>
      </c>
      <c r="O1159" s="13">
        <v>61</v>
      </c>
      <c r="P1159" s="17">
        <v>3</v>
      </c>
      <c r="Q1159" s="13">
        <v>5</v>
      </c>
      <c r="R1159" s="16">
        <f t="shared" si="149"/>
        <v>86.333333333333343</v>
      </c>
      <c r="S1159" s="17">
        <f t="shared" si="147"/>
        <v>8.4830000000000005</v>
      </c>
      <c r="T1159" s="18">
        <v>17.878731324449699</v>
      </c>
      <c r="U1159" s="18">
        <v>8.298067632850243</v>
      </c>
      <c r="V1159" s="19">
        <f t="shared" si="150"/>
        <v>34.659798957299941</v>
      </c>
      <c r="W1159" s="33">
        <f t="shared" si="151"/>
        <v>50.741945673487109</v>
      </c>
      <c r="X1159" s="21">
        <f t="shared" si="152"/>
        <v>41.591758748759929</v>
      </c>
      <c r="Y1159" s="22">
        <v>41.591758748759929</v>
      </c>
      <c r="Z1159" s="23">
        <v>69.900000000000006</v>
      </c>
      <c r="AA1159" s="22"/>
      <c r="AB1159" s="22"/>
      <c r="AC1159" s="24">
        <v>49.9</v>
      </c>
      <c r="AD1159" s="25">
        <f t="shared" si="153"/>
        <v>0.19975691101275639</v>
      </c>
      <c r="AE1159" s="22"/>
      <c r="AF1159" s="26">
        <f t="shared" si="148"/>
        <v>41.591758748759929</v>
      </c>
      <c r="AG1159" s="27"/>
      <c r="AH1159" s="22"/>
      <c r="AI1159" s="28"/>
      <c r="AJ1159" s="29">
        <f t="shared" si="146"/>
        <v>-1</v>
      </c>
      <c r="AK1159" s="30"/>
      <c r="AL1159" s="30"/>
      <c r="AM1159" s="30"/>
      <c r="AN1159" s="31">
        <v>49.9</v>
      </c>
    </row>
    <row r="1160" spans="1:42" s="11" customFormat="1" ht="37.5" customHeight="1" x14ac:dyDescent="0.25">
      <c r="A1160" s="12" t="s">
        <v>2540</v>
      </c>
      <c r="B1160" s="12" t="s">
        <v>2540</v>
      </c>
      <c r="C1160" s="13" t="s">
        <v>2540</v>
      </c>
      <c r="D1160" s="3" t="s">
        <v>46</v>
      </c>
      <c r="E1160" s="3" t="s">
        <v>187</v>
      </c>
      <c r="F1160" s="14" t="s">
        <v>233</v>
      </c>
      <c r="G1160" s="14" t="s">
        <v>1053</v>
      </c>
      <c r="H1160" s="14" t="s">
        <v>1054</v>
      </c>
      <c r="I1160" s="14" t="s">
        <v>2541</v>
      </c>
      <c r="J1160" s="14" t="s">
        <v>3362</v>
      </c>
      <c r="K1160" s="38"/>
      <c r="L1160" s="14" t="str">
        <f>IFERROR(VLOOKUP(A1160,[1]Sheet1!$A:$O,15,FALSE),"ok")</f>
        <v>ok</v>
      </c>
      <c r="M1160" s="15">
        <v>0</v>
      </c>
      <c r="N1160" s="41">
        <v>0</v>
      </c>
      <c r="O1160" s="13">
        <v>75</v>
      </c>
      <c r="P1160" s="17">
        <v>0</v>
      </c>
      <c r="Q1160" s="13">
        <v>0</v>
      </c>
      <c r="R1160" s="16" t="str">
        <f t="shared" si="149"/>
        <v>nul</v>
      </c>
      <c r="S1160" s="17">
        <f t="shared" si="147"/>
        <v>5.924500000000001</v>
      </c>
      <c r="T1160" s="18">
        <v>10.370000345278701</v>
      </c>
      <c r="U1160" s="18">
        <v>6.852898550724638</v>
      </c>
      <c r="V1160" s="19">
        <f t="shared" si="150"/>
        <v>23.147398896003342</v>
      </c>
      <c r="W1160" s="20">
        <f t="shared" si="151"/>
        <v>33.88779198374889</v>
      </c>
      <c r="X1160" s="21">
        <f t="shared" si="152"/>
        <v>27.77687867520401</v>
      </c>
      <c r="Y1160" s="22">
        <v>27.77687867520401</v>
      </c>
      <c r="Z1160" s="23">
        <v>49.9</v>
      </c>
      <c r="AA1160" s="22"/>
      <c r="AB1160" s="22"/>
      <c r="AC1160" s="24">
        <v>34.85</v>
      </c>
      <c r="AD1160" s="25">
        <f t="shared" si="153"/>
        <v>0.25464060982165204</v>
      </c>
      <c r="AE1160" s="22"/>
      <c r="AF1160" s="26">
        <f t="shared" si="148"/>
        <v>27.77687867520401</v>
      </c>
      <c r="AG1160" s="27"/>
      <c r="AH1160" s="22"/>
      <c r="AI1160" s="28"/>
      <c r="AJ1160" s="29">
        <f t="shared" si="146"/>
        <v>-1</v>
      </c>
      <c r="AK1160" s="30"/>
      <c r="AL1160" s="30"/>
      <c r="AM1160" s="30"/>
      <c r="AN1160" s="31">
        <v>34.85</v>
      </c>
    </row>
    <row r="1161" spans="1:42" s="11" customFormat="1" ht="37.5" customHeight="1" x14ac:dyDescent="0.25">
      <c r="A1161" s="12" t="s">
        <v>2542</v>
      </c>
      <c r="B1161" s="12" t="s">
        <v>2542</v>
      </c>
      <c r="C1161" s="13" t="s">
        <v>2542</v>
      </c>
      <c r="D1161" s="3"/>
      <c r="E1161" s="3" t="s">
        <v>359</v>
      </c>
      <c r="F1161" s="14" t="s">
        <v>149</v>
      </c>
      <c r="G1161" s="14" t="s">
        <v>107</v>
      </c>
      <c r="H1161" s="14" t="s">
        <v>1104</v>
      </c>
      <c r="I1161" s="14" t="s">
        <v>2543</v>
      </c>
      <c r="J1161" s="14">
        <v>0</v>
      </c>
      <c r="K1161" s="38"/>
      <c r="L1161" s="14" t="str">
        <f>IFERROR(VLOOKUP(A1161,[1]Sheet1!$A:$O,15,FALSE),"ok")</f>
        <v>ok</v>
      </c>
      <c r="M1161" s="15">
        <v>0</v>
      </c>
      <c r="N1161" s="41">
        <v>11</v>
      </c>
      <c r="O1161" s="13">
        <v>89</v>
      </c>
      <c r="P1161" s="17">
        <v>6</v>
      </c>
      <c r="Q1161" s="13">
        <v>6</v>
      </c>
      <c r="R1161" s="16">
        <f t="shared" si="149"/>
        <v>12.833333333333334</v>
      </c>
      <c r="S1161" s="17">
        <f t="shared" si="147"/>
        <v>9.1630000000000003</v>
      </c>
      <c r="T1161" s="18">
        <v>20.8063176615501</v>
      </c>
      <c r="U1161" s="18">
        <v>7.3004347826086962</v>
      </c>
      <c r="V1161" s="19">
        <f t="shared" si="150"/>
        <v>37.269752444158797</v>
      </c>
      <c r="W1161" s="20">
        <f t="shared" si="151"/>
        <v>54.562917578248474</v>
      </c>
      <c r="X1161" s="21">
        <f t="shared" si="152"/>
        <v>44.723702932990555</v>
      </c>
      <c r="Y1161" s="22">
        <v>44.723702932990555</v>
      </c>
      <c r="Z1161" s="23">
        <v>69.900000000000006</v>
      </c>
      <c r="AA1161" s="22"/>
      <c r="AB1161" s="22"/>
      <c r="AC1161" s="24">
        <v>53.9</v>
      </c>
      <c r="AD1161" s="25">
        <f t="shared" si="153"/>
        <v>0.20517748900975996</v>
      </c>
      <c r="AE1161" s="22"/>
      <c r="AF1161" s="26">
        <f t="shared" si="148"/>
        <v>44.723702932990555</v>
      </c>
      <c r="AG1161" s="27"/>
      <c r="AH1161" s="22"/>
      <c r="AI1161" s="28"/>
      <c r="AJ1161" s="29">
        <f t="shared" si="146"/>
        <v>-1</v>
      </c>
      <c r="AK1161" s="30"/>
      <c r="AL1161" s="30"/>
      <c r="AM1161" s="30"/>
      <c r="AN1161" s="31">
        <v>53.9</v>
      </c>
    </row>
    <row r="1162" spans="1:42" s="11" customFormat="1" ht="37.5" customHeight="1" x14ac:dyDescent="0.25">
      <c r="A1162" s="12" t="s">
        <v>2542</v>
      </c>
      <c r="B1162" s="12" t="s">
        <v>2542</v>
      </c>
      <c r="C1162" s="13" t="s">
        <v>2542</v>
      </c>
      <c r="D1162" s="3"/>
      <c r="E1162" s="3" t="s">
        <v>359</v>
      </c>
      <c r="F1162" s="14" t="s">
        <v>149</v>
      </c>
      <c r="G1162" s="14" t="s">
        <v>107</v>
      </c>
      <c r="H1162" s="14" t="s">
        <v>1104</v>
      </c>
      <c r="I1162" s="14" t="s">
        <v>2543</v>
      </c>
      <c r="J1162" s="14">
        <v>0</v>
      </c>
      <c r="K1162" s="38"/>
      <c r="L1162" s="14" t="str">
        <f>IFERROR(VLOOKUP(A1162,[1]Sheet1!$A:$O,15,FALSE),"ok")</f>
        <v>ok</v>
      </c>
      <c r="M1162" s="15">
        <v>0</v>
      </c>
      <c r="N1162" s="41">
        <v>11</v>
      </c>
      <c r="O1162" s="13">
        <v>89</v>
      </c>
      <c r="P1162" s="17">
        <v>6</v>
      </c>
      <c r="Q1162" s="13">
        <v>6</v>
      </c>
      <c r="R1162" s="16">
        <f t="shared" si="149"/>
        <v>12.833333333333334</v>
      </c>
      <c r="S1162" s="17">
        <f t="shared" si="147"/>
        <v>9.1630000000000003</v>
      </c>
      <c r="T1162" s="18">
        <v>20.8063176615501</v>
      </c>
      <c r="U1162" s="18">
        <v>7.3004347826086962</v>
      </c>
      <c r="V1162" s="19">
        <f t="shared" si="150"/>
        <v>37.269752444158797</v>
      </c>
      <c r="W1162" s="20">
        <f t="shared" si="151"/>
        <v>54.562917578248474</v>
      </c>
      <c r="X1162" s="21">
        <f t="shared" si="152"/>
        <v>44.723702932990555</v>
      </c>
      <c r="Y1162" s="22">
        <v>44.723702932990555</v>
      </c>
      <c r="Z1162" s="23">
        <v>69.900000000000006</v>
      </c>
      <c r="AA1162" s="22"/>
      <c r="AB1162" s="22"/>
      <c r="AC1162" s="24">
        <v>53.9</v>
      </c>
      <c r="AD1162" s="25">
        <f t="shared" si="153"/>
        <v>0.20517748900975996</v>
      </c>
      <c r="AE1162" s="22"/>
      <c r="AF1162" s="26">
        <f t="shared" si="148"/>
        <v>44.723702932990555</v>
      </c>
      <c r="AG1162" s="27"/>
      <c r="AH1162" s="22"/>
      <c r="AI1162" s="28"/>
      <c r="AJ1162" s="29">
        <f t="shared" si="146"/>
        <v>-1</v>
      </c>
      <c r="AK1162" s="30"/>
      <c r="AL1162" s="30"/>
      <c r="AM1162" s="30"/>
      <c r="AN1162" s="31">
        <v>53.9</v>
      </c>
    </row>
    <row r="1163" spans="1:42" s="11" customFormat="1" ht="37.5" customHeight="1" x14ac:dyDescent="0.25">
      <c r="A1163" s="12" t="s">
        <v>2544</v>
      </c>
      <c r="B1163" s="12" t="s">
        <v>2544</v>
      </c>
      <c r="C1163" s="13" t="s">
        <v>2544</v>
      </c>
      <c r="D1163" s="3" t="s">
        <v>46</v>
      </c>
      <c r="E1163" s="3" t="s">
        <v>359</v>
      </c>
      <c r="F1163" s="14" t="s">
        <v>114</v>
      </c>
      <c r="G1163" s="14" t="s">
        <v>163</v>
      </c>
      <c r="H1163" s="14" t="s">
        <v>198</v>
      </c>
      <c r="I1163" s="14" t="s">
        <v>2545</v>
      </c>
      <c r="J1163" s="14">
        <v>0</v>
      </c>
      <c r="K1163" s="38"/>
      <c r="L1163" s="14" t="str">
        <f>IFERROR(VLOOKUP(A1163,[1]Sheet1!$A:$O,15,FALSE),"ok")</f>
        <v>ok</v>
      </c>
      <c r="M1163" s="15">
        <v>0</v>
      </c>
      <c r="N1163" s="41">
        <v>2</v>
      </c>
      <c r="O1163" s="13">
        <v>69</v>
      </c>
      <c r="P1163" s="17">
        <v>6</v>
      </c>
      <c r="Q1163" s="13">
        <v>21</v>
      </c>
      <c r="R1163" s="16">
        <f t="shared" si="149"/>
        <v>2.3333333333333335</v>
      </c>
      <c r="S1163" s="17">
        <f t="shared" si="147"/>
        <v>18.683000000000003</v>
      </c>
      <c r="T1163" s="18">
        <v>42.833865762345603</v>
      </c>
      <c r="U1163" s="18">
        <v>11.141787439613527</v>
      </c>
      <c r="V1163" s="19">
        <f t="shared" si="150"/>
        <v>72.658653201959126</v>
      </c>
      <c r="W1163" s="33">
        <f t="shared" si="151"/>
        <v>106.37226828766815</v>
      </c>
      <c r="X1163" s="21">
        <f t="shared" si="152"/>
        <v>87.190383842350954</v>
      </c>
      <c r="Y1163" s="22">
        <v>87.190383842350954</v>
      </c>
      <c r="Z1163" s="23">
        <v>169.9</v>
      </c>
      <c r="AA1163" s="22"/>
      <c r="AB1163" s="22">
        <v>90.99</v>
      </c>
      <c r="AC1163" s="24">
        <v>109.9</v>
      </c>
      <c r="AD1163" s="25">
        <f t="shared" si="153"/>
        <v>0.26046010072292303</v>
      </c>
      <c r="AE1163" s="22"/>
      <c r="AF1163" s="26">
        <f t="shared" si="148"/>
        <v>87.190383842350954</v>
      </c>
      <c r="AG1163" s="27"/>
      <c r="AH1163" s="22"/>
      <c r="AI1163" s="28"/>
      <c r="AJ1163" s="29">
        <f t="shared" ref="AJ1163:AJ1226" si="154">(AI1163/X1163)-1</f>
        <v>-1</v>
      </c>
      <c r="AK1163" s="46">
        <v>43234</v>
      </c>
      <c r="AL1163" s="51">
        <v>43254</v>
      </c>
      <c r="AM1163" s="46" t="s">
        <v>3483</v>
      </c>
      <c r="AN1163" s="47">
        <v>109.9</v>
      </c>
      <c r="AO1163" s="44" t="s">
        <v>3484</v>
      </c>
      <c r="AP1163" s="52" t="s">
        <v>3485</v>
      </c>
    </row>
    <row r="1164" spans="1:42" s="11" customFormat="1" ht="37.5" customHeight="1" x14ac:dyDescent="0.25">
      <c r="A1164" s="12" t="s">
        <v>2546</v>
      </c>
      <c r="B1164" s="12" t="s">
        <v>2546</v>
      </c>
      <c r="C1164" s="13" t="s">
        <v>2546</v>
      </c>
      <c r="D1164" s="3" t="s">
        <v>46</v>
      </c>
      <c r="E1164" s="3" t="s">
        <v>187</v>
      </c>
      <c r="F1164" s="14" t="s">
        <v>136</v>
      </c>
      <c r="G1164" s="14" t="s">
        <v>317</v>
      </c>
      <c r="H1164" s="14" t="s">
        <v>318</v>
      </c>
      <c r="I1164" s="14" t="s">
        <v>2547</v>
      </c>
      <c r="J1164" s="14">
        <v>0</v>
      </c>
      <c r="K1164" s="38"/>
      <c r="L1164" s="14" t="str">
        <f>IFERROR(VLOOKUP(A1164,[1]Sheet1!$A:$O,15,FALSE),"ok")</f>
        <v>ok</v>
      </c>
      <c r="M1164" s="15">
        <v>0</v>
      </c>
      <c r="N1164" s="41">
        <v>51</v>
      </c>
      <c r="O1164" s="13">
        <v>92</v>
      </c>
      <c r="P1164" s="17">
        <v>4</v>
      </c>
      <c r="Q1164" s="13">
        <v>6</v>
      </c>
      <c r="R1164" s="16">
        <f t="shared" si="149"/>
        <v>89.25</v>
      </c>
      <c r="S1164" s="17">
        <f t="shared" si="147"/>
        <v>7.2930000000000001</v>
      </c>
      <c r="T1164" s="18">
        <v>13.211731760485399</v>
      </c>
      <c r="U1164" s="18">
        <v>7.9717391304347833</v>
      </c>
      <c r="V1164" s="19">
        <f t="shared" si="150"/>
        <v>28.476470890920183</v>
      </c>
      <c r="W1164" s="33">
        <f t="shared" si="151"/>
        <v>41.689553384307139</v>
      </c>
      <c r="X1164" s="21">
        <f t="shared" si="152"/>
        <v>34.171765069104218</v>
      </c>
      <c r="Y1164" s="22">
        <v>34.171765069104218</v>
      </c>
      <c r="Z1164" s="23">
        <v>62.9</v>
      </c>
      <c r="AA1164" s="22"/>
      <c r="AB1164" s="22"/>
      <c r="AC1164" s="24">
        <v>42.9</v>
      </c>
      <c r="AD1164" s="25">
        <f t="shared" si="153"/>
        <v>0.25542242003727389</v>
      </c>
      <c r="AE1164" s="22"/>
      <c r="AF1164" s="26">
        <f t="shared" si="148"/>
        <v>34.171765069104218</v>
      </c>
      <c r="AG1164" s="27"/>
      <c r="AH1164" s="22"/>
      <c r="AI1164" s="28"/>
      <c r="AJ1164" s="29">
        <f t="shared" si="154"/>
        <v>-1</v>
      </c>
      <c r="AK1164" s="30"/>
      <c r="AL1164" s="30"/>
      <c r="AM1164" s="30"/>
      <c r="AN1164" s="31">
        <v>42.9</v>
      </c>
    </row>
    <row r="1165" spans="1:42" s="11" customFormat="1" ht="37.5" customHeight="1" x14ac:dyDescent="0.25">
      <c r="A1165" s="12" t="s">
        <v>2548</v>
      </c>
      <c r="B1165" s="12" t="s">
        <v>2548</v>
      </c>
      <c r="C1165" s="13" t="s">
        <v>2548</v>
      </c>
      <c r="D1165" s="3" t="s">
        <v>46</v>
      </c>
      <c r="E1165" s="3" t="s">
        <v>187</v>
      </c>
      <c r="F1165" s="14" t="s">
        <v>40</v>
      </c>
      <c r="G1165" s="14" t="s">
        <v>41</v>
      </c>
      <c r="H1165" s="14" t="s">
        <v>244</v>
      </c>
      <c r="I1165" s="14" t="s">
        <v>2549</v>
      </c>
      <c r="J1165" s="14">
        <v>0</v>
      </c>
      <c r="K1165" s="38"/>
      <c r="L1165" s="14" t="str">
        <f>IFERROR(VLOOKUP(A1165,[1]Sheet1!$A:$O,15,FALSE),"ok")</f>
        <v>ok</v>
      </c>
      <c r="M1165" s="15">
        <v>0</v>
      </c>
      <c r="N1165" s="41">
        <v>25</v>
      </c>
      <c r="O1165" s="13">
        <v>89</v>
      </c>
      <c r="P1165" s="17">
        <v>0</v>
      </c>
      <c r="Q1165" s="13">
        <v>1</v>
      </c>
      <c r="R1165" s="16" t="str">
        <f t="shared" si="149"/>
        <v>nul</v>
      </c>
      <c r="S1165" s="17">
        <f t="shared" si="147"/>
        <v>5.0830000000000002</v>
      </c>
      <c r="T1165" s="18">
        <v>8.1205970798621898</v>
      </c>
      <c r="U1165" s="18">
        <v>6.6291304347826099</v>
      </c>
      <c r="V1165" s="19">
        <f t="shared" si="150"/>
        <v>19.832727514644802</v>
      </c>
      <c r="W1165" s="33">
        <f t="shared" si="151"/>
        <v>29.035113081439988</v>
      </c>
      <c r="X1165" s="21">
        <f t="shared" si="152"/>
        <v>23.799273017573761</v>
      </c>
      <c r="Y1165" s="22">
        <v>23.799273017573761</v>
      </c>
      <c r="Z1165" s="23">
        <v>49.9</v>
      </c>
      <c r="AA1165" s="22"/>
      <c r="AB1165" s="22"/>
      <c r="AC1165" s="24">
        <v>29.9</v>
      </c>
      <c r="AD1165" s="25">
        <f t="shared" si="153"/>
        <v>0.25634089654425019</v>
      </c>
      <c r="AE1165" s="22"/>
      <c r="AF1165" s="26">
        <f t="shared" si="148"/>
        <v>23.799273017573761</v>
      </c>
      <c r="AG1165" s="27"/>
      <c r="AH1165" s="22"/>
      <c r="AI1165" s="28"/>
      <c r="AJ1165" s="29">
        <f t="shared" si="154"/>
        <v>-1</v>
      </c>
      <c r="AK1165" s="46">
        <v>43231</v>
      </c>
      <c r="AL1165" s="51">
        <v>43235</v>
      </c>
      <c r="AM1165" s="46" t="s">
        <v>3444</v>
      </c>
      <c r="AN1165" s="47">
        <v>29.9</v>
      </c>
      <c r="AO1165" s="44"/>
      <c r="AP1165" s="52"/>
    </row>
    <row r="1166" spans="1:42" s="11" customFormat="1" ht="37.5" customHeight="1" x14ac:dyDescent="0.25">
      <c r="A1166" s="12" t="s">
        <v>2550</v>
      </c>
      <c r="B1166" s="12" t="s">
        <v>2550</v>
      </c>
      <c r="C1166" s="13" t="s">
        <v>2550</v>
      </c>
      <c r="D1166" s="3" t="s">
        <v>46</v>
      </c>
      <c r="E1166" s="3" t="s">
        <v>359</v>
      </c>
      <c r="F1166" s="14" t="s">
        <v>233</v>
      </c>
      <c r="G1166" s="14" t="s">
        <v>234</v>
      </c>
      <c r="H1166" s="14" t="s">
        <v>235</v>
      </c>
      <c r="I1166" s="14" t="s">
        <v>2551</v>
      </c>
      <c r="J1166" s="14">
        <v>0</v>
      </c>
      <c r="K1166" s="38"/>
      <c r="L1166" s="14" t="str">
        <f>IFERROR(VLOOKUP(A1166,[1]Sheet1!$A:$O,15,FALSE),"ok")</f>
        <v>ok</v>
      </c>
      <c r="M1166" s="15">
        <v>0</v>
      </c>
      <c r="N1166" s="41">
        <v>1</v>
      </c>
      <c r="O1166" s="13">
        <v>110</v>
      </c>
      <c r="P1166" s="17">
        <v>0</v>
      </c>
      <c r="Q1166" s="13">
        <v>1</v>
      </c>
      <c r="R1166" s="16" t="str">
        <f t="shared" si="149"/>
        <v>nul</v>
      </c>
      <c r="S1166" s="17">
        <f t="shared" si="147"/>
        <v>27.183000000000003</v>
      </c>
      <c r="T1166" s="18">
        <v>68.182844259707295</v>
      </c>
      <c r="U1166" s="18">
        <v>10.675603864734299</v>
      </c>
      <c r="V1166" s="19">
        <f t="shared" si="150"/>
        <v>106.0414481244416</v>
      </c>
      <c r="W1166" s="20">
        <f t="shared" si="151"/>
        <v>155.24468005418251</v>
      </c>
      <c r="X1166" s="21">
        <f t="shared" si="152"/>
        <v>127.24973774932991</v>
      </c>
      <c r="Y1166" s="22">
        <v>127.24973774932991</v>
      </c>
      <c r="Z1166" s="23">
        <v>249.9</v>
      </c>
      <c r="AA1166" s="22"/>
      <c r="AB1166" s="22"/>
      <c r="AC1166" s="24">
        <v>159.9</v>
      </c>
      <c r="AD1166" s="25">
        <f t="shared" si="153"/>
        <v>0.25658412212202797</v>
      </c>
      <c r="AE1166" s="22"/>
      <c r="AF1166" s="26">
        <f t="shared" si="148"/>
        <v>127.24973774932991</v>
      </c>
      <c r="AG1166" s="27"/>
      <c r="AH1166" s="22"/>
      <c r="AI1166" s="28"/>
      <c r="AJ1166" s="29">
        <f t="shared" si="154"/>
        <v>-1</v>
      </c>
      <c r="AK1166" s="30"/>
      <c r="AL1166" s="30"/>
      <c r="AM1166" s="30"/>
      <c r="AN1166" s="31">
        <v>159.9</v>
      </c>
    </row>
    <row r="1167" spans="1:42" s="11" customFormat="1" ht="37.5" customHeight="1" x14ac:dyDescent="0.25">
      <c r="A1167" s="12" t="s">
        <v>2554</v>
      </c>
      <c r="B1167" s="12" t="s">
        <v>2554</v>
      </c>
      <c r="C1167" s="13" t="s">
        <v>2554</v>
      </c>
      <c r="D1167" s="3" t="s">
        <v>46</v>
      </c>
      <c r="E1167" s="3" t="s">
        <v>187</v>
      </c>
      <c r="F1167" s="14" t="s">
        <v>81</v>
      </c>
      <c r="G1167" s="14" t="s">
        <v>299</v>
      </c>
      <c r="H1167" s="14" t="s">
        <v>1538</v>
      </c>
      <c r="I1167" s="14" t="s">
        <v>2555</v>
      </c>
      <c r="J1167" s="14">
        <v>0</v>
      </c>
      <c r="K1167" s="38"/>
      <c r="L1167" s="14" t="str">
        <f>IFERROR(VLOOKUP(A1167,[1]Sheet1!$A:$O,15,FALSE),"ok")</f>
        <v>ok</v>
      </c>
      <c r="M1167" s="15">
        <v>0</v>
      </c>
      <c r="N1167" s="41">
        <v>53</v>
      </c>
      <c r="O1167" s="13">
        <v>63</v>
      </c>
      <c r="P1167" s="17">
        <v>5</v>
      </c>
      <c r="Q1167" s="13">
        <v>8</v>
      </c>
      <c r="R1167" s="16">
        <f t="shared" si="149"/>
        <v>74.2</v>
      </c>
      <c r="S1167" s="17">
        <f t="shared" si="147"/>
        <v>10.183</v>
      </c>
      <c r="T1167" s="18">
        <v>23.073912224445301</v>
      </c>
      <c r="U1167" s="18">
        <v>8.6337198067632848</v>
      </c>
      <c r="V1167" s="19">
        <f t="shared" si="150"/>
        <v>41.890632031208582</v>
      </c>
      <c r="W1167" s="33">
        <f t="shared" si="151"/>
        <v>61.327885293689356</v>
      </c>
      <c r="X1167" s="21">
        <f t="shared" si="152"/>
        <v>50.268758437450295</v>
      </c>
      <c r="Y1167" s="22">
        <v>50.268758437450295</v>
      </c>
      <c r="Z1167" s="23">
        <v>89.9</v>
      </c>
      <c r="AA1167" s="22"/>
      <c r="AB1167" s="22"/>
      <c r="AC1167" s="24">
        <v>59.9</v>
      </c>
      <c r="AD1167" s="25">
        <f t="shared" si="153"/>
        <v>0.19159497592394126</v>
      </c>
      <c r="AE1167" s="22"/>
      <c r="AF1167" s="26">
        <f t="shared" si="148"/>
        <v>50.268758437450295</v>
      </c>
      <c r="AG1167" s="27"/>
      <c r="AH1167" s="22"/>
      <c r="AI1167" s="28"/>
      <c r="AJ1167" s="29">
        <f t="shared" si="154"/>
        <v>-1</v>
      </c>
      <c r="AK1167" s="30"/>
      <c r="AL1167" s="30"/>
      <c r="AM1167" s="30"/>
      <c r="AN1167" s="31">
        <v>59.9</v>
      </c>
    </row>
    <row r="1168" spans="1:42" s="11" customFormat="1" ht="37.5" customHeight="1" x14ac:dyDescent="0.25">
      <c r="A1168" s="12" t="s">
        <v>2556</v>
      </c>
      <c r="B1168" s="12" t="s">
        <v>2556</v>
      </c>
      <c r="C1168" s="13" t="s">
        <v>2556</v>
      </c>
      <c r="D1168" s="3"/>
      <c r="E1168" s="3" t="s">
        <v>359</v>
      </c>
      <c r="F1168" s="14" t="s">
        <v>114</v>
      </c>
      <c r="G1168" s="14" t="s">
        <v>188</v>
      </c>
      <c r="H1168" s="14" t="s">
        <v>2256</v>
      </c>
      <c r="I1168" s="14" t="s">
        <v>2557</v>
      </c>
      <c r="J1168" s="14">
        <v>0</v>
      </c>
      <c r="K1168" s="38"/>
      <c r="L1168" s="14" t="str">
        <f>IFERROR(VLOOKUP(A1168,[1]Sheet1!$A:$O,15,FALSE),"ok")</f>
        <v>ok</v>
      </c>
      <c r="M1168" s="15">
        <v>0</v>
      </c>
      <c r="N1168" s="41">
        <v>25</v>
      </c>
      <c r="O1168" s="13">
        <v>299</v>
      </c>
      <c r="P1168" s="17">
        <v>6</v>
      </c>
      <c r="Q1168" s="13">
        <v>9</v>
      </c>
      <c r="R1168" s="16">
        <f t="shared" si="149"/>
        <v>29.166666666666668</v>
      </c>
      <c r="S1168" s="17">
        <f t="shared" si="147"/>
        <v>9.3330000000000002</v>
      </c>
      <c r="T1168" s="18">
        <v>20.0604973032133</v>
      </c>
      <c r="U1168" s="18">
        <v>7.9717391304347833</v>
      </c>
      <c r="V1168" s="19">
        <f t="shared" si="150"/>
        <v>37.365236433648086</v>
      </c>
      <c r="W1168" s="20">
        <f t="shared" si="151"/>
        <v>54.70270613886079</v>
      </c>
      <c r="X1168" s="21">
        <f t="shared" si="152"/>
        <v>44.838283720377703</v>
      </c>
      <c r="Y1168" s="22">
        <v>44.838283720377703</v>
      </c>
      <c r="Z1168" s="23">
        <v>79.900000000000006</v>
      </c>
      <c r="AA1168" s="22"/>
      <c r="AB1168" s="22"/>
      <c r="AC1168" s="24">
        <v>54.9</v>
      </c>
      <c r="AD1168" s="25">
        <f t="shared" si="153"/>
        <v>0.22440012071758986</v>
      </c>
      <c r="AE1168" s="22"/>
      <c r="AF1168" s="26">
        <f t="shared" si="148"/>
        <v>44.838283720377703</v>
      </c>
      <c r="AG1168" s="27"/>
      <c r="AH1168" s="22"/>
      <c r="AI1168" s="28"/>
      <c r="AJ1168" s="29">
        <f t="shared" si="154"/>
        <v>-1</v>
      </c>
      <c r="AK1168" s="30"/>
      <c r="AL1168" s="30"/>
      <c r="AM1168" s="30"/>
      <c r="AN1168" s="31">
        <v>54.9</v>
      </c>
    </row>
    <row r="1169" spans="1:42" s="11" customFormat="1" ht="37.5" customHeight="1" x14ac:dyDescent="0.25">
      <c r="A1169" s="12" t="s">
        <v>2558</v>
      </c>
      <c r="B1169" s="12" t="s">
        <v>2558</v>
      </c>
      <c r="C1169" s="13" t="s">
        <v>2558</v>
      </c>
      <c r="D1169" s="3" t="s">
        <v>46</v>
      </c>
      <c r="E1169" s="3" t="s">
        <v>359</v>
      </c>
      <c r="F1169" s="14" t="s">
        <v>114</v>
      </c>
      <c r="G1169" s="14" t="s">
        <v>163</v>
      </c>
      <c r="H1169" s="14" t="s">
        <v>198</v>
      </c>
      <c r="I1169" s="14" t="s">
        <v>2559</v>
      </c>
      <c r="J1169" s="14">
        <v>0</v>
      </c>
      <c r="K1169" s="38"/>
      <c r="L1169" s="14" t="str">
        <f>IFERROR(VLOOKUP(A1169,[1]Sheet1!$A:$O,15,FALSE),"ok")</f>
        <v>ok</v>
      </c>
      <c r="M1169" s="15">
        <v>0</v>
      </c>
      <c r="N1169" s="41">
        <v>1</v>
      </c>
      <c r="O1169" s="13">
        <v>338</v>
      </c>
      <c r="P1169" s="17">
        <v>12</v>
      </c>
      <c r="Q1169" s="13">
        <v>22</v>
      </c>
      <c r="R1169" s="16">
        <f t="shared" si="149"/>
        <v>0.58333333333333337</v>
      </c>
      <c r="S1169" s="17">
        <f t="shared" si="147"/>
        <v>10.183</v>
      </c>
      <c r="T1169" s="18">
        <v>22.840742795366801</v>
      </c>
      <c r="U1169" s="18">
        <v>9.286376811594204</v>
      </c>
      <c r="V1169" s="19">
        <f t="shared" si="150"/>
        <v>42.310119606961003</v>
      </c>
      <c r="W1169" s="20">
        <f t="shared" si="151"/>
        <v>61.942015104590908</v>
      </c>
      <c r="X1169" s="21">
        <f t="shared" si="152"/>
        <v>50.772143528353205</v>
      </c>
      <c r="Y1169" s="22">
        <v>50.772143528353205</v>
      </c>
      <c r="Z1169" s="23">
        <v>109.9</v>
      </c>
      <c r="AA1169" s="22"/>
      <c r="AB1169" s="22">
        <v>44.9</v>
      </c>
      <c r="AC1169" s="24">
        <v>59.9</v>
      </c>
      <c r="AD1169" s="25">
        <f t="shared" si="153"/>
        <v>0.1797807978414272</v>
      </c>
      <c r="AE1169" s="22"/>
      <c r="AF1169" s="26">
        <f t="shared" si="148"/>
        <v>50.772143528353205</v>
      </c>
      <c r="AG1169" s="27"/>
      <c r="AH1169" s="22"/>
      <c r="AI1169" s="28"/>
      <c r="AJ1169" s="29">
        <f t="shared" si="154"/>
        <v>-1</v>
      </c>
      <c r="AK1169" s="46">
        <v>43234</v>
      </c>
      <c r="AL1169" s="51">
        <v>43254</v>
      </c>
      <c r="AM1169" s="46" t="s">
        <v>3483</v>
      </c>
      <c r="AN1169" s="47">
        <v>59.9</v>
      </c>
      <c r="AO1169" s="44" t="s">
        <v>3484</v>
      </c>
      <c r="AP1169" s="52" t="s">
        <v>3485</v>
      </c>
    </row>
    <row r="1170" spans="1:42" s="11" customFormat="1" ht="37.5" customHeight="1" x14ac:dyDescent="0.25">
      <c r="A1170" s="12" t="s">
        <v>2560</v>
      </c>
      <c r="B1170" s="12" t="s">
        <v>2560</v>
      </c>
      <c r="C1170" s="13" t="s">
        <v>2560</v>
      </c>
      <c r="D1170" s="3" t="s">
        <v>46</v>
      </c>
      <c r="E1170" s="3" t="s">
        <v>359</v>
      </c>
      <c r="F1170" s="14" t="s">
        <v>107</v>
      </c>
      <c r="G1170" s="14" t="s">
        <v>108</v>
      </c>
      <c r="H1170" s="14" t="s">
        <v>581</v>
      </c>
      <c r="I1170" s="14" t="s">
        <v>2561</v>
      </c>
      <c r="J1170" s="14" t="s">
        <v>3362</v>
      </c>
      <c r="K1170" s="38"/>
      <c r="L1170" s="14" t="str">
        <f>IFERROR(VLOOKUP(A1170,[1]Sheet1!$A:$O,15,FALSE),"ok")</f>
        <v>ok</v>
      </c>
      <c r="M1170" s="15">
        <v>0</v>
      </c>
      <c r="N1170" s="41">
        <v>37</v>
      </c>
      <c r="O1170" s="13">
        <v>63</v>
      </c>
      <c r="P1170" s="17">
        <v>7</v>
      </c>
      <c r="Q1170" s="13">
        <v>7</v>
      </c>
      <c r="R1170" s="16">
        <f t="shared" si="149"/>
        <v>37</v>
      </c>
      <c r="S1170" s="17">
        <f t="shared" si="147"/>
        <v>25.143000000000004</v>
      </c>
      <c r="T1170" s="18">
        <v>62.127704138769801</v>
      </c>
      <c r="U1170" s="18">
        <v>22.488695652173917</v>
      </c>
      <c r="V1170" s="19">
        <f t="shared" si="150"/>
        <v>109.75939979094372</v>
      </c>
      <c r="W1170" s="20">
        <f t="shared" si="151"/>
        <v>160.68776129394158</v>
      </c>
      <c r="X1170" s="21">
        <f t="shared" si="152"/>
        <v>131.71127974913244</v>
      </c>
      <c r="Y1170" s="22">
        <v>133.75127974913246</v>
      </c>
      <c r="Z1170" s="23">
        <v>249.9</v>
      </c>
      <c r="AA1170" s="22"/>
      <c r="AB1170" s="22"/>
      <c r="AC1170" s="24">
        <v>147.9</v>
      </c>
      <c r="AD1170" s="25">
        <f t="shared" si="153"/>
        <v>0.12291065944922752</v>
      </c>
      <c r="AE1170" s="22"/>
      <c r="AF1170" s="26">
        <f t="shared" si="148"/>
        <v>131.71127974913244</v>
      </c>
      <c r="AG1170" s="27"/>
      <c r="AH1170" s="22"/>
      <c r="AI1170" s="28"/>
      <c r="AJ1170" s="29">
        <f t="shared" si="154"/>
        <v>-1</v>
      </c>
      <c r="AK1170" s="30"/>
      <c r="AL1170" s="30"/>
      <c r="AM1170" s="30"/>
      <c r="AN1170" s="31">
        <v>164.9</v>
      </c>
    </row>
    <row r="1171" spans="1:42" s="11" customFormat="1" ht="37.5" customHeight="1" x14ac:dyDescent="0.25">
      <c r="A1171" s="12" t="s">
        <v>2562</v>
      </c>
      <c r="B1171" s="12" t="s">
        <v>2562</v>
      </c>
      <c r="C1171" s="13" t="s">
        <v>2562</v>
      </c>
      <c r="D1171" s="3" t="s">
        <v>46</v>
      </c>
      <c r="E1171" s="3" t="s">
        <v>187</v>
      </c>
      <c r="F1171" s="14" t="s">
        <v>149</v>
      </c>
      <c r="G1171" s="14" t="s">
        <v>169</v>
      </c>
      <c r="H1171" s="14" t="s">
        <v>1610</v>
      </c>
      <c r="I1171" s="14" t="s">
        <v>2563</v>
      </c>
      <c r="J1171" s="14">
        <v>0</v>
      </c>
      <c r="K1171" s="38">
        <v>43234</v>
      </c>
      <c r="L1171" s="14">
        <f>IFERROR(VLOOKUP(A1171,[1]Sheet1!$A:$O,15,FALSE),"ok")</f>
        <v>39.9</v>
      </c>
      <c r="M1171" s="15">
        <v>152</v>
      </c>
      <c r="N1171" s="41">
        <v>90</v>
      </c>
      <c r="O1171" s="13">
        <v>58</v>
      </c>
      <c r="P1171" s="17">
        <v>8</v>
      </c>
      <c r="Q1171" s="13">
        <v>17</v>
      </c>
      <c r="R1171" s="16">
        <f t="shared" si="149"/>
        <v>78.75</v>
      </c>
      <c r="S1171" s="17">
        <f t="shared" si="147"/>
        <v>7.633</v>
      </c>
      <c r="T1171" s="18">
        <v>14.4217457664704</v>
      </c>
      <c r="U1171" s="18">
        <v>7.6360869565217397</v>
      </c>
      <c r="V1171" s="19">
        <f t="shared" si="150"/>
        <v>29.690832722992141</v>
      </c>
      <c r="W1171" s="20">
        <f t="shared" si="151"/>
        <v>43.467379106460491</v>
      </c>
      <c r="X1171" s="21">
        <f t="shared" si="152"/>
        <v>35.628999267590565</v>
      </c>
      <c r="Y1171" s="22">
        <v>35.628999267590565</v>
      </c>
      <c r="Z1171" s="23">
        <v>89.9</v>
      </c>
      <c r="AA1171" s="22"/>
      <c r="AB1171" s="22"/>
      <c r="AC1171" s="24">
        <v>44.9</v>
      </c>
      <c r="AD1171" s="25">
        <f t="shared" si="153"/>
        <v>0.26020940590500041</v>
      </c>
      <c r="AE1171" s="22"/>
      <c r="AF1171" s="26">
        <f t="shared" si="148"/>
        <v>35.628999267590565</v>
      </c>
      <c r="AG1171" s="27"/>
      <c r="AH1171" s="22"/>
      <c r="AI1171" s="28"/>
      <c r="AJ1171" s="29">
        <f t="shared" si="154"/>
        <v>-1</v>
      </c>
      <c r="AK1171" s="30"/>
      <c r="AL1171" s="30"/>
      <c r="AM1171" s="30"/>
      <c r="AN1171" s="31">
        <v>44.9</v>
      </c>
    </row>
    <row r="1172" spans="1:42" s="11" customFormat="1" ht="37.5" customHeight="1" x14ac:dyDescent="0.25">
      <c r="A1172" s="12" t="s">
        <v>2568</v>
      </c>
      <c r="B1172" s="12" t="s">
        <v>2568</v>
      </c>
      <c r="C1172" s="13" t="s">
        <v>2568</v>
      </c>
      <c r="D1172" s="3" t="s">
        <v>46</v>
      </c>
      <c r="E1172" s="3" t="s">
        <v>187</v>
      </c>
      <c r="F1172" s="14" t="s">
        <v>149</v>
      </c>
      <c r="G1172" s="14" t="s">
        <v>150</v>
      </c>
      <c r="H1172" s="14" t="s">
        <v>151</v>
      </c>
      <c r="I1172" s="14" t="s">
        <v>2569</v>
      </c>
      <c r="J1172" s="14">
        <v>0</v>
      </c>
      <c r="K1172" s="38"/>
      <c r="L1172" s="14" t="str">
        <f>IFERROR(VLOOKUP(A1172,[1]Sheet1!$A:$O,15,FALSE),"ok")</f>
        <v>ok</v>
      </c>
      <c r="M1172" s="15">
        <v>0</v>
      </c>
      <c r="N1172" s="41">
        <v>162</v>
      </c>
      <c r="O1172" s="13">
        <v>63</v>
      </c>
      <c r="P1172" s="17">
        <v>1</v>
      </c>
      <c r="Q1172" s="13">
        <v>10</v>
      </c>
      <c r="R1172" s="16">
        <f t="shared" si="149"/>
        <v>1134</v>
      </c>
      <c r="S1172" s="17">
        <f t="shared" si="147"/>
        <v>16.133000000000003</v>
      </c>
      <c r="T1172" s="18">
        <v>40.3384468330012</v>
      </c>
      <c r="U1172" s="18">
        <v>6.852898550724638</v>
      </c>
      <c r="V1172" s="19">
        <f t="shared" si="150"/>
        <v>63.324345383725841</v>
      </c>
      <c r="W1172" s="20">
        <f t="shared" si="151"/>
        <v>92.706841641774631</v>
      </c>
      <c r="X1172" s="21">
        <f t="shared" si="152"/>
        <v>75.989214460471004</v>
      </c>
      <c r="Y1172" s="22">
        <v>75.989214460471004</v>
      </c>
      <c r="Z1172" s="23">
        <v>149.9</v>
      </c>
      <c r="AA1172" s="22"/>
      <c r="AB1172" s="22"/>
      <c r="AC1172" s="24">
        <v>94.9</v>
      </c>
      <c r="AD1172" s="25">
        <f t="shared" si="153"/>
        <v>0.2488614426902156</v>
      </c>
      <c r="AE1172" s="22"/>
      <c r="AF1172" s="26">
        <f t="shared" si="148"/>
        <v>75.989214460471004</v>
      </c>
      <c r="AG1172" s="27"/>
      <c r="AH1172" s="22"/>
      <c r="AI1172" s="28"/>
      <c r="AJ1172" s="29">
        <f t="shared" si="154"/>
        <v>-1</v>
      </c>
      <c r="AK1172" s="30"/>
      <c r="AL1172" s="30"/>
      <c r="AM1172" s="30"/>
      <c r="AN1172" s="31">
        <v>94.9</v>
      </c>
    </row>
    <row r="1173" spans="1:42" s="11" customFormat="1" ht="37.5" customHeight="1" x14ac:dyDescent="0.25">
      <c r="A1173" s="12" t="s">
        <v>2570</v>
      </c>
      <c r="B1173" s="12" t="s">
        <v>2570</v>
      </c>
      <c r="C1173" s="13" t="s">
        <v>2570</v>
      </c>
      <c r="D1173" s="3" t="s">
        <v>46</v>
      </c>
      <c r="E1173" s="3" t="s">
        <v>359</v>
      </c>
      <c r="F1173" s="14" t="s">
        <v>114</v>
      </c>
      <c r="G1173" s="14" t="s">
        <v>163</v>
      </c>
      <c r="H1173" s="14" t="s">
        <v>52</v>
      </c>
      <c r="I1173" s="14" t="s">
        <v>2571</v>
      </c>
      <c r="J1173" s="14">
        <v>0</v>
      </c>
      <c r="K1173" s="38"/>
      <c r="L1173" s="14" t="str">
        <f>IFERROR(VLOOKUP(A1173,[1]Sheet1!$A:$O,15,FALSE),"ok")</f>
        <v>ok</v>
      </c>
      <c r="M1173" s="15">
        <v>0</v>
      </c>
      <c r="N1173" s="41">
        <v>2</v>
      </c>
      <c r="O1173" s="13">
        <v>287</v>
      </c>
      <c r="P1173" s="17">
        <v>4</v>
      </c>
      <c r="Q1173" s="13">
        <v>11</v>
      </c>
      <c r="R1173" s="16">
        <f t="shared" si="149"/>
        <v>3.5</v>
      </c>
      <c r="S1173" s="17">
        <f t="shared" si="147"/>
        <v>16.983000000000001</v>
      </c>
      <c r="T1173" s="18">
        <v>31.938602284505201</v>
      </c>
      <c r="U1173" s="18">
        <v>9.7525603864734318</v>
      </c>
      <c r="V1173" s="19">
        <f t="shared" si="150"/>
        <v>58.674162670978632</v>
      </c>
      <c r="W1173" s="20">
        <f t="shared" si="151"/>
        <v>85.898974150312711</v>
      </c>
      <c r="X1173" s="21">
        <f t="shared" si="152"/>
        <v>70.40899520517435</v>
      </c>
      <c r="Y1173" s="22">
        <v>66.94099520517436</v>
      </c>
      <c r="Z1173" s="23">
        <v>119.9</v>
      </c>
      <c r="AA1173" s="22"/>
      <c r="AB1173" s="22"/>
      <c r="AC1173" s="24">
        <v>99.9</v>
      </c>
      <c r="AD1173" s="25">
        <f t="shared" si="153"/>
        <v>0.41885280011293724</v>
      </c>
      <c r="AE1173" s="22"/>
      <c r="AF1173" s="26">
        <f t="shared" si="148"/>
        <v>70.40899520517435</v>
      </c>
      <c r="AG1173" s="27"/>
      <c r="AH1173" s="22"/>
      <c r="AI1173" s="28"/>
      <c r="AJ1173" s="29">
        <f t="shared" si="154"/>
        <v>-1</v>
      </c>
      <c r="AK1173" s="30"/>
      <c r="AL1173" s="30"/>
      <c r="AM1173" s="30"/>
      <c r="AN1173" s="31">
        <v>82.9</v>
      </c>
    </row>
    <row r="1174" spans="1:42" s="11" customFormat="1" ht="37.5" customHeight="1" x14ac:dyDescent="0.25">
      <c r="A1174" s="12" t="s">
        <v>2572</v>
      </c>
      <c r="B1174" s="12" t="s">
        <v>2572</v>
      </c>
      <c r="C1174" s="13" t="s">
        <v>2572</v>
      </c>
      <c r="D1174" s="3" t="s">
        <v>46</v>
      </c>
      <c r="E1174" s="3" t="s">
        <v>39</v>
      </c>
      <c r="F1174" s="14" t="s">
        <v>40</v>
      </c>
      <c r="G1174" s="14" t="s">
        <v>47</v>
      </c>
      <c r="H1174" s="14" t="s">
        <v>48</v>
      </c>
      <c r="I1174" s="14" t="s">
        <v>2573</v>
      </c>
      <c r="J1174" s="14">
        <v>0</v>
      </c>
      <c r="K1174" s="38"/>
      <c r="L1174" s="14">
        <f>IFERROR(VLOOKUP(A1174,[1]Sheet1!$A:$O,15,FALSE),"ok")</f>
        <v>49.9</v>
      </c>
      <c r="M1174" s="15">
        <v>0</v>
      </c>
      <c r="N1174" s="41">
        <v>0</v>
      </c>
      <c r="O1174" s="13">
        <v>28</v>
      </c>
      <c r="P1174" s="17">
        <v>0</v>
      </c>
      <c r="Q1174" s="13">
        <v>2</v>
      </c>
      <c r="R1174" s="16" t="str">
        <f t="shared" si="149"/>
        <v>nul</v>
      </c>
      <c r="S1174" s="17">
        <f t="shared" si="147"/>
        <v>8.4830000000000005</v>
      </c>
      <c r="T1174" s="18">
        <v>25.977731889713301</v>
      </c>
      <c r="U1174" s="18">
        <v>8.298067632850243</v>
      </c>
      <c r="V1174" s="19">
        <f t="shared" si="150"/>
        <v>42.758799522563542</v>
      </c>
      <c r="W1174" s="20">
        <f t="shared" si="151"/>
        <v>62.598882501033025</v>
      </c>
      <c r="X1174" s="21">
        <f t="shared" si="152"/>
        <v>51.31055942707625</v>
      </c>
      <c r="Y1174" s="22">
        <v>51.31055942707625</v>
      </c>
      <c r="Z1174" s="23">
        <v>99.9</v>
      </c>
      <c r="AA1174" s="22"/>
      <c r="AB1174" s="22"/>
      <c r="AC1174" s="24">
        <v>49.9</v>
      </c>
      <c r="AD1174" s="25">
        <f t="shared" si="153"/>
        <v>-2.7490626546003094E-2</v>
      </c>
      <c r="AE1174" s="22"/>
      <c r="AF1174" s="26">
        <f t="shared" si="148"/>
        <v>51.31055942707625</v>
      </c>
      <c r="AG1174" s="27"/>
      <c r="AH1174" s="22"/>
      <c r="AI1174" s="28"/>
      <c r="AJ1174" s="29">
        <f t="shared" si="154"/>
        <v>-1</v>
      </c>
      <c r="AK1174" s="30"/>
      <c r="AL1174" s="30"/>
      <c r="AM1174" s="30"/>
      <c r="AN1174" s="31">
        <v>49.9</v>
      </c>
    </row>
    <row r="1175" spans="1:42" s="11" customFormat="1" ht="37.5" customHeight="1" x14ac:dyDescent="0.25">
      <c r="A1175" s="12" t="s">
        <v>2576</v>
      </c>
      <c r="B1175" s="12" t="s">
        <v>2576</v>
      </c>
      <c r="C1175" s="13" t="s">
        <v>2576</v>
      </c>
      <c r="D1175" s="3" t="s">
        <v>46</v>
      </c>
      <c r="E1175" s="3" t="s">
        <v>187</v>
      </c>
      <c r="F1175" s="14" t="s">
        <v>149</v>
      </c>
      <c r="G1175" s="14" t="s">
        <v>173</v>
      </c>
      <c r="H1175" s="14" t="s">
        <v>174</v>
      </c>
      <c r="I1175" s="14" t="s">
        <v>2577</v>
      </c>
      <c r="J1175" s="14">
        <v>0</v>
      </c>
      <c r="K1175" s="38"/>
      <c r="L1175" s="14" t="str">
        <f>IFERROR(VLOOKUP(A1175,[1]Sheet1!$A:$O,15,FALSE),"ok")</f>
        <v>ok</v>
      </c>
      <c r="M1175" s="15">
        <v>0</v>
      </c>
      <c r="N1175" s="41">
        <v>11</v>
      </c>
      <c r="O1175" s="13">
        <v>58</v>
      </c>
      <c r="P1175" s="17">
        <v>3</v>
      </c>
      <c r="Q1175" s="13">
        <v>7</v>
      </c>
      <c r="R1175" s="16">
        <f t="shared" si="149"/>
        <v>25.666666666666668</v>
      </c>
      <c r="S1175" s="17">
        <f t="shared" si="147"/>
        <v>12.053000000000003</v>
      </c>
      <c r="T1175" s="18">
        <v>26.046340607223101</v>
      </c>
      <c r="U1175" s="18">
        <v>10.675603864734299</v>
      </c>
      <c r="V1175" s="19">
        <f t="shared" si="150"/>
        <v>48.774944471957404</v>
      </c>
      <c r="W1175" s="20">
        <f t="shared" si="151"/>
        <v>71.406518706945633</v>
      </c>
      <c r="X1175" s="21">
        <f t="shared" si="152"/>
        <v>58.529933366348885</v>
      </c>
      <c r="Y1175" s="22">
        <v>58.529933366348885</v>
      </c>
      <c r="Z1175" s="23">
        <v>109.9</v>
      </c>
      <c r="AA1175" s="22"/>
      <c r="AB1175" s="22"/>
      <c r="AC1175" s="24">
        <v>70.900000000000006</v>
      </c>
      <c r="AD1175" s="25">
        <f t="shared" si="153"/>
        <v>0.21134598866232701</v>
      </c>
      <c r="AE1175" s="22"/>
      <c r="AF1175" s="26">
        <f t="shared" si="148"/>
        <v>58.529933366348885</v>
      </c>
      <c r="AG1175" s="27"/>
      <c r="AH1175" s="22"/>
      <c r="AI1175" s="28"/>
      <c r="AJ1175" s="29">
        <f t="shared" si="154"/>
        <v>-1</v>
      </c>
      <c r="AK1175" s="30"/>
      <c r="AL1175" s="30"/>
      <c r="AM1175" s="30"/>
      <c r="AN1175" s="31">
        <v>70.900000000000006</v>
      </c>
    </row>
    <row r="1176" spans="1:42" s="11" customFormat="1" ht="37.5" customHeight="1" x14ac:dyDescent="0.25">
      <c r="A1176" s="12" t="s">
        <v>2578</v>
      </c>
      <c r="B1176" s="12" t="s">
        <v>2579</v>
      </c>
      <c r="C1176" s="13" t="s">
        <v>2578</v>
      </c>
      <c r="D1176" s="3"/>
      <c r="E1176" s="3" t="s">
        <v>359</v>
      </c>
      <c r="F1176" s="14" t="s">
        <v>114</v>
      </c>
      <c r="G1176" s="14" t="s">
        <v>163</v>
      </c>
      <c r="H1176" s="14" t="s">
        <v>219</v>
      </c>
      <c r="I1176" s="14" t="s">
        <v>2580</v>
      </c>
      <c r="J1176" s="14">
        <v>0</v>
      </c>
      <c r="K1176" s="38"/>
      <c r="L1176" s="14" t="str">
        <f>IFERROR(VLOOKUP(A1176,[1]Sheet1!$A:$O,15,FALSE),"ok")</f>
        <v>ok</v>
      </c>
      <c r="M1176" s="15">
        <v>0</v>
      </c>
      <c r="N1176" s="41">
        <v>46</v>
      </c>
      <c r="O1176" s="13" t="s">
        <v>44</v>
      </c>
      <c r="P1176" s="17">
        <v>1</v>
      </c>
      <c r="Q1176" s="13">
        <v>4</v>
      </c>
      <c r="R1176" s="16">
        <f t="shared" si="149"/>
        <v>322</v>
      </c>
      <c r="S1176" s="17">
        <f t="shared" si="147"/>
        <v>72.742999999999995</v>
      </c>
      <c r="T1176" s="18">
        <v>174.957951171064</v>
      </c>
      <c r="U1176" s="18">
        <v>45.238454106280201</v>
      </c>
      <c r="V1176" s="19">
        <f t="shared" si="150"/>
        <v>292.93940527734418</v>
      </c>
      <c r="W1176" s="20">
        <f t="shared" si="151"/>
        <v>428.86328932603186</v>
      </c>
      <c r="X1176" s="21">
        <f t="shared" si="152"/>
        <v>351.52728633281299</v>
      </c>
      <c r="Y1176" s="22">
        <v>353.56728633281301</v>
      </c>
      <c r="Z1176" s="23">
        <v>599.9</v>
      </c>
      <c r="AA1176" s="22"/>
      <c r="AB1176" s="22"/>
      <c r="AC1176" s="24">
        <v>427.9</v>
      </c>
      <c r="AD1176" s="25">
        <f t="shared" si="153"/>
        <v>0.21725970255088578</v>
      </c>
      <c r="AE1176" s="22"/>
      <c r="AF1176" s="26">
        <f t="shared" si="148"/>
        <v>351.52728633281299</v>
      </c>
      <c r="AG1176" s="27"/>
      <c r="AH1176" s="22"/>
      <c r="AI1176" s="28"/>
      <c r="AJ1176" s="29">
        <f t="shared" si="154"/>
        <v>-1</v>
      </c>
      <c r="AK1176" s="30"/>
      <c r="AL1176" s="30"/>
      <c r="AM1176" s="30"/>
      <c r="AN1176" s="31">
        <v>437.9</v>
      </c>
    </row>
    <row r="1177" spans="1:42" s="11" customFormat="1" ht="37.5" customHeight="1" x14ac:dyDescent="0.25">
      <c r="A1177" s="12" t="s">
        <v>2581</v>
      </c>
      <c r="B1177" s="12" t="s">
        <v>2581</v>
      </c>
      <c r="C1177" s="13" t="s">
        <v>2581</v>
      </c>
      <c r="D1177" s="3" t="s">
        <v>46</v>
      </c>
      <c r="E1177" s="3" t="s">
        <v>359</v>
      </c>
      <c r="F1177" s="14" t="s">
        <v>62</v>
      </c>
      <c r="G1177" s="14" t="s">
        <v>848</v>
      </c>
      <c r="H1177" s="14" t="s">
        <v>2582</v>
      </c>
      <c r="I1177" s="14" t="s">
        <v>2583</v>
      </c>
      <c r="J1177" s="14">
        <v>0</v>
      </c>
      <c r="K1177" s="38">
        <v>43237</v>
      </c>
      <c r="L1177" s="14">
        <f>IFERROR(VLOOKUP(A1177,[1]Sheet1!$A:$O,15,FALSE),"ok")</f>
        <v>79.900000000000006</v>
      </c>
      <c r="M1177" s="15">
        <v>50</v>
      </c>
      <c r="N1177" s="41">
        <v>0</v>
      </c>
      <c r="O1177" s="13">
        <v>146</v>
      </c>
      <c r="P1177" s="17">
        <v>1</v>
      </c>
      <c r="Q1177" s="13">
        <v>1</v>
      </c>
      <c r="R1177" s="16">
        <f t="shared" si="149"/>
        <v>0</v>
      </c>
      <c r="S1177" s="17">
        <f t="shared" si="147"/>
        <v>13.583000000000002</v>
      </c>
      <c r="T1177" s="18">
        <v>49.719503926297897</v>
      </c>
      <c r="U1177" s="18">
        <v>8.9600483091787435</v>
      </c>
      <c r="V1177" s="19">
        <f t="shared" si="150"/>
        <v>72.262552235476647</v>
      </c>
      <c r="W1177" s="20">
        <f t="shared" si="151"/>
        <v>105.7923764727378</v>
      </c>
      <c r="X1177" s="21">
        <f t="shared" si="152"/>
        <v>86.715062682571968</v>
      </c>
      <c r="Y1177" s="22">
        <v>86.715062682571968</v>
      </c>
      <c r="Z1177" s="23">
        <v>184.9</v>
      </c>
      <c r="AA1177" s="22"/>
      <c r="AB1177" s="22"/>
      <c r="AC1177" s="24">
        <v>79.900000000000006</v>
      </c>
      <c r="AD1177" s="25">
        <f t="shared" si="153"/>
        <v>-7.8591451954767022E-2</v>
      </c>
      <c r="AE1177" s="22"/>
      <c r="AF1177" s="26">
        <f t="shared" si="148"/>
        <v>86.715062682571968</v>
      </c>
      <c r="AG1177" s="27"/>
      <c r="AH1177" s="22"/>
      <c r="AI1177" s="28"/>
      <c r="AJ1177" s="29">
        <f t="shared" si="154"/>
        <v>-1</v>
      </c>
      <c r="AK1177" s="30"/>
      <c r="AL1177" s="30"/>
      <c r="AM1177" s="30"/>
      <c r="AN1177" s="31">
        <v>79.900000000000006</v>
      </c>
    </row>
    <row r="1178" spans="1:42" s="11" customFormat="1" ht="37.5" customHeight="1" x14ac:dyDescent="0.25">
      <c r="A1178" s="12" t="s">
        <v>2588</v>
      </c>
      <c r="B1178" s="12" t="s">
        <v>2588</v>
      </c>
      <c r="C1178" s="13" t="s">
        <v>2588</v>
      </c>
      <c r="D1178" s="3" t="s">
        <v>46</v>
      </c>
      <c r="E1178" s="3" t="s">
        <v>359</v>
      </c>
      <c r="F1178" s="14" t="s">
        <v>81</v>
      </c>
      <c r="G1178" s="14" t="s">
        <v>82</v>
      </c>
      <c r="H1178" s="14" t="s">
        <v>156</v>
      </c>
      <c r="I1178" s="14" t="s">
        <v>2589</v>
      </c>
      <c r="J1178" s="14">
        <v>0</v>
      </c>
      <c r="K1178" s="38"/>
      <c r="L1178" s="14" t="str">
        <f>IFERROR(VLOOKUP(A1178,[1]Sheet1!$A:$O,15,FALSE),"ok")</f>
        <v>ok</v>
      </c>
      <c r="M1178" s="15">
        <v>0</v>
      </c>
      <c r="N1178" s="41">
        <v>11</v>
      </c>
      <c r="O1178" s="13">
        <v>92</v>
      </c>
      <c r="P1178" s="17">
        <v>1</v>
      </c>
      <c r="Q1178" s="13">
        <v>9</v>
      </c>
      <c r="R1178" s="16">
        <f t="shared" si="149"/>
        <v>77</v>
      </c>
      <c r="S1178" s="17">
        <f t="shared" si="147"/>
        <v>18.683000000000003</v>
      </c>
      <c r="T1178" s="18">
        <v>39.535136061940001</v>
      </c>
      <c r="U1178" s="18">
        <v>12.717487922705315</v>
      </c>
      <c r="V1178" s="19">
        <f t="shared" si="150"/>
        <v>70.935623984645318</v>
      </c>
      <c r="W1178" s="20">
        <f t="shared" si="151"/>
        <v>103.84975351352074</v>
      </c>
      <c r="X1178" s="21">
        <f t="shared" si="152"/>
        <v>85.122748781574373</v>
      </c>
      <c r="Y1178" s="22">
        <v>83.694748781574376</v>
      </c>
      <c r="Z1178" s="23">
        <v>149.9</v>
      </c>
      <c r="AA1178" s="22"/>
      <c r="AB1178" s="22"/>
      <c r="AC1178" s="24">
        <v>109.9</v>
      </c>
      <c r="AD1178" s="25">
        <f t="shared" si="153"/>
        <v>0.29107672829039211</v>
      </c>
      <c r="AE1178" s="22"/>
      <c r="AF1178" s="26">
        <f t="shared" si="148"/>
        <v>85.122748781574373</v>
      </c>
      <c r="AG1178" s="27"/>
      <c r="AH1178" s="22"/>
      <c r="AI1178" s="28"/>
      <c r="AJ1178" s="29">
        <f t="shared" si="154"/>
        <v>-1</v>
      </c>
      <c r="AK1178" s="30"/>
      <c r="AL1178" s="30"/>
      <c r="AM1178" s="30"/>
      <c r="AN1178" s="31">
        <v>102.9</v>
      </c>
    </row>
    <row r="1179" spans="1:42" s="11" customFormat="1" ht="37.5" customHeight="1" x14ac:dyDescent="0.25">
      <c r="A1179" s="12" t="s">
        <v>2596</v>
      </c>
      <c r="B1179" s="12" t="s">
        <v>2597</v>
      </c>
      <c r="C1179" s="13" t="s">
        <v>2596</v>
      </c>
      <c r="D1179" s="3"/>
      <c r="E1179" s="3" t="s">
        <v>359</v>
      </c>
      <c r="F1179" s="14" t="s">
        <v>114</v>
      </c>
      <c r="G1179" s="14" t="s">
        <v>163</v>
      </c>
      <c r="H1179" s="14" t="s">
        <v>198</v>
      </c>
      <c r="I1179" s="14" t="s">
        <v>2598</v>
      </c>
      <c r="J1179" s="14">
        <v>0</v>
      </c>
      <c r="K1179" s="38"/>
      <c r="L1179" s="14" t="str">
        <f>IFERROR(VLOOKUP(A1179,[1]Sheet1!$A:$O,15,FALSE),"ok")</f>
        <v>ok</v>
      </c>
      <c r="M1179" s="15">
        <v>0</v>
      </c>
      <c r="N1179" s="41">
        <v>0</v>
      </c>
      <c r="O1179" s="13" t="s">
        <v>44</v>
      </c>
      <c r="P1179" s="17">
        <v>0</v>
      </c>
      <c r="Q1179" s="13">
        <v>0</v>
      </c>
      <c r="R1179" s="16" t="str">
        <f t="shared" si="149"/>
        <v>nul</v>
      </c>
      <c r="S1179" s="17">
        <f t="shared" si="147"/>
        <v>117.283</v>
      </c>
      <c r="T1179" s="18">
        <v>264.05248237950599</v>
      </c>
      <c r="U1179" s="18">
        <v>77.255942028985515</v>
      </c>
      <c r="V1179" s="19">
        <f t="shared" si="150"/>
        <v>458.59142440849155</v>
      </c>
      <c r="W1179" s="20">
        <f t="shared" si="151"/>
        <v>671.37784533403158</v>
      </c>
      <c r="X1179" s="21">
        <f t="shared" si="152"/>
        <v>550.30970929018986</v>
      </c>
      <c r="Y1179" s="22">
        <v>550.30970929018986</v>
      </c>
      <c r="Z1179" s="23">
        <v>869.9</v>
      </c>
      <c r="AA1179" s="22"/>
      <c r="AB1179" s="22"/>
      <c r="AC1179" s="24">
        <v>689.9</v>
      </c>
      <c r="AD1179" s="25">
        <f t="shared" si="153"/>
        <v>0.25365769193834309</v>
      </c>
      <c r="AE1179" s="22"/>
      <c r="AF1179" s="26">
        <f t="shared" si="148"/>
        <v>550.30970929018986</v>
      </c>
      <c r="AG1179" s="27"/>
      <c r="AH1179" s="22"/>
      <c r="AI1179" s="28"/>
      <c r="AJ1179" s="29">
        <f t="shared" si="154"/>
        <v>-1</v>
      </c>
      <c r="AK1179" s="30"/>
      <c r="AL1179" s="30"/>
      <c r="AM1179" s="30"/>
      <c r="AN1179" s="31">
        <v>689.9</v>
      </c>
    </row>
    <row r="1180" spans="1:42" s="11" customFormat="1" ht="37.5" customHeight="1" x14ac:dyDescent="0.25">
      <c r="A1180" s="12" t="s">
        <v>2599</v>
      </c>
      <c r="B1180" s="12" t="s">
        <v>2599</v>
      </c>
      <c r="C1180" s="13" t="s">
        <v>2599</v>
      </c>
      <c r="D1180" s="3" t="s">
        <v>46</v>
      </c>
      <c r="E1180" s="3" t="s">
        <v>187</v>
      </c>
      <c r="F1180" s="14" t="s">
        <v>114</v>
      </c>
      <c r="G1180" s="14" t="s">
        <v>163</v>
      </c>
      <c r="H1180" s="14" t="s">
        <v>198</v>
      </c>
      <c r="I1180" s="14" t="s">
        <v>2600</v>
      </c>
      <c r="J1180" s="14">
        <v>0</v>
      </c>
      <c r="K1180" s="38"/>
      <c r="L1180" s="14" t="str">
        <f>IFERROR(VLOOKUP(A1180,[1]Sheet1!$A:$O,15,FALSE),"ok")</f>
        <v>ok</v>
      </c>
      <c r="M1180" s="15">
        <v>0</v>
      </c>
      <c r="N1180" s="41">
        <v>15</v>
      </c>
      <c r="O1180" s="13">
        <v>49</v>
      </c>
      <c r="P1180" s="17">
        <v>13</v>
      </c>
      <c r="Q1180" s="13">
        <v>36</v>
      </c>
      <c r="R1180" s="16">
        <f t="shared" si="149"/>
        <v>8.0769230769230766</v>
      </c>
      <c r="S1180" s="17">
        <f t="shared" si="147"/>
        <v>20.043000000000003</v>
      </c>
      <c r="T1180" s="18">
        <v>38.846142779258898</v>
      </c>
      <c r="U1180" s="18">
        <v>11.803768115942029</v>
      </c>
      <c r="V1180" s="19">
        <f t="shared" si="150"/>
        <v>70.692910895200939</v>
      </c>
      <c r="W1180" s="33">
        <f t="shared" si="151"/>
        <v>103.49442155057417</v>
      </c>
      <c r="X1180" s="21">
        <f t="shared" si="152"/>
        <v>84.831493074241124</v>
      </c>
      <c r="Y1180" s="22">
        <v>81.36349307424112</v>
      </c>
      <c r="Z1180" s="23">
        <v>179.9</v>
      </c>
      <c r="AA1180" s="22"/>
      <c r="AB1180" s="22">
        <v>64.900000000000006</v>
      </c>
      <c r="AC1180" s="24">
        <v>117.9</v>
      </c>
      <c r="AD1180" s="25">
        <f t="shared" si="153"/>
        <v>0.38981403871812859</v>
      </c>
      <c r="AE1180" s="22"/>
      <c r="AF1180" s="26">
        <f t="shared" si="148"/>
        <v>84.831493074241124</v>
      </c>
      <c r="AG1180" s="27"/>
      <c r="AH1180" s="22"/>
      <c r="AI1180" s="28"/>
      <c r="AJ1180" s="29">
        <f t="shared" si="154"/>
        <v>-1</v>
      </c>
      <c r="AK1180" s="46">
        <v>43234</v>
      </c>
      <c r="AL1180" s="51">
        <v>43254</v>
      </c>
      <c r="AM1180" s="46" t="s">
        <v>3483</v>
      </c>
      <c r="AN1180" s="47">
        <v>100.9</v>
      </c>
      <c r="AO1180" s="44" t="s">
        <v>3484</v>
      </c>
      <c r="AP1180" s="52" t="s">
        <v>3485</v>
      </c>
    </row>
    <row r="1181" spans="1:42" s="11" customFormat="1" ht="37.5" customHeight="1" x14ac:dyDescent="0.25">
      <c r="A1181" s="12" t="s">
        <v>2601</v>
      </c>
      <c r="B1181" s="12" t="s">
        <v>2601</v>
      </c>
      <c r="C1181" s="13" t="s">
        <v>2601</v>
      </c>
      <c r="D1181" s="3" t="s">
        <v>46</v>
      </c>
      <c r="E1181" s="3" t="s">
        <v>359</v>
      </c>
      <c r="F1181" s="14" t="s">
        <v>1519</v>
      </c>
      <c r="G1181" s="14" t="s">
        <v>1520</v>
      </c>
      <c r="H1181" s="14" t="s">
        <v>1521</v>
      </c>
      <c r="I1181" s="14" t="s">
        <v>2602</v>
      </c>
      <c r="J1181" s="14">
        <v>0</v>
      </c>
      <c r="K1181" s="38"/>
      <c r="L1181" s="14" t="str">
        <f>IFERROR(VLOOKUP(A1181,[1]Sheet1!$A:$O,15,FALSE),"ok")</f>
        <v>ok</v>
      </c>
      <c r="M1181" s="15">
        <v>0</v>
      </c>
      <c r="N1181" s="41">
        <v>3</v>
      </c>
      <c r="O1181" s="13">
        <v>63</v>
      </c>
      <c r="P1181" s="17">
        <v>6</v>
      </c>
      <c r="Q1181" s="13">
        <v>24</v>
      </c>
      <c r="R1181" s="16">
        <f t="shared" si="149"/>
        <v>3.5</v>
      </c>
      <c r="S1181" s="17">
        <f t="shared" si="147"/>
        <v>6.7830000000000004</v>
      </c>
      <c r="T1181" s="18">
        <v>12.611377728674</v>
      </c>
      <c r="U1181" s="18">
        <v>8.298067632850243</v>
      </c>
      <c r="V1181" s="19">
        <f t="shared" si="150"/>
        <v>27.692445361524243</v>
      </c>
      <c r="W1181" s="20">
        <f t="shared" si="151"/>
        <v>40.541740009271486</v>
      </c>
      <c r="X1181" s="21">
        <f t="shared" si="152"/>
        <v>33.230934433829091</v>
      </c>
      <c r="Y1181" s="22">
        <v>33.230934433829091</v>
      </c>
      <c r="Z1181" s="23">
        <v>59.9</v>
      </c>
      <c r="AA1181" s="22"/>
      <c r="AB1181" s="22"/>
      <c r="AC1181" s="24">
        <v>39.9</v>
      </c>
      <c r="AD1181" s="25">
        <f t="shared" si="153"/>
        <v>0.20068847535571543</v>
      </c>
      <c r="AE1181" s="22"/>
      <c r="AF1181" s="26">
        <f t="shared" si="148"/>
        <v>33.230934433829091</v>
      </c>
      <c r="AG1181" s="27"/>
      <c r="AH1181" s="22"/>
      <c r="AI1181" s="28"/>
      <c r="AJ1181" s="29">
        <f t="shared" si="154"/>
        <v>-1</v>
      </c>
      <c r="AK1181" s="30"/>
      <c r="AL1181" s="30"/>
      <c r="AM1181" s="30"/>
      <c r="AN1181" s="31">
        <v>39.9</v>
      </c>
    </row>
    <row r="1182" spans="1:42" s="11" customFormat="1" ht="37.5" customHeight="1" x14ac:dyDescent="0.25">
      <c r="A1182" s="12" t="s">
        <v>2603</v>
      </c>
      <c r="B1182" s="12" t="s">
        <v>2603</v>
      </c>
      <c r="C1182" s="13" t="s">
        <v>2603</v>
      </c>
      <c r="D1182" s="3" t="s">
        <v>46</v>
      </c>
      <c r="E1182" s="3" t="s">
        <v>187</v>
      </c>
      <c r="F1182" s="14" t="s">
        <v>40</v>
      </c>
      <c r="G1182" s="14" t="s">
        <v>47</v>
      </c>
      <c r="H1182" s="14" t="s">
        <v>48</v>
      </c>
      <c r="I1182" s="14" t="s">
        <v>2604</v>
      </c>
      <c r="J1182" s="14">
        <v>0</v>
      </c>
      <c r="K1182" s="38"/>
      <c r="L1182" s="55" t="str">
        <f>IFERROR(VLOOKUP(A1182,[1]Sheet1!$A:$O,15,FALSE),"ok")</f>
        <v>ok</v>
      </c>
      <c r="M1182" s="15">
        <v>0</v>
      </c>
      <c r="N1182" s="41">
        <v>136</v>
      </c>
      <c r="O1182" s="13" t="s">
        <v>44</v>
      </c>
      <c r="P1182" s="17">
        <v>5</v>
      </c>
      <c r="Q1182" s="13">
        <v>7</v>
      </c>
      <c r="R1182" s="16">
        <f t="shared" si="149"/>
        <v>190.4</v>
      </c>
      <c r="S1182" s="17">
        <f t="shared" si="147"/>
        <v>11.033000000000001</v>
      </c>
      <c r="T1182" s="18">
        <v>29.044223185646601</v>
      </c>
      <c r="U1182" s="18">
        <v>8.9600483091787435</v>
      </c>
      <c r="V1182" s="19">
        <f t="shared" si="150"/>
        <v>49.037271494825347</v>
      </c>
      <c r="W1182" s="20">
        <f t="shared" si="151"/>
        <v>71.790565468424305</v>
      </c>
      <c r="X1182" s="21">
        <f t="shared" si="152"/>
        <v>58.844725793790417</v>
      </c>
      <c r="Y1182" s="22">
        <v>60.884725793790416</v>
      </c>
      <c r="Z1182" s="23">
        <v>119.9</v>
      </c>
      <c r="AA1182" s="22"/>
      <c r="AB1182" s="22"/>
      <c r="AC1182" s="24">
        <v>64.900000000000006</v>
      </c>
      <c r="AD1182" s="25">
        <f t="shared" si="153"/>
        <v>0.10290258174418354</v>
      </c>
      <c r="AE1182" s="22"/>
      <c r="AF1182" s="26">
        <f t="shared" si="148"/>
        <v>58.844725793790417</v>
      </c>
      <c r="AG1182" s="27"/>
      <c r="AH1182" s="22"/>
      <c r="AI1182" s="28"/>
      <c r="AJ1182" s="29">
        <f t="shared" si="154"/>
        <v>-1</v>
      </c>
      <c r="AK1182" s="30"/>
      <c r="AL1182" s="30"/>
      <c r="AM1182" s="30"/>
      <c r="AN1182" s="31">
        <v>74.900000000000006</v>
      </c>
    </row>
    <row r="1183" spans="1:42" s="11" customFormat="1" ht="37.5" customHeight="1" x14ac:dyDescent="0.25">
      <c r="A1183" s="12" t="s">
        <v>2605</v>
      </c>
      <c r="B1183" s="12" t="s">
        <v>2605</v>
      </c>
      <c r="C1183" s="13" t="s">
        <v>2605</v>
      </c>
      <c r="D1183" s="3" t="s">
        <v>46</v>
      </c>
      <c r="E1183" s="3" t="s">
        <v>187</v>
      </c>
      <c r="F1183" s="14" t="s">
        <v>233</v>
      </c>
      <c r="G1183" s="14" t="s">
        <v>234</v>
      </c>
      <c r="H1183" s="14" t="s">
        <v>2606</v>
      </c>
      <c r="I1183" s="14" t="s">
        <v>2607</v>
      </c>
      <c r="J1183" s="14">
        <v>0</v>
      </c>
      <c r="K1183" s="38"/>
      <c r="L1183" s="14" t="str">
        <f>IFERROR(VLOOKUP(A1183,[1]Sheet1!$A:$O,15,FALSE),"ok")</f>
        <v>ok</v>
      </c>
      <c r="M1183" s="15">
        <v>0</v>
      </c>
      <c r="N1183" s="41">
        <v>0</v>
      </c>
      <c r="O1183" s="13">
        <v>30</v>
      </c>
      <c r="P1183" s="17">
        <v>0</v>
      </c>
      <c r="Q1183" s="13">
        <v>0</v>
      </c>
      <c r="R1183" s="16" t="str">
        <f t="shared" si="149"/>
        <v>nul</v>
      </c>
      <c r="S1183" s="17">
        <f t="shared" si="147"/>
        <v>12.393000000000002</v>
      </c>
      <c r="T1183" s="18">
        <v>28.842135453394899</v>
      </c>
      <c r="U1183" s="18">
        <v>8.6337198067632848</v>
      </c>
      <c r="V1183" s="19">
        <f t="shared" si="150"/>
        <v>49.868855260158185</v>
      </c>
      <c r="W1183" s="33">
        <f t="shared" si="151"/>
        <v>73.008004100871574</v>
      </c>
      <c r="X1183" s="21">
        <f t="shared" si="152"/>
        <v>59.842626312189822</v>
      </c>
      <c r="Y1183" s="22">
        <v>59.842626312189822</v>
      </c>
      <c r="Z1183" s="23">
        <v>159.9</v>
      </c>
      <c r="AA1183" s="22"/>
      <c r="AB1183" s="22"/>
      <c r="AC1183" s="24">
        <v>72.900000000000006</v>
      </c>
      <c r="AD1183" s="25">
        <f t="shared" si="153"/>
        <v>0.21819519784596131</v>
      </c>
      <c r="AE1183" s="22"/>
      <c r="AF1183" s="26">
        <f t="shared" si="148"/>
        <v>59.842626312189822</v>
      </c>
      <c r="AG1183" s="32"/>
      <c r="AH1183" s="22"/>
      <c r="AI1183" s="28"/>
      <c r="AJ1183" s="29">
        <f t="shared" si="154"/>
        <v>-1</v>
      </c>
      <c r="AK1183" s="30"/>
      <c r="AL1183" s="30"/>
      <c r="AM1183" s="30"/>
      <c r="AN1183" s="31">
        <v>72.900000000000006</v>
      </c>
    </row>
    <row r="1184" spans="1:42" s="11" customFormat="1" ht="37.5" customHeight="1" x14ac:dyDescent="0.25">
      <c r="A1184" s="12" t="s">
        <v>2608</v>
      </c>
      <c r="B1184" s="12" t="s">
        <v>2608</v>
      </c>
      <c r="C1184" s="13" t="s">
        <v>2608</v>
      </c>
      <c r="D1184" s="3" t="s">
        <v>46</v>
      </c>
      <c r="E1184" s="3" t="s">
        <v>187</v>
      </c>
      <c r="F1184" s="14" t="s">
        <v>40</v>
      </c>
      <c r="G1184" s="14" t="s">
        <v>55</v>
      </c>
      <c r="H1184" s="14" t="s">
        <v>211</v>
      </c>
      <c r="I1184" s="14" t="s">
        <v>2609</v>
      </c>
      <c r="J1184" s="14">
        <v>0</v>
      </c>
      <c r="K1184" s="38"/>
      <c r="L1184" s="14" t="str">
        <f>IFERROR(VLOOKUP(A1184,[1]Sheet1!$A:$O,15,FALSE),"ok")</f>
        <v>ok</v>
      </c>
      <c r="M1184" s="15">
        <v>0</v>
      </c>
      <c r="N1184" s="41">
        <v>37</v>
      </c>
      <c r="O1184" s="13">
        <v>33</v>
      </c>
      <c r="P1184" s="17">
        <v>1</v>
      </c>
      <c r="Q1184" s="13">
        <v>5</v>
      </c>
      <c r="R1184" s="16">
        <f t="shared" si="149"/>
        <v>259</v>
      </c>
      <c r="S1184" s="17">
        <f t="shared" si="147"/>
        <v>19.533000000000001</v>
      </c>
      <c r="T1184" s="18">
        <v>43.5416626092059</v>
      </c>
      <c r="U1184" s="18">
        <v>13.845652173913045</v>
      </c>
      <c r="V1184" s="19">
        <f t="shared" si="150"/>
        <v>76.920314783118954</v>
      </c>
      <c r="W1184" s="33">
        <f t="shared" si="151"/>
        <v>112.61134084248614</v>
      </c>
      <c r="X1184" s="21">
        <f t="shared" si="152"/>
        <v>92.304377739742748</v>
      </c>
      <c r="Y1184" s="22">
        <v>92.304377739742748</v>
      </c>
      <c r="Z1184" s="23">
        <v>179.9</v>
      </c>
      <c r="AA1184" s="22"/>
      <c r="AB1184" s="22"/>
      <c r="AC1184" s="24">
        <v>114.9</v>
      </c>
      <c r="AD1184" s="25">
        <f t="shared" si="153"/>
        <v>0.2447946978632678</v>
      </c>
      <c r="AE1184" s="22"/>
      <c r="AF1184" s="26">
        <f t="shared" si="148"/>
        <v>92.304377739742748</v>
      </c>
      <c r="AG1184" s="27"/>
      <c r="AH1184" s="22"/>
      <c r="AI1184" s="28"/>
      <c r="AJ1184" s="29">
        <f t="shared" si="154"/>
        <v>-1</v>
      </c>
      <c r="AK1184" s="30"/>
      <c r="AL1184" s="30"/>
      <c r="AM1184" s="30"/>
      <c r="AN1184" s="31">
        <v>114.9</v>
      </c>
    </row>
    <row r="1185" spans="1:42" s="11" customFormat="1" ht="37.5" customHeight="1" x14ac:dyDescent="0.25">
      <c r="A1185" s="12" t="s">
        <v>2610</v>
      </c>
      <c r="B1185" s="12" t="s">
        <v>2610</v>
      </c>
      <c r="C1185" s="13" t="s">
        <v>2610</v>
      </c>
      <c r="D1185" s="3" t="s">
        <v>46</v>
      </c>
      <c r="E1185" s="3" t="s">
        <v>39</v>
      </c>
      <c r="F1185" s="14" t="s">
        <v>149</v>
      </c>
      <c r="G1185" s="14" t="s">
        <v>1248</v>
      </c>
      <c r="H1185" s="14" t="s">
        <v>1249</v>
      </c>
      <c r="I1185" s="14" t="s">
        <v>2611</v>
      </c>
      <c r="J1185" s="14">
        <v>0</v>
      </c>
      <c r="K1185" s="38"/>
      <c r="L1185" s="14" t="str">
        <f>IFERROR(VLOOKUP(A1185,[1]Sheet1!$A:$O,15,FALSE),"ok")</f>
        <v>ok</v>
      </c>
      <c r="M1185" s="15">
        <v>0</v>
      </c>
      <c r="N1185" s="41">
        <v>0</v>
      </c>
      <c r="O1185" s="13">
        <v>0</v>
      </c>
      <c r="P1185" s="17">
        <v>0</v>
      </c>
      <c r="Q1185" s="13">
        <v>0</v>
      </c>
      <c r="R1185" s="16" t="str">
        <f t="shared" si="149"/>
        <v>nul</v>
      </c>
      <c r="S1185" s="17" t="e">
        <f t="shared" si="147"/>
        <v>#N/A</v>
      </c>
      <c r="T1185" s="18">
        <v>21.536183264386501</v>
      </c>
      <c r="U1185" s="18">
        <v>7.6360869565217397</v>
      </c>
      <c r="V1185" s="19" t="e">
        <f t="shared" si="150"/>
        <v>#N/A</v>
      </c>
      <c r="W1185" s="20" t="e">
        <f t="shared" si="151"/>
        <v>#N/A</v>
      </c>
      <c r="X1185" s="21" t="e">
        <f t="shared" si="152"/>
        <v>#N/A</v>
      </c>
      <c r="Y1185" s="22">
        <v>47.226324265089886</v>
      </c>
      <c r="Z1185" s="23">
        <v>0</v>
      </c>
      <c r="AA1185" s="22"/>
      <c r="AB1185" s="22"/>
      <c r="AC1185" s="24" t="e">
        <v>#N/A</v>
      </c>
      <c r="AD1185" s="25" t="e">
        <f t="shared" si="153"/>
        <v>#N/A</v>
      </c>
      <c r="AE1185" s="22"/>
      <c r="AF1185" s="26" t="e">
        <f t="shared" si="148"/>
        <v>#N/A</v>
      </c>
      <c r="AG1185" s="27"/>
      <c r="AH1185" s="22"/>
      <c r="AI1185" s="28"/>
      <c r="AJ1185" s="29" t="e">
        <f t="shared" si="154"/>
        <v>#N/A</v>
      </c>
      <c r="AK1185" s="30"/>
      <c r="AL1185" s="30"/>
      <c r="AM1185" s="30"/>
      <c r="AN1185" s="31" t="s">
        <v>896</v>
      </c>
    </row>
    <row r="1186" spans="1:42" s="11" customFormat="1" ht="37.5" customHeight="1" x14ac:dyDescent="0.25">
      <c r="A1186" s="12" t="s">
        <v>2612</v>
      </c>
      <c r="B1186" s="12" t="s">
        <v>2612</v>
      </c>
      <c r="C1186" s="13" t="s">
        <v>2612</v>
      </c>
      <c r="D1186" s="3" t="s">
        <v>46</v>
      </c>
      <c r="E1186" s="3" t="s">
        <v>359</v>
      </c>
      <c r="F1186" s="14" t="s">
        <v>331</v>
      </c>
      <c r="G1186" s="14" t="s">
        <v>999</v>
      </c>
      <c r="H1186" s="14" t="s">
        <v>1000</v>
      </c>
      <c r="I1186" s="14" t="s">
        <v>2613</v>
      </c>
      <c r="J1186" s="14">
        <v>0</v>
      </c>
      <c r="K1186" s="38"/>
      <c r="L1186" s="14" t="str">
        <f>IFERROR(VLOOKUP(A1186,[1]Sheet1!$A:$O,15,FALSE),"ok")</f>
        <v>ok</v>
      </c>
      <c r="M1186" s="15">
        <v>0</v>
      </c>
      <c r="N1186" s="41">
        <v>26</v>
      </c>
      <c r="O1186" s="13">
        <v>58</v>
      </c>
      <c r="P1186" s="17">
        <v>1</v>
      </c>
      <c r="Q1186" s="13">
        <v>3</v>
      </c>
      <c r="R1186" s="16">
        <f t="shared" si="149"/>
        <v>182</v>
      </c>
      <c r="S1186" s="17">
        <f t="shared" si="147"/>
        <v>11.033000000000001</v>
      </c>
      <c r="T1186" s="18">
        <v>26.4031235780018</v>
      </c>
      <c r="U1186" s="18">
        <v>7.6360869565217397</v>
      </c>
      <c r="V1186" s="19">
        <f t="shared" si="150"/>
        <v>45.072210534523535</v>
      </c>
      <c r="W1186" s="33">
        <f t="shared" si="151"/>
        <v>65.98571622254245</v>
      </c>
      <c r="X1186" s="21">
        <f t="shared" si="152"/>
        <v>54.086652641428238</v>
      </c>
      <c r="Y1186" s="22">
        <v>54.086652641428238</v>
      </c>
      <c r="Z1186" s="23">
        <v>99.9</v>
      </c>
      <c r="AA1186" s="22"/>
      <c r="AB1186" s="22"/>
      <c r="AC1186" s="24">
        <v>64.900000000000006</v>
      </c>
      <c r="AD1186" s="25">
        <f t="shared" si="153"/>
        <v>0.19992635577320184</v>
      </c>
      <c r="AE1186" s="22"/>
      <c r="AF1186" s="26">
        <f t="shared" si="148"/>
        <v>54.086652641428238</v>
      </c>
      <c r="AG1186" s="27"/>
      <c r="AH1186" s="22"/>
      <c r="AI1186" s="28"/>
      <c r="AJ1186" s="29">
        <f t="shared" si="154"/>
        <v>-1</v>
      </c>
      <c r="AK1186" s="30"/>
      <c r="AL1186" s="30"/>
      <c r="AM1186" s="30"/>
      <c r="AN1186" s="31">
        <v>64.900000000000006</v>
      </c>
    </row>
    <row r="1187" spans="1:42" s="11" customFormat="1" ht="37.5" customHeight="1" x14ac:dyDescent="0.25">
      <c r="A1187" s="12" t="s">
        <v>2614</v>
      </c>
      <c r="B1187" s="12" t="s">
        <v>2614</v>
      </c>
      <c r="C1187" s="13" t="s">
        <v>2614</v>
      </c>
      <c r="D1187" s="3"/>
      <c r="E1187" s="3" t="s">
        <v>359</v>
      </c>
      <c r="F1187" s="14" t="s">
        <v>149</v>
      </c>
      <c r="G1187" s="14" t="s">
        <v>569</v>
      </c>
      <c r="H1187" s="14" t="s">
        <v>570</v>
      </c>
      <c r="I1187" s="14" t="s">
        <v>2615</v>
      </c>
      <c r="J1187" s="14">
        <v>0</v>
      </c>
      <c r="K1187" s="38"/>
      <c r="L1187" s="14" t="str">
        <f>IFERROR(VLOOKUP(A1187,[1]Sheet1!$A:$O,15,FALSE),"ok")</f>
        <v>ok</v>
      </c>
      <c r="M1187" s="15">
        <v>0</v>
      </c>
      <c r="N1187" s="41">
        <v>29</v>
      </c>
      <c r="O1187" s="13" t="s">
        <v>46</v>
      </c>
      <c r="P1187" s="17">
        <v>4</v>
      </c>
      <c r="Q1187" s="13">
        <v>8</v>
      </c>
      <c r="R1187" s="16">
        <f t="shared" si="149"/>
        <v>50.75</v>
      </c>
      <c r="S1187" s="17">
        <f t="shared" si="147"/>
        <v>31.093000000000004</v>
      </c>
      <c r="T1187" s="18">
        <v>71.288339914376905</v>
      </c>
      <c r="U1187" s="18">
        <v>21.174057971014495</v>
      </c>
      <c r="V1187" s="19">
        <f t="shared" si="150"/>
        <v>123.5553978853914</v>
      </c>
      <c r="W1187" s="20">
        <f t="shared" si="151"/>
        <v>180.88510250421299</v>
      </c>
      <c r="X1187" s="21">
        <f t="shared" si="152"/>
        <v>148.26647746246968</v>
      </c>
      <c r="Y1187" s="22">
        <v>148.26647746246968</v>
      </c>
      <c r="Z1187" s="23">
        <v>249.9</v>
      </c>
      <c r="AA1187" s="22"/>
      <c r="AB1187" s="22"/>
      <c r="AC1187" s="24">
        <v>182.9</v>
      </c>
      <c r="AD1187" s="25">
        <f t="shared" si="153"/>
        <v>0.23358970368940635</v>
      </c>
      <c r="AE1187" s="22"/>
      <c r="AF1187" s="26">
        <f t="shared" si="148"/>
        <v>148.26647746246968</v>
      </c>
      <c r="AG1187" s="27"/>
      <c r="AH1187" s="22"/>
      <c r="AI1187" s="28"/>
      <c r="AJ1187" s="29">
        <f t="shared" si="154"/>
        <v>-1</v>
      </c>
      <c r="AK1187" s="30"/>
      <c r="AL1187" s="30"/>
      <c r="AM1187" s="30"/>
      <c r="AN1187" s="31">
        <v>178.9</v>
      </c>
    </row>
    <row r="1188" spans="1:42" s="11" customFormat="1" ht="37.5" customHeight="1" x14ac:dyDescent="0.25">
      <c r="A1188" s="12" t="s">
        <v>2622</v>
      </c>
      <c r="B1188" s="12" t="s">
        <v>2622</v>
      </c>
      <c r="C1188" s="13" t="s">
        <v>2622</v>
      </c>
      <c r="D1188" s="3" t="s">
        <v>46</v>
      </c>
      <c r="E1188" s="3" t="s">
        <v>359</v>
      </c>
      <c r="F1188" s="14" t="s">
        <v>727</v>
      </c>
      <c r="G1188" s="14" t="s">
        <v>1086</v>
      </c>
      <c r="H1188" s="14" t="s">
        <v>1087</v>
      </c>
      <c r="I1188" s="14" t="s">
        <v>2623</v>
      </c>
      <c r="J1188" s="14">
        <v>0</v>
      </c>
      <c r="K1188" s="38"/>
      <c r="L1188" s="14" t="str">
        <f>IFERROR(VLOOKUP(A1188,[1]Sheet1!$A:$O,15,FALSE),"ok")</f>
        <v>ok</v>
      </c>
      <c r="M1188" s="15">
        <v>0</v>
      </c>
      <c r="N1188" s="41">
        <v>0</v>
      </c>
      <c r="O1188" s="13">
        <v>268</v>
      </c>
      <c r="P1188" s="17">
        <v>0</v>
      </c>
      <c r="Q1188" s="13">
        <v>0</v>
      </c>
      <c r="R1188" s="16" t="str">
        <f t="shared" si="149"/>
        <v>nul</v>
      </c>
      <c r="S1188" s="17">
        <f t="shared" si="147"/>
        <v>8.9930000000000003</v>
      </c>
      <c r="T1188" s="18">
        <v>20.368678307844</v>
      </c>
      <c r="U1188" s="18">
        <v>7.3004347826086962</v>
      </c>
      <c r="V1188" s="19">
        <f t="shared" si="150"/>
        <v>36.662113090452699</v>
      </c>
      <c r="W1188" s="33">
        <f t="shared" si="151"/>
        <v>53.673333564422748</v>
      </c>
      <c r="X1188" s="21">
        <f t="shared" si="152"/>
        <v>43.994535708543239</v>
      </c>
      <c r="Y1188" s="22">
        <v>43.994535708543239</v>
      </c>
      <c r="Z1188" s="23">
        <v>89.9</v>
      </c>
      <c r="AA1188" s="22"/>
      <c r="AB1188" s="22"/>
      <c r="AC1188" s="24">
        <v>52.9</v>
      </c>
      <c r="AD1188" s="25">
        <f t="shared" si="153"/>
        <v>0.20242205419450343</v>
      </c>
      <c r="AE1188" s="22"/>
      <c r="AF1188" s="26">
        <f t="shared" si="148"/>
        <v>43.994535708543239</v>
      </c>
      <c r="AG1188" s="27"/>
      <c r="AH1188" s="22"/>
      <c r="AI1188" s="28"/>
      <c r="AJ1188" s="29">
        <f t="shared" si="154"/>
        <v>-1</v>
      </c>
      <c r="AK1188" s="30"/>
      <c r="AL1188" s="30"/>
      <c r="AM1188" s="30"/>
      <c r="AN1188" s="31">
        <v>52.9</v>
      </c>
    </row>
    <row r="1189" spans="1:42" s="11" customFormat="1" ht="37.5" customHeight="1" x14ac:dyDescent="0.25">
      <c r="A1189" s="12" t="s">
        <v>2626</v>
      </c>
      <c r="B1189" s="12" t="s">
        <v>2626</v>
      </c>
      <c r="C1189" s="13" t="s">
        <v>2626</v>
      </c>
      <c r="D1189" s="3" t="s">
        <v>46</v>
      </c>
      <c r="E1189" s="3" t="s">
        <v>187</v>
      </c>
      <c r="F1189" s="14" t="s">
        <v>114</v>
      </c>
      <c r="G1189" s="14" t="s">
        <v>163</v>
      </c>
      <c r="H1189" s="14" t="s">
        <v>241</v>
      </c>
      <c r="I1189" s="14" t="s">
        <v>2627</v>
      </c>
      <c r="J1189" s="14" t="s">
        <v>3362</v>
      </c>
      <c r="K1189" s="38"/>
      <c r="L1189" s="14">
        <f>IFERROR(VLOOKUP(A1189,[1]Sheet1!$A:$O,15,FALSE),"ok")</f>
        <v>34.9</v>
      </c>
      <c r="M1189" s="15">
        <v>0</v>
      </c>
      <c r="N1189" s="41">
        <v>0</v>
      </c>
      <c r="O1189" s="13">
        <v>83</v>
      </c>
      <c r="P1189" s="17">
        <v>0</v>
      </c>
      <c r="Q1189" s="13">
        <v>0</v>
      </c>
      <c r="R1189" s="16" t="str">
        <f t="shared" si="149"/>
        <v>nul</v>
      </c>
      <c r="S1189" s="17">
        <f t="shared" si="147"/>
        <v>5.9329999999999998</v>
      </c>
      <c r="T1189" s="18">
        <v>14.507337391258501</v>
      </c>
      <c r="U1189" s="18">
        <v>7.3004347826086962</v>
      </c>
      <c r="V1189" s="19">
        <f t="shared" si="150"/>
        <v>27.7407721738672</v>
      </c>
      <c r="W1189" s="20">
        <f t="shared" si="151"/>
        <v>40.612490462541579</v>
      </c>
      <c r="X1189" s="21">
        <f t="shared" si="152"/>
        <v>33.288926608640637</v>
      </c>
      <c r="Y1189" s="22">
        <v>33.288926608640637</v>
      </c>
      <c r="Z1189" s="23">
        <v>89.9</v>
      </c>
      <c r="AA1189" s="22"/>
      <c r="AB1189" s="22">
        <v>34.9</v>
      </c>
      <c r="AC1189" s="24">
        <v>34.9</v>
      </c>
      <c r="AD1189" s="25">
        <f t="shared" si="153"/>
        <v>4.8396675876631656E-2</v>
      </c>
      <c r="AE1189" s="22"/>
      <c r="AF1189" s="26">
        <f t="shared" si="148"/>
        <v>33.288926608640637</v>
      </c>
      <c r="AG1189" s="27"/>
      <c r="AH1189" s="22"/>
      <c r="AI1189" s="28"/>
      <c r="AJ1189" s="29">
        <f t="shared" si="154"/>
        <v>-1</v>
      </c>
      <c r="AK1189" s="30"/>
      <c r="AL1189" s="30"/>
      <c r="AM1189" s="30"/>
      <c r="AN1189" s="31">
        <v>34.9</v>
      </c>
    </row>
    <row r="1190" spans="1:42" s="11" customFormat="1" ht="37.5" customHeight="1" x14ac:dyDescent="0.25">
      <c r="A1190" s="12" t="s">
        <v>2628</v>
      </c>
      <c r="B1190" s="12" t="s">
        <v>2628</v>
      </c>
      <c r="C1190" s="13" t="s">
        <v>2628</v>
      </c>
      <c r="D1190" s="3" t="s">
        <v>46</v>
      </c>
      <c r="E1190" s="3" t="s">
        <v>359</v>
      </c>
      <c r="F1190" s="14" t="s">
        <v>114</v>
      </c>
      <c r="G1190" s="14" t="s">
        <v>163</v>
      </c>
      <c r="H1190" s="14" t="s">
        <v>198</v>
      </c>
      <c r="I1190" s="14" t="s">
        <v>2629</v>
      </c>
      <c r="J1190" s="14">
        <v>0</v>
      </c>
      <c r="K1190" s="38"/>
      <c r="L1190" s="14" t="str">
        <f>IFERROR(VLOOKUP(A1190,[1]Sheet1!$A:$O,15,FALSE),"ok")</f>
        <v>ok</v>
      </c>
      <c r="M1190" s="15">
        <v>0</v>
      </c>
      <c r="N1190" s="41">
        <v>2</v>
      </c>
      <c r="O1190" s="13">
        <v>76</v>
      </c>
      <c r="P1190" s="17">
        <v>7</v>
      </c>
      <c r="Q1190" s="13">
        <v>16</v>
      </c>
      <c r="R1190" s="16">
        <f t="shared" si="149"/>
        <v>2</v>
      </c>
      <c r="S1190" s="17">
        <f t="shared" si="147"/>
        <v>4.4030000000000005</v>
      </c>
      <c r="T1190" s="18">
        <v>6.9148085824531602</v>
      </c>
      <c r="U1190" s="18">
        <v>6.6291304347826099</v>
      </c>
      <c r="V1190" s="19">
        <f t="shared" si="150"/>
        <v>17.946939017235771</v>
      </c>
      <c r="W1190" s="33">
        <f t="shared" si="151"/>
        <v>26.274318721233165</v>
      </c>
      <c r="X1190" s="21">
        <f t="shared" si="152"/>
        <v>21.536326820682923</v>
      </c>
      <c r="Y1190" s="22">
        <v>21.536326820682923</v>
      </c>
      <c r="Z1190" s="23">
        <v>39.9</v>
      </c>
      <c r="AA1190" s="22"/>
      <c r="AB1190" s="22"/>
      <c r="AC1190" s="24">
        <v>25.9</v>
      </c>
      <c r="AD1190" s="25">
        <f t="shared" si="153"/>
        <v>0.20261919386950966</v>
      </c>
      <c r="AE1190" s="22"/>
      <c r="AF1190" s="26">
        <f t="shared" si="148"/>
        <v>21.536326820682923</v>
      </c>
      <c r="AG1190" s="27"/>
      <c r="AH1190" s="22"/>
      <c r="AI1190" s="28"/>
      <c r="AJ1190" s="29">
        <f t="shared" si="154"/>
        <v>-1</v>
      </c>
      <c r="AK1190" s="46">
        <v>43234</v>
      </c>
      <c r="AL1190" s="51">
        <v>43254</v>
      </c>
      <c r="AM1190" s="46" t="s">
        <v>3483</v>
      </c>
      <c r="AN1190" s="47">
        <v>25.9</v>
      </c>
      <c r="AO1190" s="44" t="s">
        <v>3484</v>
      </c>
      <c r="AP1190" s="52" t="s">
        <v>3485</v>
      </c>
    </row>
    <row r="1191" spans="1:42" s="11" customFormat="1" ht="37.5" customHeight="1" x14ac:dyDescent="0.25">
      <c r="A1191" s="12" t="s">
        <v>2630</v>
      </c>
      <c r="B1191" s="12" t="s">
        <v>2630</v>
      </c>
      <c r="C1191" s="13" t="s">
        <v>2630</v>
      </c>
      <c r="D1191" s="3" t="s">
        <v>46</v>
      </c>
      <c r="E1191" s="3" t="s">
        <v>187</v>
      </c>
      <c r="F1191" s="14" t="s">
        <v>81</v>
      </c>
      <c r="G1191" s="14" t="s">
        <v>82</v>
      </c>
      <c r="H1191" s="14" t="s">
        <v>276</v>
      </c>
      <c r="I1191" s="14" t="s">
        <v>2631</v>
      </c>
      <c r="J1191" s="14" t="s">
        <v>3362</v>
      </c>
      <c r="K1191" s="38"/>
      <c r="L1191" s="14" t="str">
        <f>IFERROR(VLOOKUP(A1191,[1]Sheet1!$A:$O,15,FALSE),"ok")</f>
        <v>ok</v>
      </c>
      <c r="M1191" s="15">
        <v>0</v>
      </c>
      <c r="N1191" s="41">
        <v>0</v>
      </c>
      <c r="O1191" s="13">
        <v>56</v>
      </c>
      <c r="P1191" s="17">
        <v>0</v>
      </c>
      <c r="Q1191" s="13">
        <v>0</v>
      </c>
      <c r="R1191" s="16" t="str">
        <f t="shared" si="149"/>
        <v>nul</v>
      </c>
      <c r="S1191" s="17">
        <f t="shared" si="147"/>
        <v>40.443000000000005</v>
      </c>
      <c r="T1191" s="18">
        <v>96.193263210986601</v>
      </c>
      <c r="U1191" s="18">
        <v>21.174057971014495</v>
      </c>
      <c r="V1191" s="19">
        <f t="shared" si="150"/>
        <v>157.8103211820011</v>
      </c>
      <c r="W1191" s="33">
        <f t="shared" si="151"/>
        <v>231.0343102104496</v>
      </c>
      <c r="X1191" s="21">
        <f t="shared" si="152"/>
        <v>189.37238541840131</v>
      </c>
      <c r="Y1191" s="22">
        <v>189.37238541840131</v>
      </c>
      <c r="Z1191" s="23">
        <v>319.89999999999998</v>
      </c>
      <c r="AA1191" s="22"/>
      <c r="AB1191" s="22"/>
      <c r="AC1191" s="24">
        <v>237.9</v>
      </c>
      <c r="AD1191" s="25">
        <f t="shared" si="153"/>
        <v>0.25625496808513715</v>
      </c>
      <c r="AE1191" s="22"/>
      <c r="AF1191" s="26">
        <f t="shared" si="148"/>
        <v>189.37238541840131</v>
      </c>
      <c r="AG1191" s="27"/>
      <c r="AH1191" s="22"/>
      <c r="AI1191" s="28"/>
      <c r="AJ1191" s="29">
        <f t="shared" si="154"/>
        <v>-1</v>
      </c>
      <c r="AK1191" s="30"/>
      <c r="AL1191" s="30"/>
      <c r="AM1191" s="30"/>
      <c r="AN1191" s="31">
        <v>237.9</v>
      </c>
    </row>
    <row r="1192" spans="1:42" s="11" customFormat="1" ht="37.5" customHeight="1" x14ac:dyDescent="0.25">
      <c r="A1192" s="12" t="s">
        <v>2634</v>
      </c>
      <c r="B1192" s="12" t="s">
        <v>2634</v>
      </c>
      <c r="C1192" s="13" t="s">
        <v>2634</v>
      </c>
      <c r="D1192" s="3" t="s">
        <v>46</v>
      </c>
      <c r="E1192" s="3" t="s">
        <v>187</v>
      </c>
      <c r="F1192" s="14" t="s">
        <v>114</v>
      </c>
      <c r="G1192" s="14" t="s">
        <v>163</v>
      </c>
      <c r="H1192" s="14" t="s">
        <v>305</v>
      </c>
      <c r="I1192" s="14" t="s">
        <v>2635</v>
      </c>
      <c r="J1192" s="14">
        <v>0</v>
      </c>
      <c r="K1192" s="38"/>
      <c r="L1192" s="14" t="str">
        <f>IFERROR(VLOOKUP(A1192,[1]Sheet1!$A:$O,15,FALSE),"ok")</f>
        <v>ok</v>
      </c>
      <c r="M1192" s="15">
        <v>0</v>
      </c>
      <c r="N1192" s="41">
        <v>143</v>
      </c>
      <c r="O1192" s="13">
        <v>72</v>
      </c>
      <c r="P1192" s="17">
        <v>8</v>
      </c>
      <c r="Q1192" s="13">
        <v>18</v>
      </c>
      <c r="R1192" s="16">
        <f t="shared" si="149"/>
        <v>125.125</v>
      </c>
      <c r="S1192" s="17">
        <f t="shared" si="147"/>
        <v>33.983000000000004</v>
      </c>
      <c r="T1192" s="18">
        <v>66.094801252795804</v>
      </c>
      <c r="U1192" s="18">
        <v>21.174057971014495</v>
      </c>
      <c r="V1192" s="19">
        <f t="shared" si="150"/>
        <v>121.2518592238103</v>
      </c>
      <c r="W1192" s="20">
        <f t="shared" si="151"/>
        <v>177.51272190365827</v>
      </c>
      <c r="X1192" s="21">
        <f t="shared" si="152"/>
        <v>145.50223106857234</v>
      </c>
      <c r="Y1192" s="22">
        <v>143.46223106857235</v>
      </c>
      <c r="Z1192" s="23">
        <v>259.89999999999998</v>
      </c>
      <c r="AA1192" s="35"/>
      <c r="AB1192" s="22"/>
      <c r="AC1192" s="24">
        <v>199.9</v>
      </c>
      <c r="AD1192" s="25">
        <f t="shared" si="153"/>
        <v>0.37386209497908696</v>
      </c>
      <c r="AE1192" s="22"/>
      <c r="AF1192" s="26">
        <f t="shared" si="148"/>
        <v>145.50223106857234</v>
      </c>
      <c r="AG1192" s="27"/>
      <c r="AH1192" s="22"/>
      <c r="AI1192" s="43">
        <v>179.9</v>
      </c>
      <c r="AJ1192" s="29">
        <f t="shared" si="154"/>
        <v>0.23640715801269518</v>
      </c>
      <c r="AK1192" s="46">
        <v>43230</v>
      </c>
      <c r="AL1192" s="51">
        <v>43235</v>
      </c>
      <c r="AM1192" s="46" t="s">
        <v>3442</v>
      </c>
      <c r="AN1192" s="47">
        <v>199.9</v>
      </c>
      <c r="AO1192" s="44"/>
      <c r="AP1192" s="52"/>
    </row>
    <row r="1193" spans="1:42" s="11" customFormat="1" ht="37.5" customHeight="1" x14ac:dyDescent="0.25">
      <c r="A1193" s="12" t="s">
        <v>2636</v>
      </c>
      <c r="B1193" s="12" t="s">
        <v>2636</v>
      </c>
      <c r="C1193" s="13" t="s">
        <v>2636</v>
      </c>
      <c r="D1193" s="3" t="s">
        <v>46</v>
      </c>
      <c r="E1193" s="3" t="s">
        <v>187</v>
      </c>
      <c r="F1193" s="14" t="s">
        <v>331</v>
      </c>
      <c r="G1193" s="14" t="s">
        <v>499</v>
      </c>
      <c r="H1193" s="14" t="s">
        <v>500</v>
      </c>
      <c r="I1193" s="14" t="s">
        <v>2637</v>
      </c>
      <c r="J1193" s="14">
        <v>0</v>
      </c>
      <c r="K1193" s="38"/>
      <c r="L1193" s="14" t="str">
        <f>IFERROR(VLOOKUP(A1193,[1]Sheet1!$A:$O,15,FALSE),"ok")</f>
        <v>ok</v>
      </c>
      <c r="M1193" s="15">
        <v>0</v>
      </c>
      <c r="N1193" s="41">
        <v>89</v>
      </c>
      <c r="O1193" s="13">
        <v>259</v>
      </c>
      <c r="P1193" s="17">
        <v>6</v>
      </c>
      <c r="Q1193" s="13">
        <v>26</v>
      </c>
      <c r="R1193" s="16">
        <f t="shared" si="149"/>
        <v>103.83333333333334</v>
      </c>
      <c r="S1193" s="17">
        <f t="shared" si="147"/>
        <v>6.7830000000000004</v>
      </c>
      <c r="T1193" s="18">
        <v>11.0234212551778</v>
      </c>
      <c r="U1193" s="18">
        <v>7.6360869565217397</v>
      </c>
      <c r="V1193" s="19">
        <f t="shared" si="150"/>
        <v>25.44250821169954</v>
      </c>
      <c r="W1193" s="33">
        <f t="shared" si="151"/>
        <v>37.247832021928126</v>
      </c>
      <c r="X1193" s="21">
        <f t="shared" si="152"/>
        <v>30.531009854039446</v>
      </c>
      <c r="Y1193" s="22">
        <v>30.531009854039446</v>
      </c>
      <c r="Z1193" s="23">
        <v>79.900000000000006</v>
      </c>
      <c r="AA1193" s="22"/>
      <c r="AB1193" s="22"/>
      <c r="AC1193" s="24">
        <v>39.9</v>
      </c>
      <c r="AD1193" s="25">
        <f t="shared" si="153"/>
        <v>0.30686800701159833</v>
      </c>
      <c r="AE1193" s="22"/>
      <c r="AF1193" s="26">
        <f t="shared" si="148"/>
        <v>30.531009854039446</v>
      </c>
      <c r="AG1193" s="27"/>
      <c r="AH1193" s="22"/>
      <c r="AI1193" s="28"/>
      <c r="AJ1193" s="29">
        <f t="shared" si="154"/>
        <v>-1</v>
      </c>
      <c r="AK1193" s="30"/>
      <c r="AL1193" s="30"/>
      <c r="AM1193" s="30"/>
      <c r="AN1193" s="31">
        <v>39.9</v>
      </c>
    </row>
    <row r="1194" spans="1:42" s="11" customFormat="1" ht="37.5" customHeight="1" x14ac:dyDescent="0.25">
      <c r="A1194" s="12" t="s">
        <v>2638</v>
      </c>
      <c r="B1194" s="12" t="s">
        <v>2638</v>
      </c>
      <c r="C1194" s="13" t="s">
        <v>2638</v>
      </c>
      <c r="D1194" s="3" t="s">
        <v>46</v>
      </c>
      <c r="E1194" s="3" t="s">
        <v>187</v>
      </c>
      <c r="F1194" s="14" t="s">
        <v>114</v>
      </c>
      <c r="G1194" s="14" t="s">
        <v>163</v>
      </c>
      <c r="H1194" s="14" t="s">
        <v>247</v>
      </c>
      <c r="I1194" s="14" t="s">
        <v>2639</v>
      </c>
      <c r="J1194" s="14">
        <v>0</v>
      </c>
      <c r="K1194" s="38"/>
      <c r="L1194" s="14" t="str">
        <f>IFERROR(VLOOKUP(A1194,[1]Sheet1!$A:$O,15,FALSE),"ok")</f>
        <v>ok</v>
      </c>
      <c r="M1194" s="15">
        <v>0</v>
      </c>
      <c r="N1194" s="41">
        <v>0</v>
      </c>
      <c r="O1194" s="13">
        <v>352</v>
      </c>
      <c r="P1194" s="17">
        <v>0</v>
      </c>
      <c r="Q1194" s="13">
        <v>32</v>
      </c>
      <c r="R1194" s="16" t="str">
        <f t="shared" si="149"/>
        <v>nul</v>
      </c>
      <c r="S1194" s="17">
        <f t="shared" si="147"/>
        <v>6.7830000000000004</v>
      </c>
      <c r="T1194" s="18">
        <v>11.7059392112319</v>
      </c>
      <c r="U1194" s="18">
        <v>7.6360869565217397</v>
      </c>
      <c r="V1194" s="19">
        <f t="shared" si="150"/>
        <v>26.125026167753642</v>
      </c>
      <c r="W1194" s="33">
        <f t="shared" si="151"/>
        <v>38.247038309591332</v>
      </c>
      <c r="X1194" s="21">
        <f t="shared" si="152"/>
        <v>31.350031401304371</v>
      </c>
      <c r="Y1194" s="22">
        <v>31.350031401304371</v>
      </c>
      <c r="Z1194" s="23">
        <v>79.900000000000006</v>
      </c>
      <c r="AA1194" s="22"/>
      <c r="AB1194" s="22"/>
      <c r="AC1194" s="24">
        <v>39.9</v>
      </c>
      <c r="AD1194" s="25">
        <f t="shared" si="153"/>
        <v>0.27272599791845487</v>
      </c>
      <c r="AE1194" s="22"/>
      <c r="AF1194" s="26">
        <f t="shared" si="148"/>
        <v>31.350031401304371</v>
      </c>
      <c r="AG1194" s="27"/>
      <c r="AH1194" s="22"/>
      <c r="AI1194" s="28"/>
      <c r="AJ1194" s="29">
        <f t="shared" si="154"/>
        <v>-1</v>
      </c>
      <c r="AK1194" s="30"/>
      <c r="AL1194" s="30"/>
      <c r="AM1194" s="30"/>
      <c r="AN1194" s="31">
        <v>39.9</v>
      </c>
    </row>
    <row r="1195" spans="1:42" s="11" customFormat="1" ht="37.5" customHeight="1" x14ac:dyDescent="0.25">
      <c r="A1195" s="12" t="s">
        <v>2642</v>
      </c>
      <c r="B1195" s="12" t="s">
        <v>2642</v>
      </c>
      <c r="C1195" s="13" t="s">
        <v>2642</v>
      </c>
      <c r="D1195" s="3"/>
      <c r="E1195" s="3" t="s">
        <v>359</v>
      </c>
      <c r="F1195" s="14" t="s">
        <v>40</v>
      </c>
      <c r="G1195" s="14" t="s">
        <v>291</v>
      </c>
      <c r="H1195" s="14" t="s">
        <v>837</v>
      </c>
      <c r="I1195" s="14" t="s">
        <v>2643</v>
      </c>
      <c r="J1195" s="14">
        <v>0</v>
      </c>
      <c r="K1195" s="38"/>
      <c r="L1195" s="14" t="str">
        <f>IFERROR(VLOOKUP(A1195,[1]Sheet1!$A:$O,15,FALSE),"ok")</f>
        <v>ok</v>
      </c>
      <c r="M1195" s="15">
        <v>0</v>
      </c>
      <c r="N1195" s="41">
        <v>44</v>
      </c>
      <c r="O1195" s="13">
        <v>308</v>
      </c>
      <c r="P1195" s="17">
        <v>0</v>
      </c>
      <c r="Q1195" s="13">
        <v>0</v>
      </c>
      <c r="R1195" s="16" t="str">
        <f t="shared" si="149"/>
        <v>nul</v>
      </c>
      <c r="S1195" s="17">
        <f t="shared" si="147"/>
        <v>9.5030000000000001</v>
      </c>
      <c r="T1195" s="18">
        <v>19.726743695707199</v>
      </c>
      <c r="U1195" s="18">
        <v>9.286376811594204</v>
      </c>
      <c r="V1195" s="19">
        <f t="shared" si="150"/>
        <v>38.516120507301402</v>
      </c>
      <c r="W1195" s="20">
        <f t="shared" si="151"/>
        <v>56.387600422689253</v>
      </c>
      <c r="X1195" s="21">
        <f t="shared" si="152"/>
        <v>46.219344608761681</v>
      </c>
      <c r="Y1195" s="22">
        <v>46.219344608761681</v>
      </c>
      <c r="Z1195" s="23">
        <v>89.9</v>
      </c>
      <c r="AA1195" s="22"/>
      <c r="AB1195" s="22"/>
      <c r="AC1195" s="24">
        <v>55.9</v>
      </c>
      <c r="AD1195" s="25">
        <f t="shared" si="153"/>
        <v>0.20945029561070805</v>
      </c>
      <c r="AE1195" s="22"/>
      <c r="AF1195" s="26">
        <f t="shared" si="148"/>
        <v>46.219344608761681</v>
      </c>
      <c r="AG1195" s="27"/>
      <c r="AH1195" s="22"/>
      <c r="AI1195" s="28"/>
      <c r="AJ1195" s="29">
        <f t="shared" si="154"/>
        <v>-1</v>
      </c>
      <c r="AK1195" s="30"/>
      <c r="AL1195" s="30"/>
      <c r="AM1195" s="30"/>
      <c r="AN1195" s="31">
        <v>55.9</v>
      </c>
    </row>
    <row r="1196" spans="1:42" s="11" customFormat="1" ht="37.5" customHeight="1" x14ac:dyDescent="0.25">
      <c r="A1196" s="12" t="s">
        <v>2644</v>
      </c>
      <c r="B1196" s="12" t="s">
        <v>2644</v>
      </c>
      <c r="C1196" s="13" t="s">
        <v>2644</v>
      </c>
      <c r="D1196" s="3"/>
      <c r="E1196" s="3" t="s">
        <v>359</v>
      </c>
      <c r="F1196" s="14" t="s">
        <v>40</v>
      </c>
      <c r="G1196" s="14" t="s">
        <v>291</v>
      </c>
      <c r="H1196" s="14" t="s">
        <v>837</v>
      </c>
      <c r="I1196" s="14" t="s">
        <v>2645</v>
      </c>
      <c r="J1196" s="14">
        <v>0</v>
      </c>
      <c r="K1196" s="38"/>
      <c r="L1196" s="14" t="str">
        <f>IFERROR(VLOOKUP(A1196,[1]Sheet1!$A:$O,15,FALSE),"ok")</f>
        <v>ok</v>
      </c>
      <c r="M1196" s="15">
        <v>0</v>
      </c>
      <c r="N1196" s="41">
        <v>44</v>
      </c>
      <c r="O1196" s="13">
        <v>58</v>
      </c>
      <c r="P1196" s="17">
        <v>1</v>
      </c>
      <c r="Q1196" s="13">
        <v>3</v>
      </c>
      <c r="R1196" s="16">
        <f t="shared" si="149"/>
        <v>308</v>
      </c>
      <c r="S1196" s="17">
        <f t="shared" si="147"/>
        <v>8.9930000000000003</v>
      </c>
      <c r="T1196" s="18">
        <v>19.726743695707199</v>
      </c>
      <c r="U1196" s="18">
        <v>9.286376811594204</v>
      </c>
      <c r="V1196" s="19">
        <f t="shared" si="150"/>
        <v>38.006120507301404</v>
      </c>
      <c r="W1196" s="20">
        <f t="shared" si="151"/>
        <v>55.640960422689254</v>
      </c>
      <c r="X1196" s="21">
        <f t="shared" si="152"/>
        <v>45.607344608761686</v>
      </c>
      <c r="Y1196" s="22">
        <v>45.607344608761686</v>
      </c>
      <c r="Z1196" s="23">
        <v>89.9</v>
      </c>
      <c r="AA1196" s="22"/>
      <c r="AB1196" s="22"/>
      <c r="AC1196" s="24">
        <v>52.9</v>
      </c>
      <c r="AD1196" s="25">
        <f t="shared" si="153"/>
        <v>0.15990089872141589</v>
      </c>
      <c r="AE1196" s="22"/>
      <c r="AF1196" s="26">
        <f t="shared" si="148"/>
        <v>45.607344608761686</v>
      </c>
      <c r="AG1196" s="27"/>
      <c r="AH1196" s="22"/>
      <c r="AI1196" s="28"/>
      <c r="AJ1196" s="29">
        <f t="shared" si="154"/>
        <v>-1</v>
      </c>
      <c r="AK1196" s="30"/>
      <c r="AL1196" s="30"/>
      <c r="AM1196" s="30"/>
      <c r="AN1196" s="31">
        <v>52.9</v>
      </c>
    </row>
    <row r="1197" spans="1:42" s="11" customFormat="1" ht="37.5" customHeight="1" x14ac:dyDescent="0.25">
      <c r="A1197" s="12" t="s">
        <v>2644</v>
      </c>
      <c r="B1197" s="12" t="s">
        <v>2644</v>
      </c>
      <c r="C1197" s="13" t="s">
        <v>2644</v>
      </c>
      <c r="D1197" s="3"/>
      <c r="E1197" s="3" t="s">
        <v>359</v>
      </c>
      <c r="F1197" s="14" t="s">
        <v>40</v>
      </c>
      <c r="G1197" s="14" t="s">
        <v>291</v>
      </c>
      <c r="H1197" s="14" t="s">
        <v>837</v>
      </c>
      <c r="I1197" s="14" t="s">
        <v>2645</v>
      </c>
      <c r="J1197" s="14">
        <v>0</v>
      </c>
      <c r="K1197" s="38"/>
      <c r="L1197" s="14" t="str">
        <f>IFERROR(VLOOKUP(A1197,[1]Sheet1!$A:$O,15,FALSE),"ok")</f>
        <v>ok</v>
      </c>
      <c r="M1197" s="15">
        <v>0</v>
      </c>
      <c r="N1197" s="41">
        <v>44</v>
      </c>
      <c r="O1197" s="13">
        <v>58</v>
      </c>
      <c r="P1197" s="17">
        <v>1</v>
      </c>
      <c r="Q1197" s="13">
        <v>3</v>
      </c>
      <c r="R1197" s="16">
        <f t="shared" si="149"/>
        <v>308</v>
      </c>
      <c r="S1197" s="17">
        <f t="shared" si="147"/>
        <v>8.9930000000000003</v>
      </c>
      <c r="T1197" s="18">
        <v>19.726743695707199</v>
      </c>
      <c r="U1197" s="18">
        <v>9.286376811594204</v>
      </c>
      <c r="V1197" s="19">
        <f t="shared" si="150"/>
        <v>38.006120507301404</v>
      </c>
      <c r="W1197" s="20">
        <f t="shared" si="151"/>
        <v>55.640960422689254</v>
      </c>
      <c r="X1197" s="21">
        <f t="shared" si="152"/>
        <v>45.607344608761686</v>
      </c>
      <c r="Y1197" s="22">
        <v>45.607344608761686</v>
      </c>
      <c r="Z1197" s="23">
        <v>89.9</v>
      </c>
      <c r="AA1197" s="22"/>
      <c r="AB1197" s="22"/>
      <c r="AC1197" s="24">
        <v>52.9</v>
      </c>
      <c r="AD1197" s="25">
        <f t="shared" si="153"/>
        <v>0.15990089872141589</v>
      </c>
      <c r="AE1197" s="22"/>
      <c r="AF1197" s="26">
        <f t="shared" si="148"/>
        <v>45.607344608761686</v>
      </c>
      <c r="AG1197" s="27"/>
      <c r="AH1197" s="22"/>
      <c r="AI1197" s="28"/>
      <c r="AJ1197" s="29">
        <f t="shared" si="154"/>
        <v>-1</v>
      </c>
      <c r="AK1197" s="30"/>
      <c r="AL1197" s="30"/>
      <c r="AM1197" s="30"/>
      <c r="AN1197" s="31">
        <v>52.9</v>
      </c>
    </row>
    <row r="1198" spans="1:42" s="11" customFormat="1" ht="37.5" customHeight="1" x14ac:dyDescent="0.25">
      <c r="A1198" s="12" t="s">
        <v>2648</v>
      </c>
      <c r="B1198" s="12" t="s">
        <v>2648</v>
      </c>
      <c r="C1198" s="13" t="s">
        <v>2648</v>
      </c>
      <c r="D1198" s="3" t="s">
        <v>46</v>
      </c>
      <c r="E1198" s="3" t="s">
        <v>39</v>
      </c>
      <c r="F1198" s="14" t="s">
        <v>40</v>
      </c>
      <c r="G1198" s="14" t="s">
        <v>47</v>
      </c>
      <c r="H1198" s="14" t="s">
        <v>59</v>
      </c>
      <c r="I1198" s="14" t="s">
        <v>2649</v>
      </c>
      <c r="J1198" s="14">
        <v>0</v>
      </c>
      <c r="K1198" s="38"/>
      <c r="L1198" s="14" t="str">
        <f>IFERROR(VLOOKUP(A1198,[1]Sheet1!$A:$O,15,FALSE),"ok")</f>
        <v>ok</v>
      </c>
      <c r="M1198" s="15">
        <v>0</v>
      </c>
      <c r="N1198" s="41">
        <v>0</v>
      </c>
      <c r="O1198" s="13" t="s">
        <v>44</v>
      </c>
      <c r="P1198" s="17">
        <v>0</v>
      </c>
      <c r="Q1198" s="13">
        <v>0</v>
      </c>
      <c r="R1198" s="16" t="str">
        <f t="shared" si="149"/>
        <v>nul</v>
      </c>
      <c r="S1198" s="17" t="e">
        <f t="shared" si="147"/>
        <v>#N/A</v>
      </c>
      <c r="T1198" s="18">
        <v>36.139585864767596</v>
      </c>
      <c r="U1198" s="18">
        <v>18.526135265700486</v>
      </c>
      <c r="V1198" s="19" t="e">
        <f t="shared" si="150"/>
        <v>#N/A</v>
      </c>
      <c r="W1198" s="20" t="e">
        <f t="shared" si="151"/>
        <v>#N/A</v>
      </c>
      <c r="X1198" s="21" t="e">
        <f t="shared" si="152"/>
        <v>#N/A</v>
      </c>
      <c r="Y1198" s="22">
        <v>88.6304653565617</v>
      </c>
      <c r="Z1198" s="23">
        <v>0</v>
      </c>
      <c r="AA1198" s="22"/>
      <c r="AB1198" s="22"/>
      <c r="AC1198" s="24" t="e">
        <v>#N/A</v>
      </c>
      <c r="AD1198" s="25" t="e">
        <f t="shared" si="153"/>
        <v>#N/A</v>
      </c>
      <c r="AE1198" s="22"/>
      <c r="AF1198" s="26" t="e">
        <f t="shared" si="148"/>
        <v>#N/A</v>
      </c>
      <c r="AG1198" s="27"/>
      <c r="AH1198" s="22"/>
      <c r="AI1198" s="28"/>
      <c r="AJ1198" s="29" t="e">
        <f t="shared" si="154"/>
        <v>#N/A</v>
      </c>
      <c r="AK1198" s="30"/>
      <c r="AL1198" s="30"/>
      <c r="AM1198" s="30"/>
      <c r="AN1198" s="31" t="s">
        <v>896</v>
      </c>
    </row>
    <row r="1199" spans="1:42" s="11" customFormat="1" ht="37.5" customHeight="1" x14ac:dyDescent="0.25">
      <c r="A1199" s="12" t="s">
        <v>2650</v>
      </c>
      <c r="B1199" s="12" t="s">
        <v>2650</v>
      </c>
      <c r="C1199" s="13" t="s">
        <v>2650</v>
      </c>
      <c r="D1199" s="3" t="s">
        <v>46</v>
      </c>
      <c r="E1199" s="3" t="s">
        <v>359</v>
      </c>
      <c r="F1199" s="14" t="s">
        <v>149</v>
      </c>
      <c r="G1199" s="14" t="s">
        <v>173</v>
      </c>
      <c r="H1199" s="14" t="s">
        <v>174</v>
      </c>
      <c r="I1199" s="14" t="s">
        <v>2651</v>
      </c>
      <c r="J1199" s="14">
        <v>0</v>
      </c>
      <c r="K1199" s="38"/>
      <c r="L1199" s="14" t="str">
        <f>IFERROR(VLOOKUP(A1199,[1]Sheet1!$A:$O,15,FALSE),"ok")</f>
        <v>ok</v>
      </c>
      <c r="M1199" s="15">
        <v>0</v>
      </c>
      <c r="N1199" s="41">
        <v>8</v>
      </c>
      <c r="O1199" s="13">
        <v>140</v>
      </c>
      <c r="P1199" s="17">
        <v>5</v>
      </c>
      <c r="Q1199" s="13">
        <v>9</v>
      </c>
      <c r="R1199" s="16">
        <f t="shared" si="149"/>
        <v>11.2</v>
      </c>
      <c r="S1199" s="17">
        <f t="shared" si="147"/>
        <v>23.443000000000001</v>
      </c>
      <c r="T1199" s="18">
        <v>49.1691860305558</v>
      </c>
      <c r="U1199" s="18">
        <v>18.526135265700486</v>
      </c>
      <c r="V1199" s="19">
        <f t="shared" si="150"/>
        <v>91.138321296256294</v>
      </c>
      <c r="W1199" s="33">
        <f t="shared" si="151"/>
        <v>133.4265023777192</v>
      </c>
      <c r="X1199" s="21">
        <f t="shared" si="152"/>
        <v>109.36598555550755</v>
      </c>
      <c r="Y1199" s="22">
        <v>108.75398555550754</v>
      </c>
      <c r="Z1199" s="23">
        <v>179.9</v>
      </c>
      <c r="AA1199" s="22"/>
      <c r="AB1199" s="22"/>
      <c r="AC1199" s="24">
        <v>137.9</v>
      </c>
      <c r="AD1199" s="25">
        <f t="shared" si="153"/>
        <v>0.26090392089970527</v>
      </c>
      <c r="AE1199" s="22"/>
      <c r="AF1199" s="26">
        <f t="shared" si="148"/>
        <v>109.36598555550755</v>
      </c>
      <c r="AG1199" s="27"/>
      <c r="AH1199" s="22"/>
      <c r="AI1199" s="28"/>
      <c r="AJ1199" s="29">
        <f t="shared" si="154"/>
        <v>-1</v>
      </c>
      <c r="AK1199" s="30"/>
      <c r="AL1199" s="30"/>
      <c r="AM1199" s="30"/>
      <c r="AN1199" s="31">
        <v>134.9</v>
      </c>
    </row>
    <row r="1200" spans="1:42" s="11" customFormat="1" ht="37.5" customHeight="1" x14ac:dyDescent="0.25">
      <c r="A1200" s="12" t="s">
        <v>2652</v>
      </c>
      <c r="B1200" s="12" t="s">
        <v>2652</v>
      </c>
      <c r="C1200" s="13" t="s">
        <v>2652</v>
      </c>
      <c r="D1200" s="3" t="s">
        <v>46</v>
      </c>
      <c r="E1200" s="3" t="s">
        <v>39</v>
      </c>
      <c r="F1200" s="14" t="s">
        <v>149</v>
      </c>
      <c r="G1200" s="14" t="s">
        <v>1101</v>
      </c>
      <c r="H1200" s="14" t="s">
        <v>493</v>
      </c>
      <c r="I1200" s="14" t="s">
        <v>2653</v>
      </c>
      <c r="J1200" s="14">
        <v>0</v>
      </c>
      <c r="K1200" s="38"/>
      <c r="L1200" s="14" t="str">
        <f>IFERROR(VLOOKUP(A1200,[1]Sheet1!$A:$O,15,FALSE),"ok")</f>
        <v>ok</v>
      </c>
      <c r="M1200" s="15">
        <v>0</v>
      </c>
      <c r="N1200" s="41">
        <v>0</v>
      </c>
      <c r="O1200" s="13" t="s">
        <v>44</v>
      </c>
      <c r="P1200" s="17">
        <v>0</v>
      </c>
      <c r="Q1200" s="13">
        <v>0</v>
      </c>
      <c r="R1200" s="16" t="str">
        <f t="shared" si="149"/>
        <v>nul</v>
      </c>
      <c r="S1200" s="17" t="e">
        <f t="shared" si="147"/>
        <v>#N/A</v>
      </c>
      <c r="T1200" s="18">
        <v>30.362032186032199</v>
      </c>
      <c r="U1200" s="18">
        <v>8.298067632850243</v>
      </c>
      <c r="V1200" s="19" t="e">
        <f t="shared" si="150"/>
        <v>#N/A</v>
      </c>
      <c r="W1200" s="20" t="e">
        <f t="shared" si="151"/>
        <v>#N/A</v>
      </c>
      <c r="X1200" s="21" t="e">
        <f t="shared" si="152"/>
        <v>#N/A</v>
      </c>
      <c r="Y1200" s="22">
        <v>62.691719782658929</v>
      </c>
      <c r="Z1200" s="23">
        <v>0</v>
      </c>
      <c r="AA1200" s="22"/>
      <c r="AB1200" s="22"/>
      <c r="AC1200" s="24" t="e">
        <v>#N/A</v>
      </c>
      <c r="AD1200" s="25" t="e">
        <f t="shared" si="153"/>
        <v>#N/A</v>
      </c>
      <c r="AE1200" s="22"/>
      <c r="AF1200" s="26" t="e">
        <f t="shared" si="148"/>
        <v>#N/A</v>
      </c>
      <c r="AG1200" s="27"/>
      <c r="AH1200" s="22"/>
      <c r="AI1200" s="28"/>
      <c r="AJ1200" s="29" t="e">
        <f t="shared" si="154"/>
        <v>#N/A</v>
      </c>
      <c r="AK1200" s="30"/>
      <c r="AL1200" s="30"/>
      <c r="AM1200" s="30"/>
      <c r="AN1200" s="31" t="s">
        <v>896</v>
      </c>
    </row>
    <row r="1201" spans="1:42" s="11" customFormat="1" ht="37.5" customHeight="1" x14ac:dyDescent="0.25">
      <c r="A1201" s="12" t="s">
        <v>2654</v>
      </c>
      <c r="B1201" s="12" t="s">
        <v>2654</v>
      </c>
      <c r="C1201" s="13" t="s">
        <v>2654</v>
      </c>
      <c r="D1201" s="3" t="s">
        <v>46</v>
      </c>
      <c r="E1201" s="3" t="s">
        <v>187</v>
      </c>
      <c r="F1201" s="14" t="s">
        <v>149</v>
      </c>
      <c r="G1201" s="14" t="s">
        <v>1248</v>
      </c>
      <c r="H1201" s="14" t="s">
        <v>1605</v>
      </c>
      <c r="I1201" s="14" t="s">
        <v>2655</v>
      </c>
      <c r="J1201" s="14">
        <v>0</v>
      </c>
      <c r="K1201" s="38"/>
      <c r="L1201" s="14" t="str">
        <f>IFERROR(VLOOKUP(A1201,[1]Sheet1!$A:$O,15,FALSE),"ok")</f>
        <v>ok</v>
      </c>
      <c r="M1201" s="15">
        <v>0</v>
      </c>
      <c r="N1201" s="41">
        <v>45</v>
      </c>
      <c r="O1201" s="13">
        <v>51</v>
      </c>
      <c r="P1201" s="17">
        <v>5</v>
      </c>
      <c r="Q1201" s="13">
        <v>12</v>
      </c>
      <c r="R1201" s="16">
        <f t="shared" si="149"/>
        <v>63</v>
      </c>
      <c r="S1201" s="17">
        <f t="shared" si="147"/>
        <v>5.9329999999999998</v>
      </c>
      <c r="T1201" s="18">
        <v>9.3180306433313298</v>
      </c>
      <c r="U1201" s="18">
        <v>6.852898550724638</v>
      </c>
      <c r="V1201" s="19">
        <f t="shared" si="150"/>
        <v>22.103929194055969</v>
      </c>
      <c r="W1201" s="33">
        <f t="shared" si="151"/>
        <v>32.360152340097933</v>
      </c>
      <c r="X1201" s="21">
        <f t="shared" si="152"/>
        <v>26.52471503286716</v>
      </c>
      <c r="Y1201" s="22">
        <v>26.116715032867162</v>
      </c>
      <c r="Z1201" s="23">
        <v>49.9</v>
      </c>
      <c r="AA1201" s="22"/>
      <c r="AB1201" s="22"/>
      <c r="AC1201" s="24">
        <v>34.9</v>
      </c>
      <c r="AD1201" s="25">
        <f t="shared" si="153"/>
        <v>0.31575400364357931</v>
      </c>
      <c r="AE1201" s="22"/>
      <c r="AF1201" s="26">
        <f t="shared" si="148"/>
        <v>26.52471503286716</v>
      </c>
      <c r="AG1201" s="27"/>
      <c r="AH1201" s="22"/>
      <c r="AI1201" s="28"/>
      <c r="AJ1201" s="29">
        <f t="shared" si="154"/>
        <v>-1</v>
      </c>
      <c r="AK1201" s="30"/>
      <c r="AL1201" s="30"/>
      <c r="AM1201" s="30"/>
      <c r="AN1201" s="31">
        <v>34.9</v>
      </c>
    </row>
    <row r="1202" spans="1:42" s="11" customFormat="1" ht="37.5" customHeight="1" x14ac:dyDescent="0.25">
      <c r="A1202" s="12" t="s">
        <v>2656</v>
      </c>
      <c r="B1202" s="12" t="s">
        <v>2656</v>
      </c>
      <c r="C1202" s="13" t="s">
        <v>2656</v>
      </c>
      <c r="D1202" s="3" t="s">
        <v>46</v>
      </c>
      <c r="E1202" s="3" t="s">
        <v>187</v>
      </c>
      <c r="F1202" s="14" t="s">
        <v>107</v>
      </c>
      <c r="G1202" s="14" t="s">
        <v>534</v>
      </c>
      <c r="H1202" s="14" t="s">
        <v>1752</v>
      </c>
      <c r="I1202" s="14" t="s">
        <v>2657</v>
      </c>
      <c r="J1202" s="14">
        <v>0</v>
      </c>
      <c r="K1202" s="38"/>
      <c r="L1202" s="14" t="str">
        <f>IFERROR(VLOOKUP(A1202,[1]Sheet1!$A:$O,15,FALSE),"ok")</f>
        <v>ok</v>
      </c>
      <c r="M1202" s="15">
        <v>0</v>
      </c>
      <c r="N1202" s="41">
        <v>0</v>
      </c>
      <c r="O1202" s="13">
        <v>63</v>
      </c>
      <c r="P1202" s="17">
        <v>0</v>
      </c>
      <c r="Q1202" s="13">
        <v>0</v>
      </c>
      <c r="R1202" s="16" t="str">
        <f t="shared" si="149"/>
        <v>nul</v>
      </c>
      <c r="S1202" s="17">
        <f t="shared" si="147"/>
        <v>16.983000000000001</v>
      </c>
      <c r="T1202" s="18">
        <v>37.092434380470202</v>
      </c>
      <c r="U1202" s="18">
        <v>9.7525603864734318</v>
      </c>
      <c r="V1202" s="19">
        <f t="shared" si="150"/>
        <v>63.827994766943632</v>
      </c>
      <c r="W1202" s="33">
        <f t="shared" si="151"/>
        <v>93.444184338805471</v>
      </c>
      <c r="X1202" s="21">
        <f t="shared" si="152"/>
        <v>76.59359372033235</v>
      </c>
      <c r="Y1202" s="22">
        <v>76.59359372033235</v>
      </c>
      <c r="Z1202" s="23">
        <v>139.9</v>
      </c>
      <c r="AA1202" s="22"/>
      <c r="AB1202" s="22"/>
      <c r="AC1202" s="24">
        <v>99.9</v>
      </c>
      <c r="AD1202" s="25">
        <f t="shared" si="153"/>
        <v>0.30428662695690689</v>
      </c>
      <c r="AE1202" s="22"/>
      <c r="AF1202" s="26">
        <f t="shared" si="148"/>
        <v>76.59359372033235</v>
      </c>
      <c r="AG1202" s="27"/>
      <c r="AH1202" s="22"/>
      <c r="AI1202" s="28"/>
      <c r="AJ1202" s="29">
        <f t="shared" si="154"/>
        <v>-1</v>
      </c>
      <c r="AK1202" s="30"/>
      <c r="AL1202" s="30"/>
      <c r="AM1202" s="30"/>
      <c r="AN1202" s="31">
        <v>99.9</v>
      </c>
    </row>
    <row r="1203" spans="1:42" s="11" customFormat="1" ht="37.5" customHeight="1" x14ac:dyDescent="0.25">
      <c r="A1203" s="12" t="s">
        <v>2658</v>
      </c>
      <c r="B1203" s="12" t="s">
        <v>2658</v>
      </c>
      <c r="C1203" s="13" t="s">
        <v>2658</v>
      </c>
      <c r="D1203" s="3" t="s">
        <v>3</v>
      </c>
      <c r="E1203" s="3" t="s">
        <v>359</v>
      </c>
      <c r="F1203" s="14" t="s">
        <v>114</v>
      </c>
      <c r="G1203" s="14" t="s">
        <v>188</v>
      </c>
      <c r="H1203" s="14" t="s">
        <v>189</v>
      </c>
      <c r="I1203" s="14" t="s">
        <v>2659</v>
      </c>
      <c r="J1203" s="14" t="s">
        <v>3362</v>
      </c>
      <c r="K1203" s="38"/>
      <c r="L1203" s="14" t="str">
        <f>IFERROR(VLOOKUP(A1203,[1]Sheet1!$A:$O,15,FALSE),"ok")</f>
        <v>ok</v>
      </c>
      <c r="M1203" s="15">
        <v>0</v>
      </c>
      <c r="N1203" s="41">
        <v>0</v>
      </c>
      <c r="O1203" s="13">
        <v>28</v>
      </c>
      <c r="P1203" s="17">
        <v>0</v>
      </c>
      <c r="Q1203" s="13">
        <v>1</v>
      </c>
      <c r="R1203" s="16" t="str">
        <f t="shared" si="149"/>
        <v>nul</v>
      </c>
      <c r="S1203" s="17">
        <f t="shared" si="147"/>
        <v>18.683000000000003</v>
      </c>
      <c r="T1203" s="18">
        <v>40.864666165986002</v>
      </c>
      <c r="U1203" s="18">
        <v>12.260628019323672</v>
      </c>
      <c r="V1203" s="19">
        <f t="shared" si="150"/>
        <v>71.808294185309677</v>
      </c>
      <c r="W1203" s="33">
        <f t="shared" si="151"/>
        <v>105.12734268729336</v>
      </c>
      <c r="X1203" s="21">
        <f t="shared" si="152"/>
        <v>86.169953022371615</v>
      </c>
      <c r="Y1203" s="22">
        <v>86.169953022371615</v>
      </c>
      <c r="Z1203" s="23">
        <v>159.9</v>
      </c>
      <c r="AA1203" s="22"/>
      <c r="AB1203" s="22"/>
      <c r="AC1203" s="24">
        <v>109.9</v>
      </c>
      <c r="AD1203" s="25">
        <f t="shared" si="153"/>
        <v>0.2753865604576522</v>
      </c>
      <c r="AE1203" s="22"/>
      <c r="AF1203" s="26">
        <f t="shared" si="148"/>
        <v>86.169953022371615</v>
      </c>
      <c r="AG1203" s="27"/>
      <c r="AH1203" s="22"/>
      <c r="AI1203" s="28"/>
      <c r="AJ1203" s="29">
        <f t="shared" si="154"/>
        <v>-1</v>
      </c>
      <c r="AK1203" s="30"/>
      <c r="AL1203" s="30"/>
      <c r="AM1203" s="30"/>
      <c r="AN1203" s="31">
        <v>109.9</v>
      </c>
    </row>
    <row r="1204" spans="1:42" s="11" customFormat="1" ht="37.5" customHeight="1" x14ac:dyDescent="0.25">
      <c r="A1204" s="12" t="s">
        <v>2662</v>
      </c>
      <c r="B1204" s="12" t="s">
        <v>2662</v>
      </c>
      <c r="C1204" s="13" t="s">
        <v>2662</v>
      </c>
      <c r="D1204" s="3" t="s">
        <v>46</v>
      </c>
      <c r="E1204" s="3" t="s">
        <v>39</v>
      </c>
      <c r="F1204" s="14" t="s">
        <v>81</v>
      </c>
      <c r="G1204" s="14" t="s">
        <v>82</v>
      </c>
      <c r="H1204" s="14" t="s">
        <v>83</v>
      </c>
      <c r="I1204" s="14" t="s">
        <v>2663</v>
      </c>
      <c r="J1204" s="14">
        <v>0</v>
      </c>
      <c r="K1204" s="38"/>
      <c r="L1204" s="14" t="str">
        <f>IFERROR(VLOOKUP(A1204,[1]Sheet1!$A:$O,15,FALSE),"ok")</f>
        <v>ok</v>
      </c>
      <c r="M1204" s="15">
        <v>0</v>
      </c>
      <c r="N1204" s="41">
        <v>37</v>
      </c>
      <c r="O1204" s="13">
        <v>34</v>
      </c>
      <c r="P1204" s="17">
        <v>2</v>
      </c>
      <c r="Q1204" s="13">
        <v>4</v>
      </c>
      <c r="R1204" s="16">
        <f t="shared" si="149"/>
        <v>129.5</v>
      </c>
      <c r="S1204" s="17">
        <f t="shared" si="147"/>
        <v>19.193000000000001</v>
      </c>
      <c r="T1204" s="18">
        <v>42.811730639224201</v>
      </c>
      <c r="U1204" s="18">
        <v>12.260628019323672</v>
      </c>
      <c r="V1204" s="19">
        <f t="shared" si="150"/>
        <v>74.265358658547882</v>
      </c>
      <c r="W1204" s="20">
        <f t="shared" si="151"/>
        <v>108.72448507611409</v>
      </c>
      <c r="X1204" s="21">
        <f t="shared" si="152"/>
        <v>89.118430390257458</v>
      </c>
      <c r="Y1204" s="22">
        <v>89.118430390257458</v>
      </c>
      <c r="Z1204" s="23">
        <v>169.9</v>
      </c>
      <c r="AA1204" s="22"/>
      <c r="AB1204" s="22"/>
      <c r="AC1204" s="24">
        <v>112.9</v>
      </c>
      <c r="AD1204" s="25">
        <f t="shared" si="153"/>
        <v>0.26685355100623931</v>
      </c>
      <c r="AE1204" s="22"/>
      <c r="AF1204" s="26">
        <f t="shared" si="148"/>
        <v>89.118430390257458</v>
      </c>
      <c r="AG1204" s="27"/>
      <c r="AH1204" s="22"/>
      <c r="AI1204" s="28"/>
      <c r="AJ1204" s="29">
        <f t="shared" si="154"/>
        <v>-1</v>
      </c>
      <c r="AK1204" s="30"/>
      <c r="AL1204" s="30"/>
      <c r="AM1204" s="30"/>
      <c r="AN1204" s="31">
        <v>112.9</v>
      </c>
    </row>
    <row r="1205" spans="1:42" s="11" customFormat="1" ht="37.5" customHeight="1" x14ac:dyDescent="0.25">
      <c r="A1205" s="12" t="s">
        <v>2664</v>
      </c>
      <c r="B1205" s="12" t="s">
        <v>2664</v>
      </c>
      <c r="C1205" s="13" t="s">
        <v>2664</v>
      </c>
      <c r="D1205" s="3" t="s">
        <v>46</v>
      </c>
      <c r="E1205" s="3" t="s">
        <v>187</v>
      </c>
      <c r="F1205" s="14" t="s">
        <v>114</v>
      </c>
      <c r="G1205" s="14" t="s">
        <v>163</v>
      </c>
      <c r="H1205" s="14" t="s">
        <v>241</v>
      </c>
      <c r="I1205" s="14" t="s">
        <v>2665</v>
      </c>
      <c r="J1205" s="14" t="s">
        <v>3362</v>
      </c>
      <c r="K1205" s="38"/>
      <c r="L1205" s="14" t="str">
        <f>IFERROR(VLOOKUP(A1205,[1]Sheet1!$A:$O,15,FALSE),"ok")</f>
        <v>ok</v>
      </c>
      <c r="M1205" s="15">
        <v>0</v>
      </c>
      <c r="N1205" s="41">
        <v>0</v>
      </c>
      <c r="O1205" s="13">
        <v>317</v>
      </c>
      <c r="P1205" s="17">
        <v>3</v>
      </c>
      <c r="Q1205" s="13">
        <v>32</v>
      </c>
      <c r="R1205" s="16">
        <f t="shared" si="149"/>
        <v>0</v>
      </c>
      <c r="S1205" s="17">
        <f t="shared" si="147"/>
        <v>10.183</v>
      </c>
      <c r="T1205" s="18">
        <v>14.8226836315224</v>
      </c>
      <c r="U1205" s="18">
        <v>8.298067632850243</v>
      </c>
      <c r="V1205" s="19">
        <f t="shared" si="150"/>
        <v>33.303751264372643</v>
      </c>
      <c r="W1205" s="20">
        <f t="shared" si="151"/>
        <v>48.756691851041552</v>
      </c>
      <c r="X1205" s="21">
        <f t="shared" si="152"/>
        <v>39.964501517247172</v>
      </c>
      <c r="Y1205" s="22">
        <v>38.944501517247168</v>
      </c>
      <c r="Z1205" s="23">
        <v>99.9</v>
      </c>
      <c r="AA1205" s="35"/>
      <c r="AB1205" s="22">
        <v>44.9</v>
      </c>
      <c r="AC1205" s="24">
        <v>59.9</v>
      </c>
      <c r="AD1205" s="25">
        <f t="shared" si="153"/>
        <v>0.49883015491008731</v>
      </c>
      <c r="AE1205" s="22"/>
      <c r="AF1205" s="26">
        <f t="shared" si="148"/>
        <v>39.964501517247172</v>
      </c>
      <c r="AG1205" s="27"/>
      <c r="AH1205" s="22"/>
      <c r="AI1205" s="28"/>
      <c r="AJ1205" s="29">
        <f t="shared" si="154"/>
        <v>-1</v>
      </c>
      <c r="AK1205" s="46">
        <v>43234</v>
      </c>
      <c r="AL1205" s="51">
        <v>43254</v>
      </c>
      <c r="AM1205" s="46" t="s">
        <v>3483</v>
      </c>
      <c r="AN1205" s="47">
        <v>59.9</v>
      </c>
      <c r="AO1205" s="44" t="s">
        <v>3484</v>
      </c>
      <c r="AP1205" s="52" t="s">
        <v>3485</v>
      </c>
    </row>
    <row r="1206" spans="1:42" s="11" customFormat="1" ht="37.5" customHeight="1" x14ac:dyDescent="0.25">
      <c r="A1206" s="12" t="s">
        <v>2668</v>
      </c>
      <c r="B1206" s="12" t="s">
        <v>2668</v>
      </c>
      <c r="C1206" s="13" t="s">
        <v>2668</v>
      </c>
      <c r="D1206" s="3"/>
      <c r="E1206" s="3" t="s">
        <v>359</v>
      </c>
      <c r="F1206" s="14" t="s">
        <v>107</v>
      </c>
      <c r="G1206" s="14" t="s">
        <v>1825</v>
      </c>
      <c r="H1206" s="14" t="s">
        <v>1826</v>
      </c>
      <c r="I1206" s="14" t="s">
        <v>2669</v>
      </c>
      <c r="J1206" s="14">
        <v>0</v>
      </c>
      <c r="K1206" s="38"/>
      <c r="L1206" s="14" t="str">
        <f>IFERROR(VLOOKUP(A1206,[1]Sheet1!$A:$O,15,FALSE),"ok")</f>
        <v>ok</v>
      </c>
      <c r="M1206" s="15">
        <v>0</v>
      </c>
      <c r="N1206" s="41">
        <v>92</v>
      </c>
      <c r="O1206" s="13">
        <v>63</v>
      </c>
      <c r="P1206" s="17">
        <v>3</v>
      </c>
      <c r="Q1206" s="13">
        <v>7</v>
      </c>
      <c r="R1206" s="16">
        <f t="shared" si="149"/>
        <v>214.66666666666669</v>
      </c>
      <c r="S1206" s="17">
        <f t="shared" si="147"/>
        <v>4.7430000000000003</v>
      </c>
      <c r="T1206" s="18">
        <v>9.2319217584717599</v>
      </c>
      <c r="U1206" s="18">
        <v>6.6291304347826099</v>
      </c>
      <c r="V1206" s="19">
        <f t="shared" si="150"/>
        <v>20.604052193254368</v>
      </c>
      <c r="W1206" s="20">
        <f t="shared" si="151"/>
        <v>30.164332410924395</v>
      </c>
      <c r="X1206" s="21">
        <f t="shared" si="152"/>
        <v>24.724862631905243</v>
      </c>
      <c r="Y1206" s="22">
        <v>24.316862631905245</v>
      </c>
      <c r="Z1206" s="23">
        <v>49.9</v>
      </c>
      <c r="AA1206" s="22"/>
      <c r="AB1206" s="22"/>
      <c r="AC1206" s="24">
        <v>27.9</v>
      </c>
      <c r="AD1206" s="25">
        <f t="shared" si="153"/>
        <v>0.12841880722918653</v>
      </c>
      <c r="AE1206" s="22"/>
      <c r="AF1206" s="26">
        <f t="shared" si="148"/>
        <v>24.724862631905243</v>
      </c>
      <c r="AG1206" s="27"/>
      <c r="AH1206" s="22"/>
      <c r="AI1206" s="28"/>
      <c r="AJ1206" s="29">
        <f t="shared" si="154"/>
        <v>-1</v>
      </c>
      <c r="AK1206" s="30"/>
      <c r="AL1206" s="30"/>
      <c r="AM1206" s="30"/>
      <c r="AN1206" s="31">
        <v>28.9</v>
      </c>
    </row>
    <row r="1207" spans="1:42" s="11" customFormat="1" ht="37.5" customHeight="1" x14ac:dyDescent="0.25">
      <c r="A1207" s="12" t="s">
        <v>2670</v>
      </c>
      <c r="B1207" s="12" t="s">
        <v>2670</v>
      </c>
      <c r="C1207" s="13" t="s">
        <v>2670</v>
      </c>
      <c r="D1207" s="3" t="s">
        <v>46</v>
      </c>
      <c r="E1207" s="3" t="s">
        <v>39</v>
      </c>
      <c r="F1207" s="14" t="s">
        <v>119</v>
      </c>
      <c r="G1207" s="14" t="s">
        <v>120</v>
      </c>
      <c r="H1207" s="14" t="s">
        <v>2671</v>
      </c>
      <c r="I1207" s="14" t="s">
        <v>2672</v>
      </c>
      <c r="J1207" s="14">
        <v>0</v>
      </c>
      <c r="K1207" s="38"/>
      <c r="L1207" s="14" t="str">
        <f>IFERROR(VLOOKUP(A1207,[1]Sheet1!$A:$O,15,FALSE),"ok")</f>
        <v>ok</v>
      </c>
      <c r="M1207" s="15">
        <v>0</v>
      </c>
      <c r="N1207" s="41">
        <v>0</v>
      </c>
      <c r="O1207" s="13" t="s">
        <v>44</v>
      </c>
      <c r="P1207" s="17">
        <v>0</v>
      </c>
      <c r="Q1207" s="13">
        <v>0</v>
      </c>
      <c r="R1207" s="16" t="str">
        <f t="shared" si="149"/>
        <v>nul</v>
      </c>
      <c r="S1207" s="17" t="e">
        <f t="shared" si="147"/>
        <v>#N/A</v>
      </c>
      <c r="T1207" s="18">
        <v>26.422810767085402</v>
      </c>
      <c r="U1207" s="18">
        <v>7.3004347826086962</v>
      </c>
      <c r="V1207" s="19" t="e">
        <f t="shared" si="150"/>
        <v>#N/A</v>
      </c>
      <c r="W1207" s="20" t="e">
        <f t="shared" si="151"/>
        <v>#N/A</v>
      </c>
      <c r="X1207" s="21" t="e">
        <f t="shared" si="152"/>
        <v>#N/A</v>
      </c>
      <c r="Y1207" s="22">
        <v>54.727494659632917</v>
      </c>
      <c r="Z1207" s="23">
        <v>0</v>
      </c>
      <c r="AA1207" s="22"/>
      <c r="AB1207" s="22"/>
      <c r="AC1207" s="24" t="e">
        <v>#N/A</v>
      </c>
      <c r="AD1207" s="25" t="e">
        <f t="shared" si="153"/>
        <v>#N/A</v>
      </c>
      <c r="AE1207" s="22"/>
      <c r="AF1207" s="26" t="e">
        <f t="shared" si="148"/>
        <v>#N/A</v>
      </c>
      <c r="AG1207" s="27"/>
      <c r="AH1207" s="22"/>
      <c r="AI1207" s="28"/>
      <c r="AJ1207" s="29" t="e">
        <f t="shared" si="154"/>
        <v>#N/A</v>
      </c>
      <c r="AK1207" s="30"/>
      <c r="AL1207" s="30"/>
      <c r="AM1207" s="30"/>
      <c r="AN1207" s="31" t="s">
        <v>896</v>
      </c>
    </row>
    <row r="1208" spans="1:42" s="11" customFormat="1" ht="37.5" customHeight="1" x14ac:dyDescent="0.25">
      <c r="A1208" s="12" t="s">
        <v>2673</v>
      </c>
      <c r="B1208" s="12" t="s">
        <v>2673</v>
      </c>
      <c r="C1208" s="13" t="s">
        <v>2673</v>
      </c>
      <c r="D1208" s="3" t="s">
        <v>46</v>
      </c>
      <c r="E1208" s="3" t="s">
        <v>187</v>
      </c>
      <c r="F1208" s="14" t="s">
        <v>114</v>
      </c>
      <c r="G1208" s="14" t="s">
        <v>163</v>
      </c>
      <c r="H1208" s="14" t="s">
        <v>241</v>
      </c>
      <c r="I1208" s="14" t="s">
        <v>2674</v>
      </c>
      <c r="J1208" s="14">
        <v>0</v>
      </c>
      <c r="K1208" s="38"/>
      <c r="L1208" s="14" t="str">
        <f>IFERROR(VLOOKUP(A1208,[1]Sheet1!$A:$O,15,FALSE),"ok")</f>
        <v>ok</v>
      </c>
      <c r="M1208" s="15">
        <v>0</v>
      </c>
      <c r="N1208" s="41">
        <v>85</v>
      </c>
      <c r="O1208" s="13">
        <v>82</v>
      </c>
      <c r="P1208" s="17">
        <v>9</v>
      </c>
      <c r="Q1208" s="13">
        <v>22</v>
      </c>
      <c r="R1208" s="16">
        <f t="shared" si="149"/>
        <v>66.1111111111111</v>
      </c>
      <c r="S1208" s="17">
        <f t="shared" si="147"/>
        <v>5.0830000000000002</v>
      </c>
      <c r="T1208" s="18">
        <v>8.0175870396994995</v>
      </c>
      <c r="U1208" s="18">
        <v>6.3587439613526575</v>
      </c>
      <c r="V1208" s="19">
        <f t="shared" si="150"/>
        <v>19.459331001052156</v>
      </c>
      <c r="W1208" s="20">
        <f t="shared" si="151"/>
        <v>28.488460585540356</v>
      </c>
      <c r="X1208" s="21">
        <f t="shared" si="152"/>
        <v>23.351197201262586</v>
      </c>
      <c r="Y1208" s="22">
        <v>23.351197201262586</v>
      </c>
      <c r="Z1208" s="23">
        <v>39.9</v>
      </c>
      <c r="AA1208" s="22"/>
      <c r="AB1208" s="22"/>
      <c r="AC1208" s="24">
        <v>29.9</v>
      </c>
      <c r="AD1208" s="25">
        <f t="shared" si="153"/>
        <v>0.28044826748254792</v>
      </c>
      <c r="AE1208" s="22"/>
      <c r="AF1208" s="26">
        <f t="shared" si="148"/>
        <v>23.351197201262586</v>
      </c>
      <c r="AG1208" s="27"/>
      <c r="AH1208" s="22"/>
      <c r="AI1208" s="28"/>
      <c r="AJ1208" s="29">
        <f t="shared" si="154"/>
        <v>-1</v>
      </c>
      <c r="AK1208" s="46">
        <v>43234</v>
      </c>
      <c r="AL1208" s="51">
        <v>43254</v>
      </c>
      <c r="AM1208" s="46" t="s">
        <v>3483</v>
      </c>
      <c r="AN1208" s="47">
        <v>29.9</v>
      </c>
      <c r="AO1208" s="44" t="s">
        <v>3484</v>
      </c>
      <c r="AP1208" s="52" t="s">
        <v>3485</v>
      </c>
    </row>
    <row r="1209" spans="1:42" s="11" customFormat="1" ht="37.5" customHeight="1" x14ac:dyDescent="0.25">
      <c r="A1209" s="12" t="s">
        <v>2675</v>
      </c>
      <c r="B1209" s="12" t="s">
        <v>2675</v>
      </c>
      <c r="C1209" s="13" t="s">
        <v>2675</v>
      </c>
      <c r="D1209" s="3"/>
      <c r="E1209" s="3" t="s">
        <v>359</v>
      </c>
      <c r="F1209" s="14" t="s">
        <v>114</v>
      </c>
      <c r="G1209" s="14" t="s">
        <v>163</v>
      </c>
      <c r="H1209" s="14" t="s">
        <v>305</v>
      </c>
      <c r="I1209" s="14" t="s">
        <v>2676</v>
      </c>
      <c r="J1209" s="14" t="s">
        <v>3362</v>
      </c>
      <c r="K1209" s="38"/>
      <c r="L1209" s="14" t="str">
        <f>IFERROR(VLOOKUP(A1209,[1]Sheet1!$A:$O,15,FALSE),"ok")</f>
        <v>ok</v>
      </c>
      <c r="M1209" s="15">
        <v>0</v>
      </c>
      <c r="N1209" s="41">
        <v>76</v>
      </c>
      <c r="O1209" s="13">
        <v>55</v>
      </c>
      <c r="P1209" s="17">
        <v>18</v>
      </c>
      <c r="Q1209" s="13">
        <v>23</v>
      </c>
      <c r="R1209" s="16">
        <f t="shared" si="149"/>
        <v>29.555555555555554</v>
      </c>
      <c r="S1209" s="17">
        <f t="shared" si="147"/>
        <v>11.033000000000001</v>
      </c>
      <c r="T1209" s="18">
        <v>24.4177349982922</v>
      </c>
      <c r="U1209" s="18">
        <v>9.286376811594204</v>
      </c>
      <c r="V1209" s="19">
        <f t="shared" si="150"/>
        <v>44.737111809886407</v>
      </c>
      <c r="W1209" s="20">
        <f t="shared" si="151"/>
        <v>65.495131689673698</v>
      </c>
      <c r="X1209" s="21">
        <f t="shared" si="152"/>
        <v>53.684534171863689</v>
      </c>
      <c r="Y1209" s="22">
        <v>53.684534171863689</v>
      </c>
      <c r="Z1209" s="23">
        <v>89.9</v>
      </c>
      <c r="AA1209" s="22"/>
      <c r="AB1209" s="22"/>
      <c r="AC1209" s="24">
        <v>64.900000000000006</v>
      </c>
      <c r="AD1209" s="25">
        <f t="shared" si="153"/>
        <v>0.20891428045610927</v>
      </c>
      <c r="AE1209" s="22"/>
      <c r="AF1209" s="26">
        <f t="shared" si="148"/>
        <v>53.684534171863689</v>
      </c>
      <c r="AG1209" s="27"/>
      <c r="AH1209" s="22"/>
      <c r="AI1209" s="28"/>
      <c r="AJ1209" s="29">
        <f t="shared" si="154"/>
        <v>-1</v>
      </c>
      <c r="AK1209" s="46">
        <v>43234</v>
      </c>
      <c r="AL1209" s="51">
        <v>43254</v>
      </c>
      <c r="AM1209" s="46" t="s">
        <v>3483</v>
      </c>
      <c r="AN1209" s="47">
        <v>64.900000000000006</v>
      </c>
      <c r="AO1209" s="44" t="s">
        <v>3484</v>
      </c>
      <c r="AP1209" s="52" t="s">
        <v>3485</v>
      </c>
    </row>
    <row r="1210" spans="1:42" s="11" customFormat="1" ht="37.5" customHeight="1" x14ac:dyDescent="0.25">
      <c r="A1210" s="12" t="s">
        <v>2677</v>
      </c>
      <c r="B1210" s="12" t="s">
        <v>2677</v>
      </c>
      <c r="C1210" s="13" t="s">
        <v>2677</v>
      </c>
      <c r="D1210" s="3"/>
      <c r="E1210" s="3" t="s">
        <v>359</v>
      </c>
      <c r="F1210" s="14" t="s">
        <v>114</v>
      </c>
      <c r="G1210" s="14" t="s">
        <v>163</v>
      </c>
      <c r="H1210" s="14" t="s">
        <v>305</v>
      </c>
      <c r="I1210" s="14" t="s">
        <v>2678</v>
      </c>
      <c r="J1210" s="14" t="s">
        <v>3362</v>
      </c>
      <c r="K1210" s="38"/>
      <c r="L1210" s="14" t="str">
        <f>IFERROR(VLOOKUP(A1210,[1]Sheet1!$A:$O,15,FALSE),"ok")</f>
        <v>ok</v>
      </c>
      <c r="M1210" s="15">
        <v>0</v>
      </c>
      <c r="N1210" s="41">
        <v>69</v>
      </c>
      <c r="O1210" s="13">
        <v>56</v>
      </c>
      <c r="P1210" s="17">
        <v>2</v>
      </c>
      <c r="Q1210" s="13">
        <v>10</v>
      </c>
      <c r="R1210" s="16">
        <f t="shared" si="149"/>
        <v>241.5</v>
      </c>
      <c r="S1210" s="17">
        <f t="shared" ref="S1210:S1220" si="155">(AC1210*0.17)</f>
        <v>11.033000000000001</v>
      </c>
      <c r="T1210" s="18">
        <v>24.4177346482922</v>
      </c>
      <c r="U1210" s="18">
        <v>9.286376811594204</v>
      </c>
      <c r="V1210" s="19">
        <f t="shared" si="150"/>
        <v>44.7371114598864</v>
      </c>
      <c r="W1210" s="20">
        <f t="shared" si="151"/>
        <v>65.495131177273691</v>
      </c>
      <c r="X1210" s="21">
        <f t="shared" si="152"/>
        <v>53.684533751863675</v>
      </c>
      <c r="Y1210" s="22">
        <v>53.684533751863675</v>
      </c>
      <c r="Z1210" s="23">
        <v>89.9</v>
      </c>
      <c r="AA1210" s="22"/>
      <c r="AB1210" s="22"/>
      <c r="AC1210" s="24">
        <v>64.900000000000006</v>
      </c>
      <c r="AD1210" s="25">
        <f t="shared" si="153"/>
        <v>0.20891428991402905</v>
      </c>
      <c r="AE1210" s="22"/>
      <c r="AF1210" s="26">
        <f t="shared" si="148"/>
        <v>53.684533751863675</v>
      </c>
      <c r="AG1210" s="27"/>
      <c r="AH1210" s="22"/>
      <c r="AI1210" s="28"/>
      <c r="AJ1210" s="29">
        <f t="shared" si="154"/>
        <v>-1</v>
      </c>
      <c r="AK1210" s="46">
        <v>43234</v>
      </c>
      <c r="AL1210" s="51">
        <v>43254</v>
      </c>
      <c r="AM1210" s="46" t="s">
        <v>3483</v>
      </c>
      <c r="AN1210" s="47">
        <v>64.900000000000006</v>
      </c>
      <c r="AO1210" s="44" t="s">
        <v>3484</v>
      </c>
      <c r="AP1210" s="52" t="s">
        <v>3485</v>
      </c>
    </row>
    <row r="1211" spans="1:42" s="11" customFormat="1" ht="37.5" customHeight="1" x14ac:dyDescent="0.25">
      <c r="A1211" s="12" t="s">
        <v>2683</v>
      </c>
      <c r="B1211" s="12" t="s">
        <v>2683</v>
      </c>
      <c r="C1211" s="13" t="s">
        <v>2683</v>
      </c>
      <c r="D1211" s="3" t="s">
        <v>46</v>
      </c>
      <c r="E1211" s="3" t="s">
        <v>359</v>
      </c>
      <c r="F1211" s="14" t="s">
        <v>81</v>
      </c>
      <c r="G1211" s="14" t="s">
        <v>82</v>
      </c>
      <c r="H1211" s="14" t="s">
        <v>276</v>
      </c>
      <c r="I1211" s="14" t="s">
        <v>2684</v>
      </c>
      <c r="J1211" s="14">
        <v>0</v>
      </c>
      <c r="K1211" s="38"/>
      <c r="L1211" s="14" t="str">
        <f>IFERROR(VLOOKUP(A1211,[1]Sheet1!$A:$O,15,FALSE),"ok")</f>
        <v>ok</v>
      </c>
      <c r="M1211" s="15">
        <v>0</v>
      </c>
      <c r="N1211" s="41">
        <v>0</v>
      </c>
      <c r="O1211" s="13">
        <v>92</v>
      </c>
      <c r="P1211" s="17">
        <v>0</v>
      </c>
      <c r="Q1211" s="13">
        <v>0</v>
      </c>
      <c r="R1211" s="16" t="str">
        <f t="shared" si="149"/>
        <v>nul</v>
      </c>
      <c r="S1211" s="17">
        <f t="shared" si="155"/>
        <v>24.293000000000003</v>
      </c>
      <c r="T1211" s="18">
        <v>50.3783698169497</v>
      </c>
      <c r="U1211" s="18">
        <v>18.526135265700486</v>
      </c>
      <c r="V1211" s="19">
        <f t="shared" si="150"/>
        <v>93.197505082650196</v>
      </c>
      <c r="W1211" s="20">
        <f t="shared" si="151"/>
        <v>136.44114744099988</v>
      </c>
      <c r="X1211" s="21">
        <f t="shared" si="152"/>
        <v>111.83700609918023</v>
      </c>
      <c r="Y1211" s="22">
        <v>111.83700609918023</v>
      </c>
      <c r="Z1211" s="23">
        <v>179.9</v>
      </c>
      <c r="AA1211" s="22"/>
      <c r="AB1211" s="22"/>
      <c r="AC1211" s="24">
        <v>142.9</v>
      </c>
      <c r="AD1211" s="25">
        <f t="shared" si="153"/>
        <v>0.27775237360406657</v>
      </c>
      <c r="AE1211" s="22"/>
      <c r="AF1211" s="26">
        <f t="shared" si="148"/>
        <v>111.83700609918023</v>
      </c>
      <c r="AG1211" s="27"/>
      <c r="AH1211" s="22"/>
      <c r="AI1211" s="28"/>
      <c r="AJ1211" s="29">
        <f t="shared" si="154"/>
        <v>-1</v>
      </c>
      <c r="AK1211" s="30"/>
      <c r="AL1211" s="30"/>
      <c r="AM1211" s="30"/>
      <c r="AN1211" s="31">
        <v>142.9</v>
      </c>
    </row>
    <row r="1212" spans="1:42" s="11" customFormat="1" ht="37.5" customHeight="1" x14ac:dyDescent="0.25">
      <c r="A1212" s="12" t="s">
        <v>2685</v>
      </c>
      <c r="B1212" s="12" t="s">
        <v>2685</v>
      </c>
      <c r="C1212" s="13" t="s">
        <v>2685</v>
      </c>
      <c r="D1212" s="3" t="s">
        <v>46</v>
      </c>
      <c r="E1212" s="3" t="s">
        <v>187</v>
      </c>
      <c r="F1212" s="14" t="s">
        <v>114</v>
      </c>
      <c r="G1212" s="14" t="s">
        <v>163</v>
      </c>
      <c r="H1212" s="14" t="s">
        <v>247</v>
      </c>
      <c r="I1212" s="14" t="s">
        <v>2686</v>
      </c>
      <c r="J1212" s="14">
        <v>0</v>
      </c>
      <c r="K1212" s="38">
        <v>43237</v>
      </c>
      <c r="L1212" s="14">
        <f>IFERROR(VLOOKUP(A1212,[1]Sheet1!$A:$O,15,FALSE),"ok")</f>
        <v>29.9</v>
      </c>
      <c r="M1212" s="15">
        <v>50</v>
      </c>
      <c r="N1212" s="41">
        <v>25</v>
      </c>
      <c r="O1212" s="13">
        <v>308</v>
      </c>
      <c r="P1212" s="17">
        <v>10</v>
      </c>
      <c r="Q1212" s="13">
        <v>18</v>
      </c>
      <c r="R1212" s="16">
        <f t="shared" si="149"/>
        <v>17.5</v>
      </c>
      <c r="S1212" s="17">
        <f t="shared" si="155"/>
        <v>5.9329999999999998</v>
      </c>
      <c r="T1212" s="18">
        <v>10.4863445042336</v>
      </c>
      <c r="U1212" s="18">
        <v>7.3004347826086962</v>
      </c>
      <c r="V1212" s="19">
        <f t="shared" si="150"/>
        <v>23.719779286842297</v>
      </c>
      <c r="W1212" s="20">
        <f t="shared" si="151"/>
        <v>34.725756875937122</v>
      </c>
      <c r="X1212" s="21">
        <f t="shared" si="152"/>
        <v>28.463735144210755</v>
      </c>
      <c r="Y1212" s="22">
        <v>28.463735144210755</v>
      </c>
      <c r="Z1212" s="23">
        <v>69.900000000000006</v>
      </c>
      <c r="AA1212" s="22"/>
      <c r="AB1212" s="22"/>
      <c r="AC1212" s="24">
        <v>34.9</v>
      </c>
      <c r="AD1212" s="25">
        <f t="shared" si="153"/>
        <v>0.22612158324197718</v>
      </c>
      <c r="AE1212" s="22"/>
      <c r="AF1212" s="26">
        <f t="shared" si="148"/>
        <v>28.463735144210755</v>
      </c>
      <c r="AG1212" s="27"/>
      <c r="AH1212" s="22"/>
      <c r="AI1212" s="28"/>
      <c r="AJ1212" s="29">
        <f t="shared" si="154"/>
        <v>-1</v>
      </c>
      <c r="AK1212" s="30"/>
      <c r="AL1212" s="30"/>
      <c r="AM1212" s="30"/>
      <c r="AN1212" s="31">
        <v>34.9</v>
      </c>
    </row>
    <row r="1213" spans="1:42" s="11" customFormat="1" ht="37.5" customHeight="1" x14ac:dyDescent="0.25">
      <c r="A1213" s="12" t="s">
        <v>2687</v>
      </c>
      <c r="B1213" s="12" t="s">
        <v>2687</v>
      </c>
      <c r="C1213" s="13" t="s">
        <v>2687</v>
      </c>
      <c r="D1213" s="3"/>
      <c r="E1213" s="3" t="s">
        <v>359</v>
      </c>
      <c r="F1213" s="14" t="s">
        <v>114</v>
      </c>
      <c r="G1213" s="14" t="s">
        <v>163</v>
      </c>
      <c r="H1213" s="14" t="s">
        <v>198</v>
      </c>
      <c r="I1213" s="14" t="s">
        <v>2688</v>
      </c>
      <c r="J1213" s="14" t="s">
        <v>3362</v>
      </c>
      <c r="K1213" s="38"/>
      <c r="L1213" s="14" t="str">
        <f>IFERROR(VLOOKUP(A1213,[1]Sheet1!$A:$O,15,FALSE),"ok")</f>
        <v>ok</v>
      </c>
      <c r="M1213" s="15">
        <v>0</v>
      </c>
      <c r="N1213" s="41">
        <v>12</v>
      </c>
      <c r="O1213" s="13" t="s">
        <v>46</v>
      </c>
      <c r="P1213" s="17">
        <v>3</v>
      </c>
      <c r="Q1213" s="13">
        <v>7</v>
      </c>
      <c r="R1213" s="16">
        <f t="shared" si="149"/>
        <v>28</v>
      </c>
      <c r="S1213" s="17">
        <f t="shared" si="155"/>
        <v>13.583000000000002</v>
      </c>
      <c r="T1213" s="18">
        <v>31.550790114091001</v>
      </c>
      <c r="U1213" s="18">
        <v>9.286376811594204</v>
      </c>
      <c r="V1213" s="19">
        <f t="shared" si="150"/>
        <v>54.420166925685201</v>
      </c>
      <c r="W1213" s="20">
        <f t="shared" si="151"/>
        <v>79.671124379203121</v>
      </c>
      <c r="X1213" s="21">
        <f t="shared" si="152"/>
        <v>65.304200310822239</v>
      </c>
      <c r="Y1213" s="22">
        <v>65.304200310822239</v>
      </c>
      <c r="Z1213" s="23">
        <v>149.9</v>
      </c>
      <c r="AA1213" s="22"/>
      <c r="AB1213" s="22">
        <v>0</v>
      </c>
      <c r="AC1213" s="24">
        <v>79.900000000000006</v>
      </c>
      <c r="AD1213" s="25">
        <f t="shared" si="153"/>
        <v>0.22350476109817619</v>
      </c>
      <c r="AE1213" s="22"/>
      <c r="AF1213" s="26">
        <f t="shared" si="148"/>
        <v>65.304200310822239</v>
      </c>
      <c r="AG1213" s="27"/>
      <c r="AH1213" s="22"/>
      <c r="AI1213" s="28"/>
      <c r="AJ1213" s="29">
        <f t="shared" si="154"/>
        <v>-1</v>
      </c>
      <c r="AK1213" s="30"/>
      <c r="AL1213" s="30"/>
      <c r="AM1213" s="30"/>
      <c r="AN1213" s="31">
        <v>79.900000000000006</v>
      </c>
    </row>
    <row r="1214" spans="1:42" s="11" customFormat="1" ht="37.5" customHeight="1" x14ac:dyDescent="0.25">
      <c r="A1214" s="12" t="s">
        <v>2691</v>
      </c>
      <c r="B1214" s="12" t="s">
        <v>2691</v>
      </c>
      <c r="C1214" s="13" t="s">
        <v>2691</v>
      </c>
      <c r="D1214" s="3" t="s">
        <v>46</v>
      </c>
      <c r="E1214" s="3" t="s">
        <v>359</v>
      </c>
      <c r="F1214" s="14" t="s">
        <v>149</v>
      </c>
      <c r="G1214" s="14" t="s">
        <v>107</v>
      </c>
      <c r="H1214" s="14" t="s">
        <v>1104</v>
      </c>
      <c r="I1214" s="14" t="s">
        <v>2692</v>
      </c>
      <c r="J1214" s="14">
        <v>0</v>
      </c>
      <c r="K1214" s="38"/>
      <c r="L1214" s="14" t="str">
        <f>IFERROR(VLOOKUP(A1214,[1]Sheet1!$A:$O,15,FALSE),"ok")</f>
        <v>ok</v>
      </c>
      <c r="M1214" s="15">
        <v>0</v>
      </c>
      <c r="N1214" s="41">
        <v>59</v>
      </c>
      <c r="O1214" s="13">
        <v>243</v>
      </c>
      <c r="P1214" s="17">
        <v>12</v>
      </c>
      <c r="Q1214" s="13">
        <v>15</v>
      </c>
      <c r="R1214" s="16">
        <f t="shared" si="149"/>
        <v>34.416666666666671</v>
      </c>
      <c r="S1214" s="17">
        <f t="shared" si="155"/>
        <v>6.4430000000000005</v>
      </c>
      <c r="T1214" s="18">
        <v>11.1332782199853</v>
      </c>
      <c r="U1214" s="18">
        <v>7.1139613526570056</v>
      </c>
      <c r="V1214" s="19">
        <f t="shared" si="150"/>
        <v>24.690239572642305</v>
      </c>
      <c r="W1214" s="20">
        <f t="shared" si="151"/>
        <v>36.146510734348333</v>
      </c>
      <c r="X1214" s="21">
        <f t="shared" si="152"/>
        <v>29.628287487170766</v>
      </c>
      <c r="Y1214" s="22">
        <v>29.628287487170766</v>
      </c>
      <c r="Z1214" s="23">
        <v>49.9</v>
      </c>
      <c r="AA1214" s="22"/>
      <c r="AB1214" s="22"/>
      <c r="AC1214" s="24">
        <v>37.9</v>
      </c>
      <c r="AD1214" s="25">
        <f t="shared" si="153"/>
        <v>0.27918294354376494</v>
      </c>
      <c r="AE1214" s="22"/>
      <c r="AF1214" s="26">
        <f t="shared" si="148"/>
        <v>29.628287487170766</v>
      </c>
      <c r="AG1214" s="27"/>
      <c r="AH1214" s="22"/>
      <c r="AI1214" s="28"/>
      <c r="AJ1214" s="29">
        <f t="shared" si="154"/>
        <v>-1</v>
      </c>
      <c r="AK1214" s="30"/>
      <c r="AL1214" s="30"/>
      <c r="AM1214" s="30"/>
      <c r="AN1214" s="31">
        <v>37.9</v>
      </c>
    </row>
    <row r="1215" spans="1:42" s="11" customFormat="1" ht="37.5" customHeight="1" x14ac:dyDescent="0.25">
      <c r="A1215" s="12" t="s">
        <v>2695</v>
      </c>
      <c r="B1215" s="12" t="s">
        <v>2696</v>
      </c>
      <c r="C1215" s="13" t="s">
        <v>2695</v>
      </c>
      <c r="D1215" s="3"/>
      <c r="E1215" s="3" t="s">
        <v>359</v>
      </c>
      <c r="F1215" s="14" t="s">
        <v>114</v>
      </c>
      <c r="G1215" s="14" t="s">
        <v>163</v>
      </c>
      <c r="H1215" s="14" t="s">
        <v>305</v>
      </c>
      <c r="I1215" s="14" t="s">
        <v>2697</v>
      </c>
      <c r="J1215" s="14">
        <v>0</v>
      </c>
      <c r="K1215" s="38"/>
      <c r="L1215" s="14" t="str">
        <f>IFERROR(VLOOKUP(A1215,[1]Sheet1!$A:$O,15,FALSE),"ok")</f>
        <v>ok</v>
      </c>
      <c r="M1215" s="15">
        <v>0</v>
      </c>
      <c r="N1215" s="41">
        <v>37</v>
      </c>
      <c r="O1215" s="13" t="s">
        <v>44</v>
      </c>
      <c r="P1215" s="17">
        <v>3</v>
      </c>
      <c r="Q1215" s="13">
        <v>3</v>
      </c>
      <c r="R1215" s="16">
        <f t="shared" si="149"/>
        <v>86.333333333333343</v>
      </c>
      <c r="S1215" s="17">
        <f t="shared" si="155"/>
        <v>67.983000000000004</v>
      </c>
      <c r="T1215" s="18">
        <v>171.11248515300099</v>
      </c>
      <c r="U1215" s="18">
        <v>35.401980676328499</v>
      </c>
      <c r="V1215" s="19">
        <f t="shared" si="150"/>
        <v>274.49746582932949</v>
      </c>
      <c r="W1215" s="20">
        <f t="shared" si="151"/>
        <v>401.86428997413833</v>
      </c>
      <c r="X1215" s="21">
        <f t="shared" si="152"/>
        <v>329.39695899519535</v>
      </c>
      <c r="Y1215" s="22">
        <v>331.43695899519537</v>
      </c>
      <c r="Z1215" s="23">
        <v>599.9</v>
      </c>
      <c r="AA1215" s="22"/>
      <c r="AB1215" s="22"/>
      <c r="AC1215" s="24">
        <v>399.9</v>
      </c>
      <c r="AD1215" s="25">
        <f t="shared" si="153"/>
        <v>0.2140367088386903</v>
      </c>
      <c r="AE1215" s="22"/>
      <c r="AF1215" s="26">
        <f t="shared" ref="AF1215:AF1220" si="156">X1215*(1+AG1215)</f>
        <v>329.39695899519535</v>
      </c>
      <c r="AG1215" s="27"/>
      <c r="AH1215" s="22"/>
      <c r="AI1215" s="28"/>
      <c r="AJ1215" s="29">
        <f t="shared" si="154"/>
        <v>-1</v>
      </c>
      <c r="AK1215" s="46">
        <v>43234</v>
      </c>
      <c r="AL1215" s="51">
        <v>43254</v>
      </c>
      <c r="AM1215" s="46" t="s">
        <v>3483</v>
      </c>
      <c r="AN1215" s="47">
        <v>409.9</v>
      </c>
      <c r="AO1215" s="44" t="s">
        <v>3484</v>
      </c>
      <c r="AP1215" s="52" t="s">
        <v>3485</v>
      </c>
    </row>
    <row r="1216" spans="1:42" s="11" customFormat="1" ht="37.5" customHeight="1" x14ac:dyDescent="0.25">
      <c r="A1216" s="12" t="s">
        <v>2698</v>
      </c>
      <c r="B1216" s="12" t="s">
        <v>2698</v>
      </c>
      <c r="C1216" s="13" t="s">
        <v>2698</v>
      </c>
      <c r="D1216" s="3" t="s">
        <v>46</v>
      </c>
      <c r="E1216" s="3" t="s">
        <v>39</v>
      </c>
      <c r="F1216" s="14" t="s">
        <v>72</v>
      </c>
      <c r="G1216" s="14" t="s">
        <v>73</v>
      </c>
      <c r="H1216" s="14" t="s">
        <v>74</v>
      </c>
      <c r="I1216" s="14" t="s">
        <v>2699</v>
      </c>
      <c r="J1216" s="14">
        <v>0</v>
      </c>
      <c r="K1216" s="38"/>
      <c r="L1216" s="14" t="str">
        <f>IFERROR(VLOOKUP(A1216,[1]Sheet1!$A:$O,15,FALSE),"ok")</f>
        <v>ok</v>
      </c>
      <c r="M1216" s="15">
        <v>0</v>
      </c>
      <c r="N1216" s="41">
        <v>0</v>
      </c>
      <c r="O1216" s="13" t="s">
        <v>44</v>
      </c>
      <c r="P1216" s="17">
        <v>0</v>
      </c>
      <c r="Q1216" s="13">
        <v>0</v>
      </c>
      <c r="R1216" s="16" t="str">
        <f t="shared" si="149"/>
        <v>nul</v>
      </c>
      <c r="S1216" s="17" t="e">
        <f t="shared" si="155"/>
        <v>#N/A</v>
      </c>
      <c r="T1216" s="18">
        <v>32.0029869226735</v>
      </c>
      <c r="U1216" s="18">
        <v>10.218743961352658</v>
      </c>
      <c r="V1216" s="19" t="e">
        <f t="shared" si="150"/>
        <v>#N/A</v>
      </c>
      <c r="W1216" s="20" t="e">
        <f t="shared" si="151"/>
        <v>#N/A</v>
      </c>
      <c r="X1216" s="21" t="e">
        <f t="shared" si="152"/>
        <v>#N/A</v>
      </c>
      <c r="Y1216" s="22">
        <v>68.597677060831387</v>
      </c>
      <c r="Z1216" s="23">
        <v>0</v>
      </c>
      <c r="AA1216" s="22"/>
      <c r="AB1216" s="22"/>
      <c r="AC1216" s="24" t="e">
        <v>#N/A</v>
      </c>
      <c r="AD1216" s="25" t="e">
        <f t="shared" si="153"/>
        <v>#N/A</v>
      </c>
      <c r="AE1216" s="22"/>
      <c r="AF1216" s="26" t="e">
        <f t="shared" si="156"/>
        <v>#N/A</v>
      </c>
      <c r="AG1216" s="27"/>
      <c r="AH1216" s="22"/>
      <c r="AI1216" s="28"/>
      <c r="AJ1216" s="29" t="e">
        <f t="shared" si="154"/>
        <v>#N/A</v>
      </c>
      <c r="AK1216" s="30"/>
      <c r="AL1216" s="30"/>
      <c r="AM1216" s="30"/>
      <c r="AN1216" s="31" t="s">
        <v>896</v>
      </c>
    </row>
    <row r="1217" spans="1:42" s="11" customFormat="1" ht="37.5" customHeight="1" x14ac:dyDescent="0.25">
      <c r="A1217" s="12" t="s">
        <v>2700</v>
      </c>
      <c r="B1217" s="12" t="s">
        <v>2701</v>
      </c>
      <c r="C1217" s="13" t="s">
        <v>2700</v>
      </c>
      <c r="D1217" s="3"/>
      <c r="E1217" s="3" t="s">
        <v>359</v>
      </c>
      <c r="F1217" s="14" t="s">
        <v>114</v>
      </c>
      <c r="G1217" s="14" t="s">
        <v>163</v>
      </c>
      <c r="H1217" s="14" t="s">
        <v>219</v>
      </c>
      <c r="I1217" s="14" t="s">
        <v>2702</v>
      </c>
      <c r="J1217" s="14">
        <v>0</v>
      </c>
      <c r="K1217" s="38"/>
      <c r="L1217" s="14" t="str">
        <f>IFERROR(VLOOKUP(A1217,[1]Sheet1!$A:$O,15,FALSE),"ok")</f>
        <v>ok</v>
      </c>
      <c r="M1217" s="15">
        <v>0</v>
      </c>
      <c r="N1217" s="41">
        <v>7</v>
      </c>
      <c r="O1217" s="13" t="s">
        <v>44</v>
      </c>
      <c r="P1217" s="17">
        <v>3</v>
      </c>
      <c r="Q1217" s="13">
        <v>5</v>
      </c>
      <c r="R1217" s="16">
        <f t="shared" si="149"/>
        <v>16.333333333333336</v>
      </c>
      <c r="S1217" s="17">
        <f t="shared" si="155"/>
        <v>122.38300000000001</v>
      </c>
      <c r="T1217" s="18">
        <v>250.29702490620201</v>
      </c>
      <c r="U1217" s="18">
        <v>71.410000000000011</v>
      </c>
      <c r="V1217" s="19">
        <f t="shared" si="150"/>
        <v>444.09002490620202</v>
      </c>
      <c r="W1217" s="20">
        <f t="shared" si="151"/>
        <v>650.14779646267971</v>
      </c>
      <c r="X1217" s="21">
        <f t="shared" si="152"/>
        <v>532.90802988744235</v>
      </c>
      <c r="Y1217" s="22">
        <v>522.70802988744242</v>
      </c>
      <c r="Z1217" s="23">
        <v>899.9</v>
      </c>
      <c r="AA1217" s="22"/>
      <c r="AB1217" s="22"/>
      <c r="AC1217" s="24">
        <v>719.9</v>
      </c>
      <c r="AD1217" s="25">
        <f t="shared" si="153"/>
        <v>0.35088975888025731</v>
      </c>
      <c r="AE1217" s="22"/>
      <c r="AF1217" s="26">
        <f t="shared" si="156"/>
        <v>532.90802988744235</v>
      </c>
      <c r="AG1217" s="27"/>
      <c r="AH1217" s="22"/>
      <c r="AI1217" s="28"/>
      <c r="AJ1217" s="29">
        <f t="shared" si="154"/>
        <v>-1</v>
      </c>
      <c r="AK1217" s="30"/>
      <c r="AL1217" s="30"/>
      <c r="AM1217" s="30"/>
      <c r="AN1217" s="31">
        <v>669.9</v>
      </c>
    </row>
    <row r="1218" spans="1:42" s="11" customFormat="1" ht="37.5" customHeight="1" x14ac:dyDescent="0.25">
      <c r="A1218" s="12" t="s">
        <v>2703</v>
      </c>
      <c r="B1218" s="12" t="s">
        <v>2703</v>
      </c>
      <c r="C1218" s="13" t="s">
        <v>2703</v>
      </c>
      <c r="D1218" s="3" t="s">
        <v>46</v>
      </c>
      <c r="E1218" s="3" t="s">
        <v>39</v>
      </c>
      <c r="F1218" s="14" t="s">
        <v>136</v>
      </c>
      <c r="G1218" s="14" t="s">
        <v>317</v>
      </c>
      <c r="H1218" s="14" t="s">
        <v>318</v>
      </c>
      <c r="I1218" s="14" t="s">
        <v>2704</v>
      </c>
      <c r="J1218" s="14">
        <v>0</v>
      </c>
      <c r="K1218" s="38"/>
      <c r="L1218" s="14" t="str">
        <f>IFERROR(VLOOKUP(A1218,[1]Sheet1!$A:$O,15,FALSE),"ok")</f>
        <v>ok</v>
      </c>
      <c r="M1218" s="15">
        <v>0</v>
      </c>
      <c r="N1218" s="41">
        <v>0</v>
      </c>
      <c r="O1218" s="13">
        <v>0</v>
      </c>
      <c r="P1218" s="17">
        <v>0</v>
      </c>
      <c r="Q1218" s="13">
        <v>0</v>
      </c>
      <c r="R1218" s="16" t="str">
        <f t="shared" si="149"/>
        <v>nul</v>
      </c>
      <c r="S1218" s="17" t="e">
        <f t="shared" si="155"/>
        <v>#N/A</v>
      </c>
      <c r="T1218" s="18">
        <v>11.517812410322099</v>
      </c>
      <c r="U1218" s="18">
        <v>7.6360869565217397</v>
      </c>
      <c r="V1218" s="19" t="e">
        <f t="shared" ref="V1218:V1281" si="157">SUM(S1218:U1218)</f>
        <v>#N/A</v>
      </c>
      <c r="W1218" s="20" t="e">
        <f t="shared" ref="W1218:W1281" si="158">V1218*1.22*1.2</f>
        <v>#N/A</v>
      </c>
      <c r="X1218" s="21" t="e">
        <f t="shared" ref="X1218:X1281" si="159">V1218*1.2</f>
        <v>#N/A</v>
      </c>
      <c r="Y1218" s="22">
        <v>31.124279240212605</v>
      </c>
      <c r="Z1218" s="23">
        <v>0</v>
      </c>
      <c r="AA1218" s="22"/>
      <c r="AB1218" s="22"/>
      <c r="AC1218" s="24" t="e">
        <v>#N/A</v>
      </c>
      <c r="AD1218" s="25" t="e">
        <f t="shared" ref="AD1218:AD1281" si="160">(AC1218/X1218)-1</f>
        <v>#N/A</v>
      </c>
      <c r="AE1218" s="22"/>
      <c r="AF1218" s="26" t="e">
        <f t="shared" si="156"/>
        <v>#N/A</v>
      </c>
      <c r="AG1218" s="27"/>
      <c r="AH1218" s="22"/>
      <c r="AI1218" s="28"/>
      <c r="AJ1218" s="29" t="e">
        <f t="shared" si="154"/>
        <v>#N/A</v>
      </c>
      <c r="AK1218" s="30"/>
      <c r="AL1218" s="30"/>
      <c r="AM1218" s="30"/>
      <c r="AN1218" s="31" t="s">
        <v>896</v>
      </c>
    </row>
    <row r="1219" spans="1:42" s="11" customFormat="1" ht="37.5" customHeight="1" x14ac:dyDescent="0.25">
      <c r="A1219" s="12" t="s">
        <v>2705</v>
      </c>
      <c r="B1219" s="12" t="s">
        <v>2705</v>
      </c>
      <c r="C1219" s="13" t="s">
        <v>2705</v>
      </c>
      <c r="D1219" s="3" t="s">
        <v>46</v>
      </c>
      <c r="E1219" s="3" t="s">
        <v>359</v>
      </c>
      <c r="F1219" s="14" t="s">
        <v>114</v>
      </c>
      <c r="G1219" s="14" t="s">
        <v>188</v>
      </c>
      <c r="H1219" s="14" t="s">
        <v>189</v>
      </c>
      <c r="I1219" s="14" t="s">
        <v>2706</v>
      </c>
      <c r="J1219" s="14">
        <v>0</v>
      </c>
      <c r="K1219" s="38"/>
      <c r="L1219" s="14" t="str">
        <f>IFERROR(VLOOKUP(A1219,[1]Sheet1!$A:$O,15,FALSE),"ok")</f>
        <v>ok</v>
      </c>
      <c r="M1219" s="15">
        <v>0</v>
      </c>
      <c r="N1219" s="41">
        <v>0</v>
      </c>
      <c r="O1219" s="13">
        <v>60</v>
      </c>
      <c r="P1219" s="17">
        <v>0</v>
      </c>
      <c r="Q1219" s="13">
        <v>0</v>
      </c>
      <c r="R1219" s="16" t="str">
        <f t="shared" si="149"/>
        <v>nul</v>
      </c>
      <c r="S1219" s="17">
        <f t="shared" si="155"/>
        <v>7.2930000000000001</v>
      </c>
      <c r="T1219" s="18">
        <v>12.607760348151899</v>
      </c>
      <c r="U1219" s="18">
        <v>7.9717391304347833</v>
      </c>
      <c r="V1219" s="19">
        <f t="shared" si="157"/>
        <v>27.872499478586683</v>
      </c>
      <c r="W1219" s="33">
        <f t="shared" si="158"/>
        <v>40.805339236650902</v>
      </c>
      <c r="X1219" s="21">
        <f t="shared" si="159"/>
        <v>33.446999374304021</v>
      </c>
      <c r="Y1219" s="22">
        <v>33.446999374304021</v>
      </c>
      <c r="Z1219" s="23">
        <v>69.900000000000006</v>
      </c>
      <c r="AA1219" s="22"/>
      <c r="AB1219" s="22"/>
      <c r="AC1219" s="24">
        <v>42.9</v>
      </c>
      <c r="AD1219" s="25">
        <f t="shared" si="160"/>
        <v>0.28262626850043637</v>
      </c>
      <c r="AE1219" s="22"/>
      <c r="AF1219" s="26">
        <f t="shared" si="156"/>
        <v>33.446999374304021</v>
      </c>
      <c r="AG1219" s="27"/>
      <c r="AH1219" s="22"/>
      <c r="AI1219" s="28"/>
      <c r="AJ1219" s="29">
        <f t="shared" si="154"/>
        <v>-1</v>
      </c>
      <c r="AK1219" s="30"/>
      <c r="AL1219" s="30"/>
      <c r="AM1219" s="30"/>
      <c r="AN1219" s="31">
        <v>42.9</v>
      </c>
    </row>
    <row r="1220" spans="1:42" s="11" customFormat="1" ht="37.5" customHeight="1" x14ac:dyDescent="0.25">
      <c r="A1220" s="12" t="s">
        <v>2707</v>
      </c>
      <c r="B1220" s="12" t="s">
        <v>2707</v>
      </c>
      <c r="C1220" s="13" t="s">
        <v>2707</v>
      </c>
      <c r="D1220" s="3" t="s">
        <v>46</v>
      </c>
      <c r="E1220" s="3" t="s">
        <v>359</v>
      </c>
      <c r="F1220" s="14" t="s">
        <v>81</v>
      </c>
      <c r="G1220" s="14" t="s">
        <v>575</v>
      </c>
      <c r="H1220" s="14" t="s">
        <v>1434</v>
      </c>
      <c r="I1220" s="14" t="s">
        <v>2708</v>
      </c>
      <c r="J1220" s="14">
        <v>0</v>
      </c>
      <c r="K1220" s="38"/>
      <c r="L1220" s="14" t="str">
        <f>IFERROR(VLOOKUP(A1220,[1]Sheet1!$A:$O,15,FALSE),"ok")</f>
        <v>ok</v>
      </c>
      <c r="M1220" s="15">
        <v>0</v>
      </c>
      <c r="N1220" s="41">
        <v>0</v>
      </c>
      <c r="O1220" s="13">
        <v>273</v>
      </c>
      <c r="P1220" s="17">
        <v>0</v>
      </c>
      <c r="Q1220" s="13">
        <v>1</v>
      </c>
      <c r="R1220" s="16" t="str">
        <f t="shared" si="149"/>
        <v>nul</v>
      </c>
      <c r="S1220" s="17">
        <f t="shared" si="155"/>
        <v>8.4830000000000005</v>
      </c>
      <c r="T1220" s="18">
        <v>16.816453984522301</v>
      </c>
      <c r="U1220" s="18">
        <v>7.1139613526570056</v>
      </c>
      <c r="V1220" s="19">
        <f t="shared" si="157"/>
        <v>32.413415337179309</v>
      </c>
      <c r="W1220" s="33">
        <f t="shared" si="158"/>
        <v>47.453240053630502</v>
      </c>
      <c r="X1220" s="21">
        <f t="shared" si="159"/>
        <v>38.896098404615167</v>
      </c>
      <c r="Y1220" s="22">
        <v>38.896098404615167</v>
      </c>
      <c r="Z1220" s="23">
        <v>69.900000000000006</v>
      </c>
      <c r="AA1220" s="22"/>
      <c r="AB1220" s="22"/>
      <c r="AC1220" s="24">
        <v>49.9</v>
      </c>
      <c r="AD1220" s="25">
        <f t="shared" si="160"/>
        <v>0.2829050225273797</v>
      </c>
      <c r="AE1220" s="22"/>
      <c r="AF1220" s="26">
        <f t="shared" si="156"/>
        <v>38.896098404615167</v>
      </c>
      <c r="AG1220" s="27"/>
      <c r="AH1220" s="22"/>
      <c r="AI1220" s="28"/>
      <c r="AJ1220" s="29">
        <f t="shared" si="154"/>
        <v>-1</v>
      </c>
      <c r="AK1220" s="30"/>
      <c r="AL1220" s="30"/>
      <c r="AM1220" s="30"/>
      <c r="AN1220" s="31">
        <v>49.9</v>
      </c>
    </row>
    <row r="1221" spans="1:42" s="11" customFormat="1" ht="37.5" customHeight="1" x14ac:dyDescent="0.25">
      <c r="A1221" s="12" t="s">
        <v>2711</v>
      </c>
      <c r="B1221" s="12" t="s">
        <v>2711</v>
      </c>
      <c r="C1221" s="13" t="s">
        <v>2711</v>
      </c>
      <c r="D1221" s="3"/>
      <c r="E1221" s="3" t="s">
        <v>359</v>
      </c>
      <c r="F1221" s="14" t="s">
        <v>114</v>
      </c>
      <c r="G1221" s="14" t="s">
        <v>188</v>
      </c>
      <c r="H1221" s="14" t="s">
        <v>562</v>
      </c>
      <c r="I1221" s="14" t="s">
        <v>2712</v>
      </c>
      <c r="J1221" s="14">
        <v>0</v>
      </c>
      <c r="K1221" s="38"/>
      <c r="L1221" s="14" t="str">
        <f>IFERROR(VLOOKUP(A1221,[1]Sheet1!$A:$O,15,FALSE),"ok")</f>
        <v>ok</v>
      </c>
      <c r="M1221" s="15">
        <v>0</v>
      </c>
      <c r="N1221" s="41">
        <v>45</v>
      </c>
      <c r="O1221" s="13" t="s">
        <v>46</v>
      </c>
      <c r="P1221" s="17">
        <v>1</v>
      </c>
      <c r="Q1221" s="13">
        <v>3</v>
      </c>
      <c r="R1221" s="16"/>
      <c r="S1221" s="17">
        <f>AC1221*0.17</f>
        <v>23.613000000000003</v>
      </c>
      <c r="T1221" s="18">
        <v>54.105251787928303</v>
      </c>
      <c r="U1221" s="18">
        <v>18.526135265700486</v>
      </c>
      <c r="V1221" s="19">
        <f t="shared" si="157"/>
        <v>96.244387053628799</v>
      </c>
      <c r="W1221" s="20">
        <f t="shared" si="158"/>
        <v>140.90178264651254</v>
      </c>
      <c r="X1221" s="21">
        <f t="shared" si="159"/>
        <v>115.49326446435455</v>
      </c>
      <c r="Y1221" s="22">
        <v>116.30926446435454</v>
      </c>
      <c r="Z1221" s="23">
        <v>199.9</v>
      </c>
      <c r="AA1221" s="22"/>
      <c r="AB1221" s="22"/>
      <c r="AC1221" s="24">
        <v>138.9</v>
      </c>
      <c r="AD1221" s="25">
        <f t="shared" si="160"/>
        <v>0.20266753774952506</v>
      </c>
      <c r="AE1221" s="22"/>
      <c r="AF1221" s="26"/>
      <c r="AG1221" s="27"/>
      <c r="AH1221" s="22"/>
      <c r="AI1221" s="28"/>
      <c r="AJ1221" s="29">
        <f t="shared" si="154"/>
        <v>-1</v>
      </c>
      <c r="AK1221" s="30"/>
      <c r="AL1221" s="30"/>
      <c r="AM1221" s="30"/>
      <c r="AN1221" s="31">
        <v>138.9</v>
      </c>
    </row>
    <row r="1222" spans="1:42" s="11" customFormat="1" ht="37.5" customHeight="1" x14ac:dyDescent="0.25">
      <c r="A1222" s="12" t="s">
        <v>2713</v>
      </c>
      <c r="B1222" s="12" t="s">
        <v>2713</v>
      </c>
      <c r="C1222" s="13" t="s">
        <v>2713</v>
      </c>
      <c r="D1222" s="3" t="s">
        <v>46</v>
      </c>
      <c r="E1222" s="3" t="s">
        <v>187</v>
      </c>
      <c r="F1222" s="14" t="s">
        <v>40</v>
      </c>
      <c r="G1222" s="14" t="s">
        <v>291</v>
      </c>
      <c r="H1222" s="14" t="s">
        <v>1351</v>
      </c>
      <c r="I1222" s="14" t="s">
        <v>2714</v>
      </c>
      <c r="J1222" s="14">
        <v>0</v>
      </c>
      <c r="K1222" s="38"/>
      <c r="L1222" s="14" t="str">
        <f>IFERROR(VLOOKUP(A1222,[1]Sheet1!$A:$O,15,FALSE),"ok")</f>
        <v>ok</v>
      </c>
      <c r="M1222" s="15">
        <v>0</v>
      </c>
      <c r="N1222" s="41">
        <v>19</v>
      </c>
      <c r="O1222" s="13">
        <v>30</v>
      </c>
      <c r="P1222" s="17">
        <v>2</v>
      </c>
      <c r="Q1222" s="13">
        <v>5</v>
      </c>
      <c r="R1222" s="16">
        <f t="shared" ref="R1222:R1253" si="161">IFERROR((N1222/(P1222/7)),"nul")</f>
        <v>66.5</v>
      </c>
      <c r="S1222" s="17">
        <f t="shared" ref="S1222:S1253" si="162">(AC1222*0.17)</f>
        <v>12.733000000000002</v>
      </c>
      <c r="T1222" s="18">
        <v>24.648644866846801</v>
      </c>
      <c r="U1222" s="18">
        <v>13.649855072463771</v>
      </c>
      <c r="V1222" s="19">
        <f t="shared" si="157"/>
        <v>51.031499939310578</v>
      </c>
      <c r="W1222" s="33">
        <f t="shared" si="158"/>
        <v>74.71011591115068</v>
      </c>
      <c r="X1222" s="21">
        <f t="shared" si="159"/>
        <v>61.237799927172688</v>
      </c>
      <c r="Y1222" s="22">
        <v>61.237799927172688</v>
      </c>
      <c r="Z1222" s="23">
        <v>99.9</v>
      </c>
      <c r="AA1222" s="22"/>
      <c r="AB1222" s="22"/>
      <c r="AC1222" s="24">
        <v>74.900000000000006</v>
      </c>
      <c r="AD1222" s="25">
        <f t="shared" si="160"/>
        <v>0.22310076601502904</v>
      </c>
      <c r="AE1222" s="22"/>
      <c r="AF1222" s="26">
        <f t="shared" ref="AF1222:AF1253" si="163">X1222*(1+AG1222)</f>
        <v>61.237799927172688</v>
      </c>
      <c r="AG1222" s="27"/>
      <c r="AH1222" s="22"/>
      <c r="AI1222" s="28"/>
      <c r="AJ1222" s="29">
        <f t="shared" si="154"/>
        <v>-1</v>
      </c>
      <c r="AK1222" s="30"/>
      <c r="AL1222" s="30"/>
      <c r="AM1222" s="30"/>
      <c r="AN1222" s="31">
        <v>74.900000000000006</v>
      </c>
    </row>
    <row r="1223" spans="1:42" s="11" customFormat="1" ht="37.5" customHeight="1" x14ac:dyDescent="0.25">
      <c r="A1223" s="12" t="s">
        <v>2715</v>
      </c>
      <c r="B1223" s="12" t="s">
        <v>2715</v>
      </c>
      <c r="C1223" s="13" t="s">
        <v>2715</v>
      </c>
      <c r="D1223" s="3"/>
      <c r="E1223" s="3" t="s">
        <v>359</v>
      </c>
      <c r="F1223" s="14" t="s">
        <v>40</v>
      </c>
      <c r="G1223" s="14" t="s">
        <v>159</v>
      </c>
      <c r="H1223" s="14" t="s">
        <v>160</v>
      </c>
      <c r="I1223" s="14" t="s">
        <v>2716</v>
      </c>
      <c r="J1223" s="14">
        <v>0</v>
      </c>
      <c r="K1223" s="38"/>
      <c r="L1223" s="14" t="str">
        <f>IFERROR(VLOOKUP(A1223,[1]Sheet1!$A:$O,15,FALSE),"ok")</f>
        <v>ok</v>
      </c>
      <c r="M1223" s="15">
        <v>0</v>
      </c>
      <c r="N1223" s="41">
        <v>26</v>
      </c>
      <c r="O1223" s="13">
        <v>338</v>
      </c>
      <c r="P1223" s="17">
        <v>0</v>
      </c>
      <c r="Q1223" s="13">
        <v>0</v>
      </c>
      <c r="R1223" s="16" t="str">
        <f t="shared" si="161"/>
        <v>nul</v>
      </c>
      <c r="S1223" s="17">
        <f t="shared" si="162"/>
        <v>12.733000000000002</v>
      </c>
      <c r="T1223" s="18">
        <v>29.303690752242002</v>
      </c>
      <c r="U1223" s="18">
        <v>8.9600483091787435</v>
      </c>
      <c r="V1223" s="19">
        <f t="shared" si="157"/>
        <v>50.996739061420747</v>
      </c>
      <c r="W1223" s="33">
        <f t="shared" si="158"/>
        <v>74.65922598591996</v>
      </c>
      <c r="X1223" s="21">
        <f t="shared" si="159"/>
        <v>61.196086873704893</v>
      </c>
      <c r="Y1223" s="22">
        <v>61.196086873704893</v>
      </c>
      <c r="Z1223" s="23">
        <v>99.9</v>
      </c>
      <c r="AA1223" s="22"/>
      <c r="AB1223" s="22"/>
      <c r="AC1223" s="24">
        <v>74.900000000000006</v>
      </c>
      <c r="AD1223" s="25">
        <f t="shared" si="160"/>
        <v>0.22393446748608192</v>
      </c>
      <c r="AE1223" s="22"/>
      <c r="AF1223" s="26">
        <f t="shared" si="163"/>
        <v>61.196086873704893</v>
      </c>
      <c r="AG1223" s="27"/>
      <c r="AH1223" s="22"/>
      <c r="AI1223" s="28"/>
      <c r="AJ1223" s="29">
        <f t="shared" si="154"/>
        <v>-1</v>
      </c>
      <c r="AK1223" s="30"/>
      <c r="AL1223" s="30"/>
      <c r="AM1223" s="30"/>
      <c r="AN1223" s="31">
        <v>74.900000000000006</v>
      </c>
    </row>
    <row r="1224" spans="1:42" s="11" customFormat="1" ht="37.5" customHeight="1" x14ac:dyDescent="0.25">
      <c r="A1224" s="12" t="s">
        <v>2717</v>
      </c>
      <c r="B1224" s="12" t="s">
        <v>2717</v>
      </c>
      <c r="C1224" s="13" t="s">
        <v>2717</v>
      </c>
      <c r="D1224" s="3" t="s">
        <v>46</v>
      </c>
      <c r="E1224" s="3" t="s">
        <v>187</v>
      </c>
      <c r="F1224" s="14" t="s">
        <v>114</v>
      </c>
      <c r="G1224" s="14" t="s">
        <v>188</v>
      </c>
      <c r="H1224" s="14" t="s">
        <v>189</v>
      </c>
      <c r="I1224" s="14" t="s">
        <v>2718</v>
      </c>
      <c r="J1224" s="14">
        <v>0</v>
      </c>
      <c r="K1224" s="38"/>
      <c r="L1224" s="55" t="str">
        <f>IFERROR(VLOOKUP(A1224,[1]Sheet1!$A:$O,15,FALSE),"ok")</f>
        <v>ok</v>
      </c>
      <c r="M1224" s="15">
        <v>0</v>
      </c>
      <c r="N1224" s="41">
        <v>96</v>
      </c>
      <c r="O1224" s="13">
        <v>28</v>
      </c>
      <c r="P1224" s="17">
        <v>2</v>
      </c>
      <c r="Q1224" s="13">
        <v>4</v>
      </c>
      <c r="R1224" s="16">
        <f t="shared" si="161"/>
        <v>336</v>
      </c>
      <c r="S1224" s="17">
        <f t="shared" si="162"/>
        <v>6.7830000000000004</v>
      </c>
      <c r="T1224" s="18">
        <v>12.8801998207216</v>
      </c>
      <c r="U1224" s="18">
        <v>7.6360869565217397</v>
      </c>
      <c r="V1224" s="19">
        <f t="shared" si="157"/>
        <v>27.299286777243342</v>
      </c>
      <c r="W1224" s="20">
        <f t="shared" si="158"/>
        <v>39.966155841884252</v>
      </c>
      <c r="X1224" s="21">
        <f t="shared" si="159"/>
        <v>32.759144132692008</v>
      </c>
      <c r="Y1224" s="22">
        <v>33.37114413269201</v>
      </c>
      <c r="Z1224" s="23">
        <v>79.900000000000006</v>
      </c>
      <c r="AA1224" s="22"/>
      <c r="AB1224" s="22"/>
      <c r="AC1224" s="24">
        <v>39.9</v>
      </c>
      <c r="AD1224" s="25">
        <f t="shared" si="160"/>
        <v>0.21798053814787455</v>
      </c>
      <c r="AE1224" s="22"/>
      <c r="AF1224" s="26">
        <f t="shared" si="163"/>
        <v>32.759144132692008</v>
      </c>
      <c r="AG1224" s="27"/>
      <c r="AH1224" s="22"/>
      <c r="AI1224" s="28"/>
      <c r="AJ1224" s="29">
        <f t="shared" si="154"/>
        <v>-1</v>
      </c>
      <c r="AK1224" s="30"/>
      <c r="AL1224" s="30"/>
      <c r="AM1224" s="30"/>
      <c r="AN1224" s="31">
        <v>42.9</v>
      </c>
    </row>
    <row r="1225" spans="1:42" s="11" customFormat="1" ht="37.5" customHeight="1" x14ac:dyDescent="0.25">
      <c r="A1225" s="12" t="s">
        <v>2725</v>
      </c>
      <c r="B1225" s="12" t="s">
        <v>2725</v>
      </c>
      <c r="C1225" s="13" t="s">
        <v>2725</v>
      </c>
      <c r="D1225" s="3"/>
      <c r="E1225" s="3" t="s">
        <v>359</v>
      </c>
      <c r="F1225" s="14" t="s">
        <v>114</v>
      </c>
      <c r="G1225" s="14" t="s">
        <v>163</v>
      </c>
      <c r="H1225" s="14" t="s">
        <v>305</v>
      </c>
      <c r="I1225" s="14" t="s">
        <v>2726</v>
      </c>
      <c r="J1225" s="14">
        <v>0</v>
      </c>
      <c r="K1225" s="38"/>
      <c r="L1225" s="14" t="str">
        <f>IFERROR(VLOOKUP(A1225,[1]Sheet1!$A:$O,15,FALSE),"ok")</f>
        <v>ok</v>
      </c>
      <c r="M1225" s="15">
        <v>0</v>
      </c>
      <c r="N1225" s="41">
        <v>30</v>
      </c>
      <c r="O1225" s="13">
        <v>42</v>
      </c>
      <c r="P1225" s="17">
        <v>6</v>
      </c>
      <c r="Q1225" s="13">
        <v>8</v>
      </c>
      <c r="R1225" s="16">
        <f t="shared" si="161"/>
        <v>35</v>
      </c>
      <c r="S1225" s="17">
        <f t="shared" si="162"/>
        <v>42.143000000000001</v>
      </c>
      <c r="T1225" s="18">
        <v>85.353946355667603</v>
      </c>
      <c r="U1225" s="18">
        <v>36.343671497584538</v>
      </c>
      <c r="V1225" s="19">
        <f t="shared" si="157"/>
        <v>163.84061785325213</v>
      </c>
      <c r="W1225" s="20">
        <f t="shared" si="158"/>
        <v>239.86266453716109</v>
      </c>
      <c r="X1225" s="21">
        <f t="shared" si="159"/>
        <v>196.60874142390256</v>
      </c>
      <c r="Y1225" s="22">
        <v>196.60874142390256</v>
      </c>
      <c r="Z1225" s="23">
        <v>399.9</v>
      </c>
      <c r="AA1225" s="22"/>
      <c r="AB1225" s="22"/>
      <c r="AC1225" s="24">
        <v>247.9</v>
      </c>
      <c r="AD1225" s="25">
        <f t="shared" si="160"/>
        <v>0.26087984798961616</v>
      </c>
      <c r="AE1225" s="22"/>
      <c r="AF1225" s="26">
        <f t="shared" si="163"/>
        <v>196.60874142390256</v>
      </c>
      <c r="AG1225" s="27"/>
      <c r="AH1225" s="22"/>
      <c r="AI1225" s="28"/>
      <c r="AJ1225" s="29">
        <f t="shared" si="154"/>
        <v>-1</v>
      </c>
      <c r="AK1225" s="30"/>
      <c r="AL1225" s="30"/>
      <c r="AM1225" s="30"/>
      <c r="AN1225" s="31">
        <v>247.9</v>
      </c>
    </row>
    <row r="1226" spans="1:42" s="11" customFormat="1" ht="37.5" customHeight="1" x14ac:dyDescent="0.25">
      <c r="A1226" s="12" t="s">
        <v>2727</v>
      </c>
      <c r="B1226" s="12" t="s">
        <v>2727</v>
      </c>
      <c r="C1226" s="13" t="s">
        <v>2727</v>
      </c>
      <c r="D1226" s="3" t="s">
        <v>46</v>
      </c>
      <c r="E1226" s="3" t="s">
        <v>187</v>
      </c>
      <c r="F1226" s="14" t="s">
        <v>114</v>
      </c>
      <c r="G1226" s="14" t="s">
        <v>163</v>
      </c>
      <c r="H1226" s="14" t="s">
        <v>305</v>
      </c>
      <c r="I1226" s="14" t="s">
        <v>2728</v>
      </c>
      <c r="J1226" s="14">
        <v>0</v>
      </c>
      <c r="K1226" s="38"/>
      <c r="L1226" s="14" t="str">
        <f>IFERROR(VLOOKUP(A1226,[1]Sheet1!$A:$O,15,FALSE),"ok")</f>
        <v>ok</v>
      </c>
      <c r="M1226" s="15">
        <v>0</v>
      </c>
      <c r="N1226" s="41">
        <v>175</v>
      </c>
      <c r="O1226" s="13">
        <v>273</v>
      </c>
      <c r="P1226" s="17">
        <v>32</v>
      </c>
      <c r="Q1226" s="13">
        <v>45</v>
      </c>
      <c r="R1226" s="16">
        <f t="shared" si="161"/>
        <v>38.28125</v>
      </c>
      <c r="S1226" s="17">
        <f t="shared" si="162"/>
        <v>28.883000000000003</v>
      </c>
      <c r="T1226" s="18">
        <v>64.662078079691298</v>
      </c>
      <c r="U1226" s="18">
        <v>21.174057971014495</v>
      </c>
      <c r="V1226" s="19">
        <f t="shared" si="157"/>
        <v>114.7191360507058</v>
      </c>
      <c r="W1226" s="20">
        <f t="shared" si="158"/>
        <v>167.94881517823327</v>
      </c>
      <c r="X1226" s="21">
        <f t="shared" si="159"/>
        <v>137.66296326084696</v>
      </c>
      <c r="Y1226" s="22">
        <v>138.27496326084693</v>
      </c>
      <c r="Z1226" s="23">
        <v>259.89999999999998</v>
      </c>
      <c r="AA1226" s="22"/>
      <c r="AB1226" s="22"/>
      <c r="AC1226" s="24">
        <v>169.9</v>
      </c>
      <c r="AD1226" s="25">
        <f t="shared" si="160"/>
        <v>0.23417363665250734</v>
      </c>
      <c r="AE1226" s="22"/>
      <c r="AF1226" s="26">
        <f t="shared" si="163"/>
        <v>137.66296326084696</v>
      </c>
      <c r="AG1226" s="27"/>
      <c r="AH1226" s="22"/>
      <c r="AI1226" s="28"/>
      <c r="AJ1226" s="29">
        <f t="shared" si="154"/>
        <v>-1</v>
      </c>
      <c r="AK1226" s="30"/>
      <c r="AL1226" s="30"/>
      <c r="AM1226" s="30"/>
      <c r="AN1226" s="31">
        <v>177.9</v>
      </c>
    </row>
    <row r="1227" spans="1:42" s="11" customFormat="1" ht="37.5" customHeight="1" x14ac:dyDescent="0.25">
      <c r="A1227" s="12" t="s">
        <v>2729</v>
      </c>
      <c r="B1227" s="12" t="s">
        <v>2729</v>
      </c>
      <c r="C1227" s="13" t="s">
        <v>2729</v>
      </c>
      <c r="D1227" s="3" t="s">
        <v>46</v>
      </c>
      <c r="E1227" s="3" t="s">
        <v>359</v>
      </c>
      <c r="F1227" s="14" t="s">
        <v>81</v>
      </c>
      <c r="G1227" s="14" t="s">
        <v>575</v>
      </c>
      <c r="H1227" s="14" t="s">
        <v>1434</v>
      </c>
      <c r="I1227" s="14" t="s">
        <v>2730</v>
      </c>
      <c r="J1227" s="14">
        <v>0</v>
      </c>
      <c r="K1227" s="38"/>
      <c r="L1227" s="14" t="str">
        <f>IFERROR(VLOOKUP(A1227,[1]Sheet1!$A:$O,15,FALSE),"ok")</f>
        <v>ok</v>
      </c>
      <c r="M1227" s="15">
        <v>0</v>
      </c>
      <c r="N1227" s="41">
        <v>0</v>
      </c>
      <c r="O1227" s="13">
        <v>169</v>
      </c>
      <c r="P1227" s="17">
        <v>1</v>
      </c>
      <c r="Q1227" s="13">
        <v>2</v>
      </c>
      <c r="R1227" s="16">
        <f t="shared" si="161"/>
        <v>0</v>
      </c>
      <c r="S1227" s="17">
        <f t="shared" si="162"/>
        <v>7.2930000000000001</v>
      </c>
      <c r="T1227" s="18">
        <v>13.356133843853501</v>
      </c>
      <c r="U1227" s="18">
        <v>7.1139613526570056</v>
      </c>
      <c r="V1227" s="19">
        <f t="shared" si="157"/>
        <v>27.763095196510506</v>
      </c>
      <c r="W1227" s="20">
        <f t="shared" si="158"/>
        <v>40.645171367691376</v>
      </c>
      <c r="X1227" s="21">
        <f t="shared" si="159"/>
        <v>33.315714235812607</v>
      </c>
      <c r="Y1227" s="22">
        <v>33.315714235812607</v>
      </c>
      <c r="Z1227" s="23">
        <v>69.900000000000006</v>
      </c>
      <c r="AA1227" s="22"/>
      <c r="AB1227" s="22"/>
      <c r="AC1227" s="24">
        <v>42.9</v>
      </c>
      <c r="AD1227" s="25">
        <f t="shared" si="160"/>
        <v>0.28768063311951453</v>
      </c>
      <c r="AE1227" s="22"/>
      <c r="AF1227" s="26">
        <f t="shared" si="163"/>
        <v>33.315714235812607</v>
      </c>
      <c r="AG1227" s="27"/>
      <c r="AH1227" s="22"/>
      <c r="AI1227" s="28"/>
      <c r="AJ1227" s="29">
        <f t="shared" ref="AJ1227:AJ1290" si="164">(AI1227/X1227)-1</f>
        <v>-1</v>
      </c>
      <c r="AK1227" s="30"/>
      <c r="AL1227" s="30"/>
      <c r="AM1227" s="30"/>
      <c r="AN1227" s="31">
        <v>42.9</v>
      </c>
    </row>
    <row r="1228" spans="1:42" s="11" customFormat="1" ht="37.5" customHeight="1" x14ac:dyDescent="0.25">
      <c r="A1228" s="12" t="s">
        <v>2731</v>
      </c>
      <c r="B1228" s="12" t="s">
        <v>2731</v>
      </c>
      <c r="C1228" s="13" t="s">
        <v>2731</v>
      </c>
      <c r="D1228" s="3" t="s">
        <v>46</v>
      </c>
      <c r="E1228" s="3" t="s">
        <v>187</v>
      </c>
      <c r="F1228" s="14" t="s">
        <v>114</v>
      </c>
      <c r="G1228" s="14" t="s">
        <v>163</v>
      </c>
      <c r="H1228" s="14" t="s">
        <v>164</v>
      </c>
      <c r="I1228" s="14" t="s">
        <v>2732</v>
      </c>
      <c r="J1228" s="14">
        <v>0</v>
      </c>
      <c r="K1228" s="38"/>
      <c r="L1228" s="14" t="str">
        <f>IFERROR(VLOOKUP(A1228,[1]Sheet1!$A:$O,15,FALSE),"ok")</f>
        <v>ok</v>
      </c>
      <c r="M1228" s="15">
        <v>0</v>
      </c>
      <c r="N1228" s="41">
        <v>26</v>
      </c>
      <c r="O1228" s="13">
        <v>56</v>
      </c>
      <c r="P1228" s="17">
        <v>6</v>
      </c>
      <c r="Q1228" s="13">
        <v>18</v>
      </c>
      <c r="R1228" s="16">
        <f t="shared" si="161"/>
        <v>30.333333333333336</v>
      </c>
      <c r="S1228" s="17">
        <f t="shared" si="162"/>
        <v>6.1029999999999998</v>
      </c>
      <c r="T1228" s="18">
        <v>6.9392840140771197</v>
      </c>
      <c r="U1228" s="18">
        <v>6.6291304347826099</v>
      </c>
      <c r="V1228" s="19">
        <f t="shared" si="157"/>
        <v>19.671414448859728</v>
      </c>
      <c r="W1228" s="20">
        <f t="shared" si="158"/>
        <v>28.79895075313064</v>
      </c>
      <c r="X1228" s="21">
        <f t="shared" si="159"/>
        <v>23.605697338631675</v>
      </c>
      <c r="Y1228" s="22">
        <v>22.177697338631678</v>
      </c>
      <c r="Z1228" s="23">
        <v>79.900000000000006</v>
      </c>
      <c r="AA1228" s="22"/>
      <c r="AB1228" s="22"/>
      <c r="AC1228" s="24">
        <v>35.9</v>
      </c>
      <c r="AD1228" s="25">
        <f t="shared" si="160"/>
        <v>0.52081929565572294</v>
      </c>
      <c r="AE1228" s="22"/>
      <c r="AF1228" s="26">
        <f t="shared" si="163"/>
        <v>23.605697338631675</v>
      </c>
      <c r="AG1228" s="27"/>
      <c r="AH1228" s="22"/>
      <c r="AI1228" s="28"/>
      <c r="AJ1228" s="29">
        <f t="shared" si="164"/>
        <v>-1</v>
      </c>
      <c r="AK1228" s="30"/>
      <c r="AL1228" s="30"/>
      <c r="AM1228" s="30"/>
      <c r="AN1228" s="31">
        <v>34.9</v>
      </c>
    </row>
    <row r="1229" spans="1:42" s="11" customFormat="1" ht="37.5" customHeight="1" x14ac:dyDescent="0.25">
      <c r="A1229" s="12" t="s">
        <v>2733</v>
      </c>
      <c r="B1229" s="12" t="s">
        <v>2733</v>
      </c>
      <c r="C1229" s="13" t="s">
        <v>2733</v>
      </c>
      <c r="D1229" s="3" t="s">
        <v>46</v>
      </c>
      <c r="E1229" s="3" t="s">
        <v>39</v>
      </c>
      <c r="F1229" s="14" t="s">
        <v>114</v>
      </c>
      <c r="G1229" s="14" t="s">
        <v>163</v>
      </c>
      <c r="H1229" s="14" t="s">
        <v>540</v>
      </c>
      <c r="I1229" s="14" t="s">
        <v>2734</v>
      </c>
      <c r="J1229" s="14">
        <v>0</v>
      </c>
      <c r="K1229" s="38"/>
      <c r="L1229" s="14" t="str">
        <f>IFERROR(VLOOKUP(A1229,[1]Sheet1!$A:$O,15,FALSE),"ok")</f>
        <v>ok</v>
      </c>
      <c r="M1229" s="15">
        <v>0</v>
      </c>
      <c r="N1229" s="41">
        <v>0</v>
      </c>
      <c r="O1229" s="13">
        <v>68</v>
      </c>
      <c r="P1229" s="17">
        <v>0</v>
      </c>
      <c r="Q1229" s="13">
        <v>0</v>
      </c>
      <c r="R1229" s="16" t="str">
        <f t="shared" si="161"/>
        <v>nul</v>
      </c>
      <c r="S1229" s="17">
        <f t="shared" si="162"/>
        <v>9.843</v>
      </c>
      <c r="T1229" s="18">
        <v>20.276657388722398</v>
      </c>
      <c r="U1229" s="18">
        <v>7.3004347826086962</v>
      </c>
      <c r="V1229" s="19">
        <f t="shared" si="157"/>
        <v>37.420092171331092</v>
      </c>
      <c r="W1229" s="20">
        <f t="shared" si="158"/>
        <v>54.783014938828714</v>
      </c>
      <c r="X1229" s="21">
        <f t="shared" si="159"/>
        <v>44.90411060559731</v>
      </c>
      <c r="Y1229" s="22">
        <v>44.90411060559731</v>
      </c>
      <c r="Z1229" s="23">
        <v>79.900000000000006</v>
      </c>
      <c r="AA1229" s="22"/>
      <c r="AB1229" s="22"/>
      <c r="AC1229" s="24">
        <v>57.9</v>
      </c>
      <c r="AD1229" s="25">
        <f t="shared" si="160"/>
        <v>0.28941424780792224</v>
      </c>
      <c r="AE1229" s="22"/>
      <c r="AF1229" s="26">
        <f t="shared" si="163"/>
        <v>44.90411060559731</v>
      </c>
      <c r="AG1229" s="27"/>
      <c r="AH1229" s="22"/>
      <c r="AI1229" s="28"/>
      <c r="AJ1229" s="29">
        <f t="shared" si="164"/>
        <v>-1</v>
      </c>
      <c r="AK1229" s="30"/>
      <c r="AL1229" s="30"/>
      <c r="AM1229" s="30"/>
      <c r="AN1229" s="31">
        <v>57.9</v>
      </c>
    </row>
    <row r="1230" spans="1:42" s="11" customFormat="1" ht="37.5" customHeight="1" x14ac:dyDescent="0.25">
      <c r="A1230" s="12" t="s">
        <v>2738</v>
      </c>
      <c r="B1230" s="12" t="s">
        <v>2738</v>
      </c>
      <c r="C1230" s="13" t="s">
        <v>2738</v>
      </c>
      <c r="D1230" s="3" t="s">
        <v>46</v>
      </c>
      <c r="E1230" s="3" t="s">
        <v>187</v>
      </c>
      <c r="F1230" s="14" t="s">
        <v>149</v>
      </c>
      <c r="G1230" s="14" t="s">
        <v>173</v>
      </c>
      <c r="H1230" s="14" t="s">
        <v>174</v>
      </c>
      <c r="I1230" s="14" t="s">
        <v>2739</v>
      </c>
      <c r="J1230" s="14">
        <v>0</v>
      </c>
      <c r="K1230" s="38"/>
      <c r="L1230" s="14" t="str">
        <f>IFERROR(VLOOKUP(A1230,[1]Sheet1!$A:$O,15,FALSE),"ok")</f>
        <v>ok</v>
      </c>
      <c r="M1230" s="15">
        <v>0</v>
      </c>
      <c r="N1230" s="41">
        <v>0</v>
      </c>
      <c r="O1230" s="13">
        <v>153</v>
      </c>
      <c r="P1230" s="17">
        <v>0</v>
      </c>
      <c r="Q1230" s="13">
        <v>0</v>
      </c>
      <c r="R1230" s="16" t="str">
        <f t="shared" si="161"/>
        <v>nul</v>
      </c>
      <c r="S1230" s="17">
        <f t="shared" si="162"/>
        <v>9.3330000000000002</v>
      </c>
      <c r="T1230" s="18">
        <v>16.8303767550603</v>
      </c>
      <c r="U1230" s="18">
        <v>9.286376811594204</v>
      </c>
      <c r="V1230" s="19">
        <f t="shared" si="157"/>
        <v>35.449753566654501</v>
      </c>
      <c r="W1230" s="20">
        <f t="shared" si="158"/>
        <v>51.898439221582187</v>
      </c>
      <c r="X1230" s="21">
        <f t="shared" si="159"/>
        <v>42.539704279985401</v>
      </c>
      <c r="Y1230" s="22">
        <v>42.539704279985401</v>
      </c>
      <c r="Z1230" s="23">
        <v>109.9</v>
      </c>
      <c r="AA1230" s="22"/>
      <c r="AB1230" s="22"/>
      <c r="AC1230" s="24">
        <v>54.9</v>
      </c>
      <c r="AD1230" s="25">
        <f t="shared" si="160"/>
        <v>0.2905590419402615</v>
      </c>
      <c r="AE1230" s="22"/>
      <c r="AF1230" s="26">
        <f t="shared" si="163"/>
        <v>42.539704279985401</v>
      </c>
      <c r="AG1230" s="27"/>
      <c r="AH1230" s="22"/>
      <c r="AI1230" s="28"/>
      <c r="AJ1230" s="29">
        <f t="shared" si="164"/>
        <v>-1</v>
      </c>
      <c r="AK1230" s="30"/>
      <c r="AL1230" s="30"/>
      <c r="AM1230" s="30"/>
      <c r="AN1230" s="31">
        <v>54.9</v>
      </c>
    </row>
    <row r="1231" spans="1:42" s="11" customFormat="1" ht="37.5" customHeight="1" x14ac:dyDescent="0.25">
      <c r="A1231" s="12" t="s">
        <v>2746</v>
      </c>
      <c r="B1231" s="12" t="s">
        <v>2746</v>
      </c>
      <c r="C1231" s="13" t="s">
        <v>2746</v>
      </c>
      <c r="D1231" s="3" t="s">
        <v>46</v>
      </c>
      <c r="E1231" s="3" t="s">
        <v>39</v>
      </c>
      <c r="F1231" s="14" t="s">
        <v>233</v>
      </c>
      <c r="G1231" s="14" t="s">
        <v>1053</v>
      </c>
      <c r="H1231" s="14" t="s">
        <v>1054</v>
      </c>
      <c r="I1231" s="14" t="s">
        <v>2747</v>
      </c>
      <c r="J1231" s="14" t="s">
        <v>3362</v>
      </c>
      <c r="K1231" s="38"/>
      <c r="L1231" s="14" t="str">
        <f>IFERROR(VLOOKUP(A1231,[1]Sheet1!$A:$O,15,FALSE),"ok")</f>
        <v>ok</v>
      </c>
      <c r="M1231" s="15">
        <v>0</v>
      </c>
      <c r="N1231" s="41">
        <v>0</v>
      </c>
      <c r="O1231" s="13" t="s">
        <v>44</v>
      </c>
      <c r="P1231" s="17">
        <v>0</v>
      </c>
      <c r="Q1231" s="13">
        <v>0</v>
      </c>
      <c r="R1231" s="16" t="str">
        <f t="shared" si="161"/>
        <v>nul</v>
      </c>
      <c r="S1231" s="17">
        <f t="shared" si="162"/>
        <v>6.4430000000000005</v>
      </c>
      <c r="T1231" s="18">
        <v>11.164101493542301</v>
      </c>
      <c r="U1231" s="18">
        <v>6.852898550724638</v>
      </c>
      <c r="V1231" s="19">
        <f t="shared" si="157"/>
        <v>24.460000044266941</v>
      </c>
      <c r="W1231" s="20">
        <f t="shared" si="158"/>
        <v>35.8094400648068</v>
      </c>
      <c r="X1231" s="21">
        <f t="shared" si="159"/>
        <v>29.352000053120328</v>
      </c>
      <c r="Y1231" s="22">
        <v>29.352000053120328</v>
      </c>
      <c r="Z1231" s="23">
        <v>49.9</v>
      </c>
      <c r="AA1231" s="22"/>
      <c r="AB1231" s="22"/>
      <c r="AC1231" s="24">
        <v>37.9</v>
      </c>
      <c r="AD1231" s="25">
        <f t="shared" si="160"/>
        <v>0.29122376435710584</v>
      </c>
      <c r="AE1231" s="22"/>
      <c r="AF1231" s="26">
        <f t="shared" si="163"/>
        <v>29.352000053120328</v>
      </c>
      <c r="AG1231" s="27"/>
      <c r="AH1231" s="22"/>
      <c r="AI1231" s="28"/>
      <c r="AJ1231" s="29">
        <f t="shared" si="164"/>
        <v>-1</v>
      </c>
      <c r="AK1231" s="30"/>
      <c r="AL1231" s="30"/>
      <c r="AM1231" s="30"/>
      <c r="AN1231" s="31">
        <v>37.9</v>
      </c>
    </row>
    <row r="1232" spans="1:42" s="11" customFormat="1" ht="37.5" customHeight="1" x14ac:dyDescent="0.25">
      <c r="A1232" s="12" t="s">
        <v>2748</v>
      </c>
      <c r="B1232" s="12" t="s">
        <v>2748</v>
      </c>
      <c r="C1232" s="13" t="s">
        <v>2748</v>
      </c>
      <c r="D1232" s="3" t="s">
        <v>46</v>
      </c>
      <c r="E1232" s="3" t="s">
        <v>187</v>
      </c>
      <c r="F1232" s="14" t="s">
        <v>114</v>
      </c>
      <c r="G1232" s="14" t="s">
        <v>163</v>
      </c>
      <c r="H1232" s="14" t="s">
        <v>164</v>
      </c>
      <c r="I1232" s="14" t="s">
        <v>2749</v>
      </c>
      <c r="J1232" s="14">
        <v>0</v>
      </c>
      <c r="K1232" s="38"/>
      <c r="L1232" s="14" t="str">
        <f>IFERROR(VLOOKUP(A1232,[1]Sheet1!$A:$O,15,FALSE),"ok")</f>
        <v>ok</v>
      </c>
      <c r="M1232" s="15">
        <v>0</v>
      </c>
      <c r="N1232" s="41">
        <v>51</v>
      </c>
      <c r="O1232" s="13">
        <v>329</v>
      </c>
      <c r="P1232" s="17">
        <v>19</v>
      </c>
      <c r="Q1232" s="13">
        <v>42</v>
      </c>
      <c r="R1232" s="16">
        <f t="shared" si="161"/>
        <v>18.789473684210524</v>
      </c>
      <c r="S1232" s="17">
        <f t="shared" si="162"/>
        <v>11.033000000000001</v>
      </c>
      <c r="T1232" s="18">
        <v>18.039634761784701</v>
      </c>
      <c r="U1232" s="18">
        <v>7.3004347826086962</v>
      </c>
      <c r="V1232" s="19">
        <f t="shared" si="157"/>
        <v>36.373069544393395</v>
      </c>
      <c r="W1232" s="20">
        <f t="shared" si="158"/>
        <v>53.250173812991925</v>
      </c>
      <c r="X1232" s="21">
        <f t="shared" si="159"/>
        <v>43.647683453272073</v>
      </c>
      <c r="Y1232" s="22">
        <v>43.647683453272073</v>
      </c>
      <c r="Z1232" s="23">
        <v>89.9</v>
      </c>
      <c r="AA1232" s="35"/>
      <c r="AB1232" s="22"/>
      <c r="AC1232" s="24">
        <v>64.900000000000006</v>
      </c>
      <c r="AD1232" s="25">
        <f t="shared" si="160"/>
        <v>0.48690594472167215</v>
      </c>
      <c r="AE1232" s="22"/>
      <c r="AF1232" s="26">
        <f t="shared" si="163"/>
        <v>43.647683453272073</v>
      </c>
      <c r="AG1232" s="27"/>
      <c r="AH1232" s="22"/>
      <c r="AI1232" s="28"/>
      <c r="AJ1232" s="29">
        <f t="shared" si="164"/>
        <v>-1</v>
      </c>
      <c r="AK1232" s="46">
        <v>43234</v>
      </c>
      <c r="AL1232" s="51">
        <v>43254</v>
      </c>
      <c r="AM1232" s="46" t="s">
        <v>3483</v>
      </c>
      <c r="AN1232" s="47">
        <v>64.900000000000006</v>
      </c>
      <c r="AO1232" s="44" t="s">
        <v>3484</v>
      </c>
      <c r="AP1232" s="52" t="s">
        <v>3485</v>
      </c>
    </row>
    <row r="1233" spans="1:42" s="11" customFormat="1" ht="37.5" customHeight="1" x14ac:dyDescent="0.25">
      <c r="A1233" s="12" t="s">
        <v>2752</v>
      </c>
      <c r="B1233" s="12" t="s">
        <v>2752</v>
      </c>
      <c r="C1233" s="13" t="s">
        <v>2752</v>
      </c>
      <c r="D1233" s="3"/>
      <c r="E1233" s="3" t="s">
        <v>359</v>
      </c>
      <c r="F1233" s="14" t="s">
        <v>119</v>
      </c>
      <c r="G1233" s="14" t="s">
        <v>120</v>
      </c>
      <c r="H1233" s="14" t="s">
        <v>121</v>
      </c>
      <c r="I1233" s="14" t="s">
        <v>2753</v>
      </c>
      <c r="J1233" s="14" t="s">
        <v>3362</v>
      </c>
      <c r="K1233" s="38"/>
      <c r="L1233" s="14" t="str">
        <f>IFERROR(VLOOKUP(A1233,[1]Sheet1!$A:$O,15,FALSE),"ok")</f>
        <v>ok</v>
      </c>
      <c r="M1233" s="15">
        <v>0</v>
      </c>
      <c r="N1233" s="41">
        <v>29</v>
      </c>
      <c r="O1233" s="13">
        <v>280</v>
      </c>
      <c r="P1233" s="17">
        <v>1</v>
      </c>
      <c r="Q1233" s="13">
        <v>1</v>
      </c>
      <c r="R1233" s="16">
        <f t="shared" si="161"/>
        <v>203</v>
      </c>
      <c r="S1233" s="17">
        <f t="shared" si="162"/>
        <v>20.383000000000003</v>
      </c>
      <c r="T1233" s="18">
        <v>60.012322246533898</v>
      </c>
      <c r="U1233" s="18">
        <v>11.141787439613527</v>
      </c>
      <c r="V1233" s="19">
        <f t="shared" si="157"/>
        <v>91.537109686147431</v>
      </c>
      <c r="W1233" s="20">
        <f t="shared" si="158"/>
        <v>134.01032858051983</v>
      </c>
      <c r="X1233" s="21">
        <f t="shared" si="159"/>
        <v>109.84453162337691</v>
      </c>
      <c r="Y1233" s="22">
        <v>111.68053162337692</v>
      </c>
      <c r="Z1233" s="23">
        <v>259.89999999999998</v>
      </c>
      <c r="AA1233" s="22"/>
      <c r="AB1233" s="22"/>
      <c r="AC1233" s="24">
        <v>119.9</v>
      </c>
      <c r="AD1233" s="25">
        <f t="shared" si="160"/>
        <v>9.1542730694143204E-2</v>
      </c>
      <c r="AE1233" s="22"/>
      <c r="AF1233" s="26">
        <f t="shared" si="163"/>
        <v>109.84453162337691</v>
      </c>
      <c r="AG1233" s="27"/>
      <c r="AH1233" s="22"/>
      <c r="AI1233" s="28"/>
      <c r="AJ1233" s="29">
        <f t="shared" si="164"/>
        <v>-1</v>
      </c>
      <c r="AK1233" s="30"/>
      <c r="AL1233" s="30"/>
      <c r="AM1233" s="30"/>
      <c r="AN1233" s="31">
        <v>128.9</v>
      </c>
    </row>
    <row r="1234" spans="1:42" s="11" customFormat="1" ht="37.5" customHeight="1" x14ac:dyDescent="0.25">
      <c r="A1234" s="12" t="s">
        <v>2754</v>
      </c>
      <c r="B1234" s="12" t="s">
        <v>2754</v>
      </c>
      <c r="C1234" s="13" t="s">
        <v>2754</v>
      </c>
      <c r="D1234" s="3" t="s">
        <v>46</v>
      </c>
      <c r="E1234" s="3" t="s">
        <v>359</v>
      </c>
      <c r="F1234" s="14" t="s">
        <v>114</v>
      </c>
      <c r="G1234" s="14" t="s">
        <v>163</v>
      </c>
      <c r="H1234" s="14" t="s">
        <v>219</v>
      </c>
      <c r="I1234" s="14" t="s">
        <v>2755</v>
      </c>
      <c r="J1234" s="14">
        <v>0</v>
      </c>
      <c r="K1234" s="38"/>
      <c r="L1234" s="14" t="str">
        <f>IFERROR(VLOOKUP(A1234,[1]Sheet1!$A:$O,15,FALSE),"ok")</f>
        <v>ok</v>
      </c>
      <c r="M1234" s="15">
        <v>0</v>
      </c>
      <c r="N1234" s="41">
        <v>1</v>
      </c>
      <c r="O1234" s="13">
        <v>23</v>
      </c>
      <c r="P1234" s="17">
        <v>2</v>
      </c>
      <c r="Q1234" s="13">
        <v>10</v>
      </c>
      <c r="R1234" s="16">
        <f t="shared" si="161"/>
        <v>3.5</v>
      </c>
      <c r="S1234" s="17">
        <f t="shared" si="162"/>
        <v>23.783000000000001</v>
      </c>
      <c r="T1234" s="18">
        <v>47.415262809750097</v>
      </c>
      <c r="U1234" s="18">
        <v>13.192995169082128</v>
      </c>
      <c r="V1234" s="19">
        <f t="shared" si="157"/>
        <v>84.391257978832229</v>
      </c>
      <c r="W1234" s="20">
        <f t="shared" si="158"/>
        <v>123.54880168101037</v>
      </c>
      <c r="X1234" s="21">
        <f t="shared" si="159"/>
        <v>101.26950957459867</v>
      </c>
      <c r="Y1234" s="22">
        <v>97.801509574598668</v>
      </c>
      <c r="Z1234" s="23">
        <v>179.9</v>
      </c>
      <c r="AA1234" s="22"/>
      <c r="AB1234" s="22"/>
      <c r="AC1234" s="24">
        <v>139.9</v>
      </c>
      <c r="AD1234" s="25">
        <f t="shared" si="160"/>
        <v>0.38146220503758599</v>
      </c>
      <c r="AE1234" s="22"/>
      <c r="AF1234" s="26">
        <f t="shared" si="163"/>
        <v>101.26950957459867</v>
      </c>
      <c r="AG1234" s="27"/>
      <c r="AH1234" s="22"/>
      <c r="AI1234" s="28"/>
      <c r="AJ1234" s="29">
        <f t="shared" si="164"/>
        <v>-1</v>
      </c>
      <c r="AK1234" s="46">
        <v>43234</v>
      </c>
      <c r="AL1234" s="51">
        <v>43254</v>
      </c>
      <c r="AM1234" s="46" t="s">
        <v>3483</v>
      </c>
      <c r="AN1234" s="47">
        <v>129.9</v>
      </c>
      <c r="AO1234" s="44" t="s">
        <v>3484</v>
      </c>
      <c r="AP1234" s="52" t="s">
        <v>3485</v>
      </c>
    </row>
    <row r="1235" spans="1:42" s="11" customFormat="1" ht="37.5" customHeight="1" x14ac:dyDescent="0.25">
      <c r="A1235" s="12" t="s">
        <v>2760</v>
      </c>
      <c r="B1235" s="12" t="s">
        <v>2760</v>
      </c>
      <c r="C1235" s="13" t="s">
        <v>2760</v>
      </c>
      <c r="D1235" s="3"/>
      <c r="E1235" s="3" t="s">
        <v>359</v>
      </c>
      <c r="F1235" s="14" t="s">
        <v>114</v>
      </c>
      <c r="G1235" s="14" t="s">
        <v>163</v>
      </c>
      <c r="H1235" s="14" t="s">
        <v>198</v>
      </c>
      <c r="I1235" s="14" t="s">
        <v>2761</v>
      </c>
      <c r="J1235" s="14">
        <v>0</v>
      </c>
      <c r="K1235" s="38"/>
      <c r="L1235" s="14" t="str">
        <f>IFERROR(VLOOKUP(A1235,[1]Sheet1!$A:$O,15,FALSE),"ok")</f>
        <v>ok</v>
      </c>
      <c r="M1235" s="15">
        <v>0</v>
      </c>
      <c r="N1235" s="41">
        <v>2</v>
      </c>
      <c r="O1235" s="13">
        <v>70</v>
      </c>
      <c r="P1235" s="17">
        <v>1</v>
      </c>
      <c r="Q1235" s="13">
        <v>1</v>
      </c>
      <c r="R1235" s="16">
        <f t="shared" si="161"/>
        <v>14</v>
      </c>
      <c r="S1235" s="17">
        <f t="shared" si="162"/>
        <v>33.643000000000001</v>
      </c>
      <c r="T1235" s="18">
        <v>75.810538407864897</v>
      </c>
      <c r="U1235" s="18">
        <v>18.992318840579713</v>
      </c>
      <c r="V1235" s="19">
        <f t="shared" si="157"/>
        <v>128.44585724844461</v>
      </c>
      <c r="W1235" s="20">
        <f t="shared" si="158"/>
        <v>188.04473501172291</v>
      </c>
      <c r="X1235" s="21">
        <f t="shared" si="159"/>
        <v>154.13502869813354</v>
      </c>
      <c r="Y1235" s="22">
        <v>152.50302869813353</v>
      </c>
      <c r="Z1235" s="23">
        <v>299.89999999999998</v>
      </c>
      <c r="AA1235" s="22"/>
      <c r="AB1235" s="22"/>
      <c r="AC1235" s="24">
        <v>197.9</v>
      </c>
      <c r="AD1235" s="25">
        <f t="shared" si="160"/>
        <v>0.28393916471497316</v>
      </c>
      <c r="AE1235" s="22"/>
      <c r="AF1235" s="26">
        <f t="shared" si="163"/>
        <v>154.13502869813354</v>
      </c>
      <c r="AG1235" s="27"/>
      <c r="AH1235" s="22"/>
      <c r="AI1235" s="28"/>
      <c r="AJ1235" s="29">
        <f t="shared" si="164"/>
        <v>-1</v>
      </c>
      <c r="AK1235" s="30"/>
      <c r="AL1235" s="30"/>
      <c r="AM1235" s="30"/>
      <c r="AN1235" s="31">
        <v>197.9</v>
      </c>
    </row>
    <row r="1236" spans="1:42" s="11" customFormat="1" ht="37.5" customHeight="1" x14ac:dyDescent="0.25">
      <c r="A1236" s="12" t="s">
        <v>2762</v>
      </c>
      <c r="B1236" s="12" t="s">
        <v>2762</v>
      </c>
      <c r="C1236" s="13" t="s">
        <v>2762</v>
      </c>
      <c r="D1236" s="3"/>
      <c r="E1236" s="3" t="s">
        <v>359</v>
      </c>
      <c r="F1236" s="14" t="s">
        <v>81</v>
      </c>
      <c r="G1236" s="14" t="s">
        <v>82</v>
      </c>
      <c r="H1236" s="14" t="s">
        <v>2763</v>
      </c>
      <c r="I1236" s="14" t="s">
        <v>2764</v>
      </c>
      <c r="J1236" s="14" t="s">
        <v>3362</v>
      </c>
      <c r="K1236" s="38"/>
      <c r="L1236" s="14" t="str">
        <f>IFERROR(VLOOKUP(A1236,[1]Sheet1!$A:$O,15,FALSE),"ok")</f>
        <v>ok</v>
      </c>
      <c r="M1236" s="15">
        <v>0</v>
      </c>
      <c r="N1236" s="41">
        <v>70</v>
      </c>
      <c r="O1236" s="13">
        <v>98</v>
      </c>
      <c r="P1236" s="17">
        <v>0</v>
      </c>
      <c r="Q1236" s="13">
        <v>0</v>
      </c>
      <c r="R1236" s="16" t="str">
        <f t="shared" si="161"/>
        <v>nul</v>
      </c>
      <c r="S1236" s="17">
        <f t="shared" si="162"/>
        <v>9.843</v>
      </c>
      <c r="T1236" s="18">
        <v>22.9424832469625</v>
      </c>
      <c r="U1236" s="18">
        <v>8.298067632850243</v>
      </c>
      <c r="V1236" s="19">
        <f t="shared" si="157"/>
        <v>41.083550879812741</v>
      </c>
      <c r="W1236" s="20">
        <f t="shared" si="158"/>
        <v>60.146318488045843</v>
      </c>
      <c r="X1236" s="21">
        <f t="shared" si="159"/>
        <v>49.300261055775287</v>
      </c>
      <c r="Y1236" s="22">
        <v>49.912261055775282</v>
      </c>
      <c r="Z1236" s="23">
        <v>99.9</v>
      </c>
      <c r="AA1236" s="22"/>
      <c r="AB1236" s="22"/>
      <c r="AC1236" s="24">
        <v>57.9</v>
      </c>
      <c r="AD1236" s="25">
        <f t="shared" si="160"/>
        <v>0.17443597173847603</v>
      </c>
      <c r="AE1236" s="22"/>
      <c r="AF1236" s="26">
        <f t="shared" si="163"/>
        <v>49.300261055775287</v>
      </c>
      <c r="AG1236" s="27"/>
      <c r="AH1236" s="22"/>
      <c r="AI1236" s="28"/>
      <c r="AJ1236" s="29">
        <f t="shared" si="164"/>
        <v>-1</v>
      </c>
      <c r="AK1236" s="30"/>
      <c r="AL1236" s="30"/>
      <c r="AM1236" s="30"/>
      <c r="AN1236" s="31">
        <v>64.900000000000006</v>
      </c>
    </row>
    <row r="1237" spans="1:42" s="11" customFormat="1" ht="37.5" customHeight="1" x14ac:dyDescent="0.25">
      <c r="A1237" s="12" t="s">
        <v>2765</v>
      </c>
      <c r="B1237" s="12" t="s">
        <v>2765</v>
      </c>
      <c r="C1237" s="13" t="s">
        <v>2765</v>
      </c>
      <c r="D1237" s="3"/>
      <c r="E1237" s="3" t="s">
        <v>359</v>
      </c>
      <c r="F1237" s="14" t="s">
        <v>81</v>
      </c>
      <c r="G1237" s="14" t="s">
        <v>82</v>
      </c>
      <c r="H1237" s="14" t="s">
        <v>2763</v>
      </c>
      <c r="I1237" s="14" t="s">
        <v>2766</v>
      </c>
      <c r="J1237" s="14" t="s">
        <v>3362</v>
      </c>
      <c r="K1237" s="38"/>
      <c r="L1237" s="14" t="str">
        <f>IFERROR(VLOOKUP(A1237,[1]Sheet1!$A:$O,15,FALSE),"ok")</f>
        <v>ok</v>
      </c>
      <c r="M1237" s="15">
        <v>0</v>
      </c>
      <c r="N1237" s="41">
        <v>68</v>
      </c>
      <c r="O1237" s="13">
        <v>62</v>
      </c>
      <c r="P1237" s="17">
        <v>1</v>
      </c>
      <c r="Q1237" s="13">
        <v>2</v>
      </c>
      <c r="R1237" s="16">
        <f t="shared" si="161"/>
        <v>476</v>
      </c>
      <c r="S1237" s="17">
        <f t="shared" si="162"/>
        <v>9.843</v>
      </c>
      <c r="T1237" s="18">
        <v>22.942483236151599</v>
      </c>
      <c r="U1237" s="18">
        <v>8.298067632850243</v>
      </c>
      <c r="V1237" s="19">
        <f t="shared" si="157"/>
        <v>41.08355086900184</v>
      </c>
      <c r="W1237" s="20">
        <f t="shared" si="158"/>
        <v>60.146318472218695</v>
      </c>
      <c r="X1237" s="21">
        <f t="shared" si="159"/>
        <v>49.300261042802205</v>
      </c>
      <c r="Y1237" s="22">
        <v>49.708261042802199</v>
      </c>
      <c r="Z1237" s="23">
        <v>99.9</v>
      </c>
      <c r="AA1237" s="22"/>
      <c r="AB1237" s="22"/>
      <c r="AC1237" s="24">
        <v>57.9</v>
      </c>
      <c r="AD1237" s="25">
        <f t="shared" si="160"/>
        <v>0.17443597204752215</v>
      </c>
      <c r="AE1237" s="22"/>
      <c r="AF1237" s="26">
        <f t="shared" si="163"/>
        <v>49.300261042802205</v>
      </c>
      <c r="AG1237" s="27"/>
      <c r="AH1237" s="22"/>
      <c r="AI1237" s="28"/>
      <c r="AJ1237" s="29">
        <f t="shared" si="164"/>
        <v>-1</v>
      </c>
      <c r="AK1237" s="30"/>
      <c r="AL1237" s="30"/>
      <c r="AM1237" s="30"/>
      <c r="AN1237" s="31">
        <v>58.9</v>
      </c>
    </row>
    <row r="1238" spans="1:42" s="11" customFormat="1" ht="37.5" customHeight="1" x14ac:dyDescent="0.25">
      <c r="A1238" s="12" t="s">
        <v>2767</v>
      </c>
      <c r="B1238" s="12" t="s">
        <v>2767</v>
      </c>
      <c r="C1238" s="13" t="s">
        <v>2767</v>
      </c>
      <c r="D1238" s="3"/>
      <c r="E1238" s="3" t="s">
        <v>359</v>
      </c>
      <c r="F1238" s="14" t="s">
        <v>40</v>
      </c>
      <c r="G1238" s="14" t="s">
        <v>159</v>
      </c>
      <c r="H1238" s="14" t="s">
        <v>160</v>
      </c>
      <c r="I1238" s="14" t="s">
        <v>2768</v>
      </c>
      <c r="J1238" s="14">
        <v>0</v>
      </c>
      <c r="K1238" s="38"/>
      <c r="L1238" s="14" t="str">
        <f>IFERROR(VLOOKUP(A1238,[1]Sheet1!$A:$O,15,FALSE),"ok")</f>
        <v>ok</v>
      </c>
      <c r="M1238" s="15">
        <v>0</v>
      </c>
      <c r="N1238" s="41">
        <v>25</v>
      </c>
      <c r="O1238" s="13">
        <v>16</v>
      </c>
      <c r="P1238" s="17">
        <v>7</v>
      </c>
      <c r="Q1238" s="13">
        <v>21</v>
      </c>
      <c r="R1238" s="16">
        <f t="shared" si="161"/>
        <v>25</v>
      </c>
      <c r="S1238" s="17">
        <f t="shared" si="162"/>
        <v>8.4830000000000005</v>
      </c>
      <c r="T1238" s="18">
        <v>15.5228252466163</v>
      </c>
      <c r="U1238" s="18">
        <v>7.6360869565217397</v>
      </c>
      <c r="V1238" s="19">
        <f t="shared" si="157"/>
        <v>31.641912203138041</v>
      </c>
      <c r="W1238" s="33">
        <f t="shared" si="158"/>
        <v>46.32375946539409</v>
      </c>
      <c r="X1238" s="21">
        <f t="shared" si="159"/>
        <v>37.970294643765648</v>
      </c>
      <c r="Y1238" s="22">
        <v>37.358294643765646</v>
      </c>
      <c r="Z1238" s="23">
        <v>69.900000000000006</v>
      </c>
      <c r="AA1238" s="22"/>
      <c r="AB1238" s="22"/>
      <c r="AC1238" s="24">
        <v>49.9</v>
      </c>
      <c r="AD1238" s="25">
        <f t="shared" si="160"/>
        <v>0.31418521947638056</v>
      </c>
      <c r="AE1238" s="22"/>
      <c r="AF1238" s="26">
        <f t="shared" si="163"/>
        <v>37.970294643765648</v>
      </c>
      <c r="AG1238" s="27"/>
      <c r="AH1238" s="22"/>
      <c r="AI1238" s="28"/>
      <c r="AJ1238" s="29">
        <f t="shared" si="164"/>
        <v>-1</v>
      </c>
      <c r="AK1238" s="30"/>
      <c r="AL1238" s="30"/>
      <c r="AM1238" s="30"/>
      <c r="AN1238" s="31">
        <v>44.9</v>
      </c>
    </row>
    <row r="1239" spans="1:42" s="11" customFormat="1" ht="37.5" customHeight="1" x14ac:dyDescent="0.25">
      <c r="A1239" s="12" t="s">
        <v>2769</v>
      </c>
      <c r="B1239" s="12" t="s">
        <v>2769</v>
      </c>
      <c r="C1239" s="13" t="s">
        <v>2769</v>
      </c>
      <c r="D1239" s="3"/>
      <c r="E1239" s="3" t="s">
        <v>359</v>
      </c>
      <c r="F1239" s="14" t="s">
        <v>40</v>
      </c>
      <c r="G1239" s="14" t="s">
        <v>159</v>
      </c>
      <c r="H1239" s="14" t="s">
        <v>160</v>
      </c>
      <c r="I1239" s="14" t="s">
        <v>2770</v>
      </c>
      <c r="J1239" s="14">
        <v>0</v>
      </c>
      <c r="K1239" s="38"/>
      <c r="L1239" s="14" t="str">
        <f>IFERROR(VLOOKUP(A1239,[1]Sheet1!$A:$O,15,FALSE),"ok")</f>
        <v>ok</v>
      </c>
      <c r="M1239" s="15">
        <v>0</v>
      </c>
      <c r="N1239" s="41">
        <v>19</v>
      </c>
      <c r="O1239" s="13">
        <v>16</v>
      </c>
      <c r="P1239" s="17">
        <v>4</v>
      </c>
      <c r="Q1239" s="13">
        <v>8</v>
      </c>
      <c r="R1239" s="16">
        <f t="shared" si="161"/>
        <v>33.25</v>
      </c>
      <c r="S1239" s="17">
        <f t="shared" si="162"/>
        <v>8.9930000000000003</v>
      </c>
      <c r="T1239" s="18">
        <v>15.452630517271301</v>
      </c>
      <c r="U1239" s="18">
        <v>7.6360869565217397</v>
      </c>
      <c r="V1239" s="19">
        <f t="shared" si="157"/>
        <v>32.081717473793042</v>
      </c>
      <c r="W1239" s="33">
        <f t="shared" si="158"/>
        <v>46.967634381633005</v>
      </c>
      <c r="X1239" s="21">
        <f t="shared" si="159"/>
        <v>38.498060968551648</v>
      </c>
      <c r="Y1239" s="22">
        <v>37.682060968551646</v>
      </c>
      <c r="Z1239" s="23">
        <v>69.900000000000006</v>
      </c>
      <c r="AA1239" s="22"/>
      <c r="AB1239" s="22"/>
      <c r="AC1239" s="24">
        <v>52.9</v>
      </c>
      <c r="AD1239" s="25">
        <f t="shared" si="160"/>
        <v>0.3740951795783436</v>
      </c>
      <c r="AE1239" s="22"/>
      <c r="AF1239" s="26">
        <f t="shared" si="163"/>
        <v>38.498060968551648</v>
      </c>
      <c r="AG1239" s="27"/>
      <c r="AH1239" s="22"/>
      <c r="AI1239" s="28"/>
      <c r="AJ1239" s="29">
        <f t="shared" si="164"/>
        <v>-1</v>
      </c>
      <c r="AK1239" s="30"/>
      <c r="AL1239" s="30"/>
      <c r="AM1239" s="30"/>
      <c r="AN1239" s="31">
        <v>48.9</v>
      </c>
    </row>
    <row r="1240" spans="1:42" s="11" customFormat="1" ht="37.5" customHeight="1" x14ac:dyDescent="0.25">
      <c r="A1240" s="12" t="s">
        <v>2771</v>
      </c>
      <c r="B1240" s="12" t="s">
        <v>2771</v>
      </c>
      <c r="C1240" s="13" t="s">
        <v>2771</v>
      </c>
      <c r="D1240" s="3" t="s">
        <v>46</v>
      </c>
      <c r="E1240" s="3" t="s">
        <v>39</v>
      </c>
      <c r="F1240" s="14" t="s">
        <v>331</v>
      </c>
      <c r="G1240" s="14" t="s">
        <v>499</v>
      </c>
      <c r="H1240" s="14" t="s">
        <v>500</v>
      </c>
      <c r="I1240" s="14" t="s">
        <v>2772</v>
      </c>
      <c r="J1240" s="14">
        <v>0</v>
      </c>
      <c r="K1240" s="38"/>
      <c r="L1240" s="14">
        <f>IFERROR(VLOOKUP(A1240,[1]Sheet1!$A:$O,15,FALSE),"ok")</f>
        <v>29.9</v>
      </c>
      <c r="M1240" s="15">
        <v>0</v>
      </c>
      <c r="N1240" s="41">
        <v>0</v>
      </c>
      <c r="O1240" s="13">
        <v>268</v>
      </c>
      <c r="P1240" s="17">
        <v>0</v>
      </c>
      <c r="Q1240" s="13">
        <v>0</v>
      </c>
      <c r="R1240" s="16" t="str">
        <f t="shared" si="161"/>
        <v>nul</v>
      </c>
      <c r="S1240" s="17">
        <f t="shared" si="162"/>
        <v>5.0830000000000002</v>
      </c>
      <c r="T1240" s="18">
        <v>15.18878564505</v>
      </c>
      <c r="U1240" s="18">
        <v>8.298067632850243</v>
      </c>
      <c r="V1240" s="19">
        <f t="shared" si="157"/>
        <v>28.569853277900243</v>
      </c>
      <c r="W1240" s="20">
        <f t="shared" si="158"/>
        <v>41.826265198845952</v>
      </c>
      <c r="X1240" s="21">
        <f t="shared" si="159"/>
        <v>34.283823933480292</v>
      </c>
      <c r="Y1240" s="22">
        <v>34.283823933480292</v>
      </c>
      <c r="Z1240" s="23">
        <v>89.9</v>
      </c>
      <c r="AA1240" s="22"/>
      <c r="AB1240" s="22"/>
      <c r="AC1240" s="24">
        <v>29.9</v>
      </c>
      <c r="AD1240" s="25">
        <f t="shared" si="160"/>
        <v>-0.12786858146238511</v>
      </c>
      <c r="AE1240" s="22"/>
      <c r="AF1240" s="26">
        <f t="shared" si="163"/>
        <v>34.283823933480292</v>
      </c>
      <c r="AG1240" s="27"/>
      <c r="AH1240" s="22"/>
      <c r="AI1240" s="28"/>
      <c r="AJ1240" s="29">
        <f t="shared" si="164"/>
        <v>-1</v>
      </c>
      <c r="AK1240" s="30"/>
      <c r="AL1240" s="30"/>
      <c r="AM1240" s="30"/>
      <c r="AN1240" s="31">
        <v>29.9</v>
      </c>
    </row>
    <row r="1241" spans="1:42" s="11" customFormat="1" ht="37.5" customHeight="1" x14ac:dyDescent="0.25">
      <c r="A1241" s="12" t="s">
        <v>1397</v>
      </c>
      <c r="B1241" s="12" t="s">
        <v>1397</v>
      </c>
      <c r="C1241" s="13" t="s">
        <v>1397</v>
      </c>
      <c r="D1241" s="3"/>
      <c r="E1241" s="3" t="s">
        <v>39</v>
      </c>
      <c r="F1241" s="14" t="s">
        <v>107</v>
      </c>
      <c r="G1241" s="14" t="s">
        <v>128</v>
      </c>
      <c r="H1241" s="14" t="s">
        <v>129</v>
      </c>
      <c r="I1241" s="14" t="s">
        <v>1398</v>
      </c>
      <c r="J1241" s="14">
        <v>0</v>
      </c>
      <c r="K1241" s="38"/>
      <c r="L1241" s="14" t="str">
        <f>IFERROR(VLOOKUP(A1241,[1]Sheet1!$A:$O,15,FALSE),"ok")</f>
        <v>ok</v>
      </c>
      <c r="M1241" s="15">
        <v>0</v>
      </c>
      <c r="N1241" s="41">
        <v>0</v>
      </c>
      <c r="O1241" s="13">
        <v>135</v>
      </c>
      <c r="P1241" s="17">
        <v>0</v>
      </c>
      <c r="Q1241" s="13">
        <v>0</v>
      </c>
      <c r="R1241" s="16" t="str">
        <f t="shared" si="161"/>
        <v>nul</v>
      </c>
      <c r="S1241" s="17">
        <f t="shared" si="162"/>
        <v>8.4830000000000005</v>
      </c>
      <c r="T1241" s="18">
        <v>18.730979999999999</v>
      </c>
      <c r="U1241" s="18">
        <v>7.1139613526570056</v>
      </c>
      <c r="V1241" s="19">
        <f t="shared" si="157"/>
        <v>34.327941352657007</v>
      </c>
      <c r="W1241" s="20">
        <f t="shared" si="158"/>
        <v>50.256106140289852</v>
      </c>
      <c r="X1241" s="21">
        <f t="shared" si="159"/>
        <v>41.193529623188404</v>
      </c>
      <c r="Y1241" s="22">
        <v>41.193529623188404</v>
      </c>
      <c r="Z1241" s="23">
        <v>79.900000000000006</v>
      </c>
      <c r="AA1241" s="22"/>
      <c r="AB1241" s="22"/>
      <c r="AC1241" s="24">
        <v>49.9</v>
      </c>
      <c r="AD1241" s="25">
        <f t="shared" si="160"/>
        <v>0.21135528944600579</v>
      </c>
      <c r="AE1241" s="22"/>
      <c r="AF1241" s="26">
        <f t="shared" si="163"/>
        <v>41.193529623188404</v>
      </c>
      <c r="AG1241" s="27"/>
      <c r="AH1241" s="22"/>
      <c r="AI1241" s="28"/>
      <c r="AJ1241" s="29">
        <f t="shared" si="164"/>
        <v>-1</v>
      </c>
      <c r="AK1241" s="30"/>
      <c r="AL1241" s="30"/>
      <c r="AM1241" s="30"/>
      <c r="AN1241" s="31">
        <v>49.9</v>
      </c>
    </row>
    <row r="1242" spans="1:42" s="11" customFormat="1" ht="37.5" customHeight="1" x14ac:dyDescent="0.25">
      <c r="A1242" s="12" t="s">
        <v>2773</v>
      </c>
      <c r="B1242" s="12" t="s">
        <v>2773</v>
      </c>
      <c r="C1242" s="13" t="s">
        <v>2773</v>
      </c>
      <c r="D1242" s="3" t="s">
        <v>46</v>
      </c>
      <c r="E1242" s="3" t="s">
        <v>187</v>
      </c>
      <c r="F1242" s="14" t="s">
        <v>40</v>
      </c>
      <c r="G1242" s="14" t="s">
        <v>41</v>
      </c>
      <c r="H1242" s="14" t="s">
        <v>91</v>
      </c>
      <c r="I1242" s="14" t="s">
        <v>2774</v>
      </c>
      <c r="J1242" s="14">
        <v>0</v>
      </c>
      <c r="K1242" s="38"/>
      <c r="L1242" s="14" t="str">
        <f>IFERROR(VLOOKUP(A1242,[1]Sheet1!$A:$O,15,FALSE),"ok")</f>
        <v>ok</v>
      </c>
      <c r="M1242" s="15">
        <v>0</v>
      </c>
      <c r="N1242" s="41">
        <v>138</v>
      </c>
      <c r="O1242" s="13">
        <v>64</v>
      </c>
      <c r="P1242" s="17">
        <v>7</v>
      </c>
      <c r="Q1242" s="13">
        <v>14</v>
      </c>
      <c r="R1242" s="16">
        <f t="shared" si="161"/>
        <v>138</v>
      </c>
      <c r="S1242" s="17">
        <f t="shared" si="162"/>
        <v>11.883000000000003</v>
      </c>
      <c r="T1242" s="18">
        <v>19.155969536400899</v>
      </c>
      <c r="U1242" s="18">
        <v>14.311835748792269</v>
      </c>
      <c r="V1242" s="19">
        <f t="shared" si="157"/>
        <v>45.350805285193175</v>
      </c>
      <c r="W1242" s="33">
        <f t="shared" si="158"/>
        <v>66.393578937522804</v>
      </c>
      <c r="X1242" s="21">
        <f t="shared" si="159"/>
        <v>54.420966342231807</v>
      </c>
      <c r="Y1242" s="22">
        <v>53.400966342231797</v>
      </c>
      <c r="Z1242" s="23">
        <v>139.9</v>
      </c>
      <c r="AA1242" s="22"/>
      <c r="AB1242" s="22"/>
      <c r="AC1242" s="24">
        <v>69.900000000000006</v>
      </c>
      <c r="AD1242" s="25">
        <f t="shared" si="160"/>
        <v>0.28443143696542816</v>
      </c>
      <c r="AE1242" s="22"/>
      <c r="AF1242" s="26">
        <f t="shared" si="163"/>
        <v>54.420966342231807</v>
      </c>
      <c r="AG1242" s="27"/>
      <c r="AH1242" s="22"/>
      <c r="AI1242" s="28"/>
      <c r="AJ1242" s="29">
        <f t="shared" si="164"/>
        <v>-1</v>
      </c>
      <c r="AK1242" s="30"/>
      <c r="AL1242" s="30"/>
      <c r="AM1242" s="30"/>
      <c r="AN1242" s="31">
        <v>69.900000000000006</v>
      </c>
    </row>
    <row r="1243" spans="1:42" s="11" customFormat="1" ht="37.5" customHeight="1" x14ac:dyDescent="0.25">
      <c r="A1243" s="12" t="s">
        <v>2775</v>
      </c>
      <c r="B1243" s="12" t="s">
        <v>2775</v>
      </c>
      <c r="C1243" s="13" t="s">
        <v>2775</v>
      </c>
      <c r="D1243" s="3" t="s">
        <v>46</v>
      </c>
      <c r="E1243" s="3" t="s">
        <v>187</v>
      </c>
      <c r="F1243" s="14" t="s">
        <v>136</v>
      </c>
      <c r="G1243" s="14" t="s">
        <v>317</v>
      </c>
      <c r="H1243" s="14" t="s">
        <v>676</v>
      </c>
      <c r="I1243" s="14" t="s">
        <v>2776</v>
      </c>
      <c r="J1243" s="14">
        <v>0</v>
      </c>
      <c r="K1243" s="38"/>
      <c r="L1243" s="14" t="str">
        <f>IFERROR(VLOOKUP(A1243,[1]Sheet1!$A:$O,15,FALSE),"ok")</f>
        <v>ok</v>
      </c>
      <c r="M1243" s="15">
        <v>0</v>
      </c>
      <c r="N1243" s="41">
        <v>1</v>
      </c>
      <c r="O1243" s="13">
        <v>138</v>
      </c>
      <c r="P1243" s="17">
        <v>2</v>
      </c>
      <c r="Q1243" s="13">
        <v>12</v>
      </c>
      <c r="R1243" s="16">
        <f t="shared" si="161"/>
        <v>3.5</v>
      </c>
      <c r="S1243" s="17">
        <f t="shared" si="162"/>
        <v>13.583000000000002</v>
      </c>
      <c r="T1243" s="18">
        <v>33.451341676943201</v>
      </c>
      <c r="U1243" s="18">
        <v>8.6337198067632848</v>
      </c>
      <c r="V1243" s="19">
        <f t="shared" si="157"/>
        <v>55.668061483706481</v>
      </c>
      <c r="W1243" s="33">
        <f t="shared" si="158"/>
        <v>81.498042012146286</v>
      </c>
      <c r="X1243" s="21">
        <f t="shared" si="159"/>
        <v>66.801673780447771</v>
      </c>
      <c r="Y1243" s="22">
        <v>66.801673780447771</v>
      </c>
      <c r="Z1243" s="23">
        <v>110.9</v>
      </c>
      <c r="AA1243" s="22"/>
      <c r="AB1243" s="22"/>
      <c r="AC1243" s="24">
        <v>79.900000000000006</v>
      </c>
      <c r="AD1243" s="25">
        <f t="shared" si="160"/>
        <v>0.1960778147955029</v>
      </c>
      <c r="AE1243" s="22"/>
      <c r="AF1243" s="26">
        <f t="shared" si="163"/>
        <v>66.801673780447771</v>
      </c>
      <c r="AG1243" s="27"/>
      <c r="AH1243" s="22"/>
      <c r="AI1243" s="28"/>
      <c r="AJ1243" s="29">
        <f t="shared" si="164"/>
        <v>-1</v>
      </c>
      <c r="AK1243" s="30"/>
      <c r="AL1243" s="30"/>
      <c r="AM1243" s="30"/>
      <c r="AN1243" s="31">
        <v>79.900000000000006</v>
      </c>
    </row>
    <row r="1244" spans="1:42" s="11" customFormat="1" ht="37.5" customHeight="1" x14ac:dyDescent="0.25">
      <c r="A1244" s="12" t="s">
        <v>2779</v>
      </c>
      <c r="B1244" s="12" t="s">
        <v>2779</v>
      </c>
      <c r="C1244" s="13" t="s">
        <v>2779</v>
      </c>
      <c r="D1244" s="3"/>
      <c r="E1244" s="3" t="s">
        <v>359</v>
      </c>
      <c r="F1244" s="14" t="s">
        <v>2780</v>
      </c>
      <c r="G1244" s="14" t="s">
        <v>2781</v>
      </c>
      <c r="H1244" s="14" t="s">
        <v>2782</v>
      </c>
      <c r="I1244" s="14" t="s">
        <v>2783</v>
      </c>
      <c r="J1244" s="14" t="s">
        <v>3362</v>
      </c>
      <c r="K1244" s="38"/>
      <c r="L1244" s="14" t="str">
        <f>IFERROR(VLOOKUP(A1244,[1]Sheet1!$A:$O,15,FALSE),"ok")</f>
        <v>ok</v>
      </c>
      <c r="M1244" s="15">
        <v>0</v>
      </c>
      <c r="N1244" s="41">
        <v>25</v>
      </c>
      <c r="O1244" s="13">
        <v>362</v>
      </c>
      <c r="P1244" s="17">
        <v>0</v>
      </c>
      <c r="Q1244" s="13">
        <v>0</v>
      </c>
      <c r="R1244" s="16" t="str">
        <f t="shared" si="161"/>
        <v>nul</v>
      </c>
      <c r="S1244" s="17">
        <f t="shared" si="162"/>
        <v>8.1430000000000007</v>
      </c>
      <c r="T1244" s="18">
        <v>13.0724466559838</v>
      </c>
      <c r="U1244" s="18">
        <v>7.1139613526570056</v>
      </c>
      <c r="V1244" s="19">
        <f t="shared" si="157"/>
        <v>28.329408008640804</v>
      </c>
      <c r="W1244" s="20">
        <f t="shared" si="158"/>
        <v>41.474253324650142</v>
      </c>
      <c r="X1244" s="21">
        <f t="shared" si="159"/>
        <v>33.995289610368964</v>
      </c>
      <c r="Y1244" s="22">
        <v>31.955289610368968</v>
      </c>
      <c r="Z1244" s="23">
        <v>79.900000000000006</v>
      </c>
      <c r="AA1244" s="22"/>
      <c r="AB1244" s="22"/>
      <c r="AC1244" s="24">
        <v>47.9</v>
      </c>
      <c r="AD1244" s="25">
        <f t="shared" si="160"/>
        <v>0.40901873609542472</v>
      </c>
      <c r="AE1244" s="22"/>
      <c r="AF1244" s="26">
        <f t="shared" si="163"/>
        <v>33.995289610368964</v>
      </c>
      <c r="AG1244" s="27"/>
      <c r="AH1244" s="22"/>
      <c r="AI1244" s="28"/>
      <c r="AJ1244" s="29">
        <f t="shared" si="164"/>
        <v>-1</v>
      </c>
      <c r="AK1244" s="30"/>
      <c r="AL1244" s="30"/>
      <c r="AM1244" s="30"/>
      <c r="AN1244" s="31">
        <v>47.9</v>
      </c>
    </row>
    <row r="1245" spans="1:42" s="11" customFormat="1" ht="37.5" customHeight="1" x14ac:dyDescent="0.25">
      <c r="A1245" s="12" t="s">
        <v>2784</v>
      </c>
      <c r="B1245" s="12" t="s">
        <v>2784</v>
      </c>
      <c r="C1245" s="13" t="s">
        <v>2784</v>
      </c>
      <c r="D1245" s="3"/>
      <c r="E1245" s="3" t="s">
        <v>359</v>
      </c>
      <c r="F1245" s="14" t="s">
        <v>2780</v>
      </c>
      <c r="G1245" s="14" t="s">
        <v>2781</v>
      </c>
      <c r="H1245" s="14" t="s">
        <v>2782</v>
      </c>
      <c r="I1245" s="14" t="s">
        <v>2785</v>
      </c>
      <c r="J1245" s="14" t="s">
        <v>3362</v>
      </c>
      <c r="K1245" s="38"/>
      <c r="L1245" s="14" t="str">
        <f>IFERROR(VLOOKUP(A1245,[1]Sheet1!$A:$O,15,FALSE),"ok")</f>
        <v>ok</v>
      </c>
      <c r="M1245" s="15">
        <v>0</v>
      </c>
      <c r="N1245" s="41">
        <v>25</v>
      </c>
      <c r="O1245" s="13">
        <v>63</v>
      </c>
      <c r="P1245" s="17">
        <v>1</v>
      </c>
      <c r="Q1245" s="13">
        <v>4</v>
      </c>
      <c r="R1245" s="16">
        <f t="shared" si="161"/>
        <v>175</v>
      </c>
      <c r="S1245" s="17">
        <f t="shared" si="162"/>
        <v>7.2930000000000001</v>
      </c>
      <c r="T1245" s="18">
        <v>13.0724466559838</v>
      </c>
      <c r="U1245" s="18">
        <v>7.1139613526570056</v>
      </c>
      <c r="V1245" s="19">
        <f t="shared" si="157"/>
        <v>27.479408008640803</v>
      </c>
      <c r="W1245" s="20">
        <f t="shared" si="158"/>
        <v>40.229853324650129</v>
      </c>
      <c r="X1245" s="21">
        <f t="shared" si="159"/>
        <v>32.975289610368961</v>
      </c>
      <c r="Y1245" s="22">
        <v>32.159289610368965</v>
      </c>
      <c r="Z1245" s="23">
        <v>59.9</v>
      </c>
      <c r="AA1245" s="22"/>
      <c r="AB1245" s="22"/>
      <c r="AC1245" s="24">
        <v>42.9</v>
      </c>
      <c r="AD1245" s="25">
        <f t="shared" si="160"/>
        <v>0.30097416904900354</v>
      </c>
      <c r="AE1245" s="22"/>
      <c r="AF1245" s="26">
        <f t="shared" si="163"/>
        <v>32.975289610368961</v>
      </c>
      <c r="AG1245" s="27"/>
      <c r="AH1245" s="22"/>
      <c r="AI1245" s="28"/>
      <c r="AJ1245" s="29">
        <f t="shared" si="164"/>
        <v>-1</v>
      </c>
      <c r="AK1245" s="30"/>
      <c r="AL1245" s="30"/>
      <c r="AM1245" s="30"/>
      <c r="AN1245" s="31">
        <v>42.9</v>
      </c>
    </row>
    <row r="1246" spans="1:42" s="11" customFormat="1" ht="37.5" customHeight="1" x14ac:dyDescent="0.25">
      <c r="A1246" s="12" t="s">
        <v>2786</v>
      </c>
      <c r="B1246" s="12" t="s">
        <v>2786</v>
      </c>
      <c r="C1246" s="13" t="s">
        <v>2786</v>
      </c>
      <c r="D1246" s="3"/>
      <c r="E1246" s="3" t="s">
        <v>359</v>
      </c>
      <c r="F1246" s="14" t="s">
        <v>149</v>
      </c>
      <c r="G1246" s="14" t="s">
        <v>107</v>
      </c>
      <c r="H1246" s="14" t="s">
        <v>1104</v>
      </c>
      <c r="I1246" s="14" t="s">
        <v>2787</v>
      </c>
      <c r="J1246" s="14">
        <v>0</v>
      </c>
      <c r="K1246" s="38"/>
      <c r="L1246" s="14" t="str">
        <f>IFERROR(VLOOKUP(A1246,[1]Sheet1!$A:$O,15,FALSE),"ok")</f>
        <v>ok</v>
      </c>
      <c r="M1246" s="15">
        <v>0</v>
      </c>
      <c r="N1246" s="41">
        <v>40</v>
      </c>
      <c r="O1246" s="13">
        <v>58</v>
      </c>
      <c r="P1246" s="17">
        <v>1</v>
      </c>
      <c r="Q1246" s="13">
        <v>4</v>
      </c>
      <c r="R1246" s="16">
        <f t="shared" si="161"/>
        <v>280</v>
      </c>
      <c r="S1246" s="17">
        <f t="shared" si="162"/>
        <v>7.1230000000000002</v>
      </c>
      <c r="T1246" s="18">
        <v>13.6161935056254</v>
      </c>
      <c r="U1246" s="18">
        <v>7.9717391304347833</v>
      </c>
      <c r="V1246" s="19">
        <f t="shared" si="157"/>
        <v>28.710932636060186</v>
      </c>
      <c r="W1246" s="20">
        <f t="shared" si="158"/>
        <v>42.032805379192112</v>
      </c>
      <c r="X1246" s="21">
        <f t="shared" si="159"/>
        <v>34.45311916327222</v>
      </c>
      <c r="Y1246" s="22">
        <v>34.45311916327222</v>
      </c>
      <c r="Z1246" s="23">
        <v>69.900000000000006</v>
      </c>
      <c r="AA1246" s="22"/>
      <c r="AB1246" s="22"/>
      <c r="AC1246" s="24">
        <v>41.9</v>
      </c>
      <c r="AD1246" s="25">
        <f t="shared" si="160"/>
        <v>0.21614533074457642</v>
      </c>
      <c r="AE1246" s="22"/>
      <c r="AF1246" s="26">
        <f t="shared" si="163"/>
        <v>34.45311916327222</v>
      </c>
      <c r="AG1246" s="27"/>
      <c r="AH1246" s="22"/>
      <c r="AI1246" s="28"/>
      <c r="AJ1246" s="29">
        <f t="shared" si="164"/>
        <v>-1</v>
      </c>
      <c r="AK1246" s="30"/>
      <c r="AL1246" s="30"/>
      <c r="AM1246" s="30"/>
      <c r="AN1246" s="31">
        <v>41.9</v>
      </c>
    </row>
    <row r="1247" spans="1:42" s="11" customFormat="1" ht="37.5" customHeight="1" x14ac:dyDescent="0.25">
      <c r="A1247" s="12" t="s">
        <v>2788</v>
      </c>
      <c r="B1247" s="12" t="s">
        <v>2788</v>
      </c>
      <c r="C1247" s="13" t="s">
        <v>2788</v>
      </c>
      <c r="D1247" s="3"/>
      <c r="E1247" s="3" t="s">
        <v>359</v>
      </c>
      <c r="F1247" s="14" t="s">
        <v>149</v>
      </c>
      <c r="G1247" s="14" t="s">
        <v>1248</v>
      </c>
      <c r="H1247" s="14" t="s">
        <v>1605</v>
      </c>
      <c r="I1247" s="14" t="s">
        <v>2789</v>
      </c>
      <c r="J1247" s="14">
        <v>0</v>
      </c>
      <c r="K1247" s="38"/>
      <c r="L1247" s="14" t="str">
        <f>IFERROR(VLOOKUP(A1247,[1]Sheet1!$A:$O,15,FALSE),"ok")</f>
        <v>ok</v>
      </c>
      <c r="M1247" s="15">
        <v>0</v>
      </c>
      <c r="N1247" s="41">
        <v>23</v>
      </c>
      <c r="O1247" s="13">
        <v>56</v>
      </c>
      <c r="P1247" s="17">
        <v>1</v>
      </c>
      <c r="Q1247" s="13">
        <v>2</v>
      </c>
      <c r="R1247" s="16">
        <f t="shared" si="161"/>
        <v>161</v>
      </c>
      <c r="S1247" s="17">
        <f t="shared" si="162"/>
        <v>4.7430000000000003</v>
      </c>
      <c r="T1247" s="18">
        <v>10.2237677081892</v>
      </c>
      <c r="U1247" s="18">
        <v>6.6291304347826099</v>
      </c>
      <c r="V1247" s="19">
        <f t="shared" si="157"/>
        <v>21.595898142971812</v>
      </c>
      <c r="W1247" s="20">
        <f t="shared" si="158"/>
        <v>31.616394881310733</v>
      </c>
      <c r="X1247" s="21">
        <f t="shared" si="159"/>
        <v>25.915077771566175</v>
      </c>
      <c r="Y1247" s="22">
        <v>26.935077771566171</v>
      </c>
      <c r="Z1247" s="23">
        <v>49.9</v>
      </c>
      <c r="AA1247" s="22"/>
      <c r="AB1247" s="22"/>
      <c r="AC1247" s="24">
        <v>27.9</v>
      </c>
      <c r="AD1247" s="25">
        <f t="shared" si="160"/>
        <v>7.6593334811893454E-2</v>
      </c>
      <c r="AE1247" s="22"/>
      <c r="AF1247" s="26">
        <f t="shared" si="163"/>
        <v>25.915077771566175</v>
      </c>
      <c r="AG1247" s="27"/>
      <c r="AH1247" s="22"/>
      <c r="AI1247" s="28"/>
      <c r="AJ1247" s="29">
        <f t="shared" si="164"/>
        <v>-1</v>
      </c>
      <c r="AK1247" s="30"/>
      <c r="AL1247" s="30"/>
      <c r="AM1247" s="30"/>
      <c r="AN1247" s="31">
        <v>29.9</v>
      </c>
    </row>
    <row r="1248" spans="1:42" s="11" customFormat="1" ht="37.5" customHeight="1" x14ac:dyDescent="0.25">
      <c r="A1248" s="12" t="s">
        <v>2795</v>
      </c>
      <c r="B1248" s="12" t="s">
        <v>2795</v>
      </c>
      <c r="C1248" s="13" t="s">
        <v>2795</v>
      </c>
      <c r="D1248" s="3" t="s">
        <v>46</v>
      </c>
      <c r="E1248" s="3" t="s">
        <v>39</v>
      </c>
      <c r="F1248" s="14" t="s">
        <v>114</v>
      </c>
      <c r="G1248" s="14" t="s">
        <v>163</v>
      </c>
      <c r="H1248" s="14" t="s">
        <v>214</v>
      </c>
      <c r="I1248" s="14" t="s">
        <v>2796</v>
      </c>
      <c r="J1248" s="14">
        <v>0</v>
      </c>
      <c r="K1248" s="38"/>
      <c r="L1248" s="14" t="str">
        <f>IFERROR(VLOOKUP(A1248,[1]Sheet1!$A:$O,15,FALSE),"ok")</f>
        <v>ok</v>
      </c>
      <c r="M1248" s="15">
        <v>0</v>
      </c>
      <c r="N1248" s="41">
        <v>0</v>
      </c>
      <c r="O1248" s="13">
        <v>28</v>
      </c>
      <c r="P1248" s="17">
        <v>0</v>
      </c>
      <c r="Q1248" s="13">
        <v>0</v>
      </c>
      <c r="R1248" s="16" t="str">
        <f t="shared" si="161"/>
        <v>nul</v>
      </c>
      <c r="S1248" s="17" t="e">
        <f t="shared" si="162"/>
        <v>#N/A</v>
      </c>
      <c r="T1248" s="18">
        <v>30.3587863021251</v>
      </c>
      <c r="U1248" s="18">
        <v>13.649855072463771</v>
      </c>
      <c r="V1248" s="19" t="e">
        <f t="shared" si="157"/>
        <v>#N/A</v>
      </c>
      <c r="W1248" s="20" t="e">
        <f t="shared" si="158"/>
        <v>#N/A</v>
      </c>
      <c r="X1248" s="21" t="e">
        <f t="shared" si="159"/>
        <v>#N/A</v>
      </c>
      <c r="Y1248" s="22">
        <v>71.965969649506647</v>
      </c>
      <c r="Z1248" s="23">
        <v>0</v>
      </c>
      <c r="AA1248" s="22"/>
      <c r="AB1248" s="22"/>
      <c r="AC1248" s="24" t="e">
        <v>#N/A</v>
      </c>
      <c r="AD1248" s="25" t="e">
        <f t="shared" si="160"/>
        <v>#N/A</v>
      </c>
      <c r="AE1248" s="22"/>
      <c r="AF1248" s="26" t="e">
        <f t="shared" si="163"/>
        <v>#N/A</v>
      </c>
      <c r="AG1248" s="27"/>
      <c r="AH1248" s="22"/>
      <c r="AI1248" s="28"/>
      <c r="AJ1248" s="29" t="e">
        <f t="shared" si="164"/>
        <v>#N/A</v>
      </c>
      <c r="AK1248" s="30"/>
      <c r="AL1248" s="30"/>
      <c r="AM1248" s="30"/>
      <c r="AN1248" s="31" t="s">
        <v>896</v>
      </c>
    </row>
    <row r="1249" spans="1:42" s="11" customFormat="1" ht="37.5" customHeight="1" x14ac:dyDescent="0.25">
      <c r="A1249" s="12" t="s">
        <v>2797</v>
      </c>
      <c r="B1249" s="12" t="s">
        <v>2797</v>
      </c>
      <c r="C1249" s="13" t="s">
        <v>2797</v>
      </c>
      <c r="D1249" s="3"/>
      <c r="E1249" s="3" t="s">
        <v>359</v>
      </c>
      <c r="F1249" s="14" t="s">
        <v>114</v>
      </c>
      <c r="G1249" s="14" t="s">
        <v>163</v>
      </c>
      <c r="H1249" s="14" t="s">
        <v>282</v>
      </c>
      <c r="I1249" s="14" t="s">
        <v>2798</v>
      </c>
      <c r="J1249" s="14">
        <v>0</v>
      </c>
      <c r="K1249" s="38"/>
      <c r="L1249" s="14" t="str">
        <f>IFERROR(VLOOKUP(A1249,[1]Sheet1!$A:$O,15,FALSE),"ok")</f>
        <v>ok</v>
      </c>
      <c r="M1249" s="15">
        <v>0</v>
      </c>
      <c r="N1249" s="41">
        <v>35</v>
      </c>
      <c r="O1249" s="13">
        <v>40</v>
      </c>
      <c r="P1249" s="17">
        <v>3</v>
      </c>
      <c r="Q1249" s="13">
        <v>5</v>
      </c>
      <c r="R1249" s="16">
        <f t="shared" si="161"/>
        <v>81.666666666666671</v>
      </c>
      <c r="S1249" s="17">
        <f t="shared" si="162"/>
        <v>13.583000000000002</v>
      </c>
      <c r="T1249" s="18">
        <v>28.413655313156401</v>
      </c>
      <c r="U1249" s="18">
        <v>12.717487922705315</v>
      </c>
      <c r="V1249" s="19">
        <f t="shared" si="157"/>
        <v>54.714143235861719</v>
      </c>
      <c r="W1249" s="20">
        <f t="shared" si="158"/>
        <v>80.101505697301548</v>
      </c>
      <c r="X1249" s="21">
        <f t="shared" si="159"/>
        <v>65.656971883034061</v>
      </c>
      <c r="Y1249" s="22">
        <v>65.656971883034061</v>
      </c>
      <c r="Z1249" s="23">
        <v>149.9</v>
      </c>
      <c r="AA1249" s="22"/>
      <c r="AB1249" s="22"/>
      <c r="AC1249" s="24">
        <v>79.900000000000006</v>
      </c>
      <c r="AD1249" s="25">
        <f t="shared" si="160"/>
        <v>0.21693093221447191</v>
      </c>
      <c r="AE1249" s="22"/>
      <c r="AF1249" s="26">
        <f t="shared" si="163"/>
        <v>65.656971883034061</v>
      </c>
      <c r="AG1249" s="27"/>
      <c r="AH1249" s="22"/>
      <c r="AI1249" s="28"/>
      <c r="AJ1249" s="29">
        <f t="shared" si="164"/>
        <v>-1</v>
      </c>
      <c r="AK1249" s="46">
        <v>43234</v>
      </c>
      <c r="AL1249" s="51">
        <v>43254</v>
      </c>
      <c r="AM1249" s="46" t="s">
        <v>3483</v>
      </c>
      <c r="AN1249" s="47">
        <v>79.900000000000006</v>
      </c>
      <c r="AO1249" s="44" t="s">
        <v>3484</v>
      </c>
      <c r="AP1249" s="52" t="s">
        <v>3485</v>
      </c>
    </row>
    <row r="1250" spans="1:42" s="11" customFormat="1" ht="37.5" customHeight="1" x14ac:dyDescent="0.25">
      <c r="A1250" s="12" t="s">
        <v>2801</v>
      </c>
      <c r="B1250" s="12" t="s">
        <v>2801</v>
      </c>
      <c r="C1250" s="13" t="s">
        <v>2801</v>
      </c>
      <c r="D1250" s="3" t="s">
        <v>46</v>
      </c>
      <c r="E1250" s="3" t="s">
        <v>39</v>
      </c>
      <c r="F1250" s="14" t="s">
        <v>81</v>
      </c>
      <c r="G1250" s="14" t="s">
        <v>454</v>
      </c>
      <c r="H1250" s="14" t="s">
        <v>455</v>
      </c>
      <c r="I1250" s="14" t="s">
        <v>2802</v>
      </c>
      <c r="J1250" s="14">
        <v>0</v>
      </c>
      <c r="K1250" s="38"/>
      <c r="L1250" s="14" t="str">
        <f>IFERROR(VLOOKUP(A1250,[1]Sheet1!$A:$O,15,FALSE),"ok")</f>
        <v>ok</v>
      </c>
      <c r="M1250" s="15">
        <v>0</v>
      </c>
      <c r="N1250" s="41">
        <v>0</v>
      </c>
      <c r="O1250" s="13" t="s">
        <v>44</v>
      </c>
      <c r="P1250" s="17">
        <v>0</v>
      </c>
      <c r="Q1250" s="13">
        <v>0</v>
      </c>
      <c r="R1250" s="16" t="str">
        <f t="shared" si="161"/>
        <v>nul</v>
      </c>
      <c r="S1250" s="17" t="e">
        <f t="shared" si="162"/>
        <v>#N/A</v>
      </c>
      <c r="T1250" s="18">
        <v>54.709338377757199</v>
      </c>
      <c r="U1250" s="18">
        <v>10.675603864734299</v>
      </c>
      <c r="V1250" s="19" t="e">
        <f t="shared" si="157"/>
        <v>#N/A</v>
      </c>
      <c r="W1250" s="20" t="e">
        <f t="shared" si="158"/>
        <v>#N/A</v>
      </c>
      <c r="X1250" s="21" t="e">
        <f t="shared" si="159"/>
        <v>#N/A</v>
      </c>
      <c r="Y1250" s="22">
        <v>107.00153069098978</v>
      </c>
      <c r="Z1250" s="23">
        <v>0</v>
      </c>
      <c r="AA1250" s="22"/>
      <c r="AB1250" s="22"/>
      <c r="AC1250" s="24" t="e">
        <v>#N/A</v>
      </c>
      <c r="AD1250" s="25" t="e">
        <f t="shared" si="160"/>
        <v>#N/A</v>
      </c>
      <c r="AE1250" s="22"/>
      <c r="AF1250" s="26" t="e">
        <f t="shared" si="163"/>
        <v>#N/A</v>
      </c>
      <c r="AG1250" s="27"/>
      <c r="AH1250" s="22"/>
      <c r="AI1250" s="28"/>
      <c r="AJ1250" s="29" t="e">
        <f t="shared" si="164"/>
        <v>#N/A</v>
      </c>
      <c r="AK1250" s="30"/>
      <c r="AL1250" s="30"/>
      <c r="AM1250" s="30"/>
      <c r="AN1250" s="31" t="s">
        <v>896</v>
      </c>
    </row>
    <row r="1251" spans="1:42" s="11" customFormat="1" ht="37.5" customHeight="1" x14ac:dyDescent="0.25">
      <c r="A1251" s="12" t="s">
        <v>2803</v>
      </c>
      <c r="B1251" s="12" t="s">
        <v>2804</v>
      </c>
      <c r="C1251" s="13" t="s">
        <v>2803</v>
      </c>
      <c r="D1251" s="3"/>
      <c r="E1251" s="3" t="s">
        <v>359</v>
      </c>
      <c r="F1251" s="14" t="s">
        <v>114</v>
      </c>
      <c r="G1251" s="14" t="s">
        <v>163</v>
      </c>
      <c r="H1251" s="14" t="s">
        <v>305</v>
      </c>
      <c r="I1251" s="14" t="s">
        <v>2805</v>
      </c>
      <c r="J1251" s="14" t="s">
        <v>3362</v>
      </c>
      <c r="K1251" s="38"/>
      <c r="L1251" s="14" t="str">
        <f>IFERROR(VLOOKUP(A1251,[1]Sheet1!$A:$O,15,FALSE),"ok")</f>
        <v>ok</v>
      </c>
      <c r="M1251" s="15">
        <v>0</v>
      </c>
      <c r="N1251" s="41">
        <v>16</v>
      </c>
      <c r="O1251" s="13" t="s">
        <v>44</v>
      </c>
      <c r="P1251" s="17">
        <v>5</v>
      </c>
      <c r="Q1251" s="13">
        <v>16</v>
      </c>
      <c r="R1251" s="16">
        <f t="shared" si="161"/>
        <v>22.4</v>
      </c>
      <c r="S1251" s="17">
        <f t="shared" si="162"/>
        <v>57.783000000000001</v>
      </c>
      <c r="T1251" s="18">
        <v>129.03343055300701</v>
      </c>
      <c r="U1251" s="18">
        <v>27.952367149758459</v>
      </c>
      <c r="V1251" s="19">
        <f t="shared" si="157"/>
        <v>214.76879770276548</v>
      </c>
      <c r="W1251" s="20">
        <f t="shared" si="158"/>
        <v>314.42151983684869</v>
      </c>
      <c r="X1251" s="21">
        <f t="shared" si="159"/>
        <v>257.72255724331859</v>
      </c>
      <c r="Y1251" s="22">
        <v>252.62255724331857</v>
      </c>
      <c r="Z1251" s="23">
        <v>429.9</v>
      </c>
      <c r="AA1251" s="22"/>
      <c r="AB1251" s="22"/>
      <c r="AC1251" s="24">
        <v>339.9</v>
      </c>
      <c r="AD1251" s="25">
        <f t="shared" si="160"/>
        <v>0.31886010924180308</v>
      </c>
      <c r="AE1251" s="22"/>
      <c r="AF1251" s="26">
        <f t="shared" si="163"/>
        <v>257.72255724331859</v>
      </c>
      <c r="AG1251" s="27"/>
      <c r="AH1251" s="22"/>
      <c r="AI1251" s="43">
        <v>309.89999999999998</v>
      </c>
      <c r="AJ1251" s="29">
        <f t="shared" si="164"/>
        <v>0.20245586305982566</v>
      </c>
      <c r="AK1251" s="46">
        <v>43234</v>
      </c>
      <c r="AL1251" s="51">
        <v>43254</v>
      </c>
      <c r="AM1251" s="46" t="s">
        <v>3483</v>
      </c>
      <c r="AN1251" s="47">
        <v>329.9</v>
      </c>
      <c r="AO1251" s="44" t="s">
        <v>3484</v>
      </c>
      <c r="AP1251" s="52" t="s">
        <v>3485</v>
      </c>
    </row>
    <row r="1252" spans="1:42" s="11" customFormat="1" ht="37.5" customHeight="1" x14ac:dyDescent="0.25">
      <c r="A1252" s="12" t="s">
        <v>2806</v>
      </c>
      <c r="B1252" s="12" t="s">
        <v>2807</v>
      </c>
      <c r="C1252" s="13" t="s">
        <v>2806</v>
      </c>
      <c r="D1252" s="3"/>
      <c r="E1252" s="3" t="s">
        <v>359</v>
      </c>
      <c r="F1252" s="14" t="s">
        <v>114</v>
      </c>
      <c r="G1252" s="14" t="s">
        <v>163</v>
      </c>
      <c r="H1252" s="14" t="s">
        <v>305</v>
      </c>
      <c r="I1252" s="14" t="s">
        <v>2808</v>
      </c>
      <c r="J1252" s="14" t="s">
        <v>3362</v>
      </c>
      <c r="K1252" s="38"/>
      <c r="L1252" s="14" t="str">
        <f>IFERROR(VLOOKUP(A1252,[1]Sheet1!$A:$O,15,FALSE),"ok")</f>
        <v>ok</v>
      </c>
      <c r="M1252" s="15">
        <v>0</v>
      </c>
      <c r="N1252" s="41">
        <v>28</v>
      </c>
      <c r="O1252" s="13" t="s">
        <v>44</v>
      </c>
      <c r="P1252" s="17">
        <v>3</v>
      </c>
      <c r="Q1252" s="13">
        <v>6</v>
      </c>
      <c r="R1252" s="16">
        <f t="shared" si="161"/>
        <v>65.333333333333343</v>
      </c>
      <c r="S1252" s="17">
        <f t="shared" si="162"/>
        <v>56.082999999999998</v>
      </c>
      <c r="T1252" s="18">
        <v>129.03343055300701</v>
      </c>
      <c r="U1252" s="18">
        <v>27.952367149758459</v>
      </c>
      <c r="V1252" s="19">
        <f t="shared" si="157"/>
        <v>213.06879770276547</v>
      </c>
      <c r="W1252" s="20">
        <f t="shared" si="158"/>
        <v>311.93271983684861</v>
      </c>
      <c r="X1252" s="21">
        <f t="shared" si="159"/>
        <v>255.68255724331854</v>
      </c>
      <c r="Y1252" s="22">
        <v>252.62255724331857</v>
      </c>
      <c r="Z1252" s="23">
        <v>429.9</v>
      </c>
      <c r="AA1252" s="22"/>
      <c r="AB1252" s="22"/>
      <c r="AC1252" s="24">
        <v>329.9</v>
      </c>
      <c r="AD1252" s="25">
        <f t="shared" si="160"/>
        <v>0.29027182595820533</v>
      </c>
      <c r="AE1252" s="22"/>
      <c r="AF1252" s="26">
        <f t="shared" si="163"/>
        <v>255.68255724331854</v>
      </c>
      <c r="AG1252" s="27"/>
      <c r="AH1252" s="22"/>
      <c r="AI1252" s="28"/>
      <c r="AJ1252" s="29">
        <f t="shared" si="164"/>
        <v>-1</v>
      </c>
      <c r="AK1252" s="46">
        <v>43234</v>
      </c>
      <c r="AL1252" s="51">
        <v>43254</v>
      </c>
      <c r="AM1252" s="46" t="s">
        <v>3483</v>
      </c>
      <c r="AN1252" s="47">
        <v>329.9</v>
      </c>
      <c r="AO1252" s="44" t="s">
        <v>3484</v>
      </c>
      <c r="AP1252" s="52" t="s">
        <v>3485</v>
      </c>
    </row>
    <row r="1253" spans="1:42" s="11" customFormat="1" ht="37.5" customHeight="1" x14ac:dyDescent="0.25">
      <c r="A1253" s="12" t="s">
        <v>2813</v>
      </c>
      <c r="B1253" s="12" t="s">
        <v>2813</v>
      </c>
      <c r="C1253" s="13" t="s">
        <v>2813</v>
      </c>
      <c r="D1253" s="3" t="s">
        <v>46</v>
      </c>
      <c r="E1253" s="3" t="s">
        <v>359</v>
      </c>
      <c r="F1253" s="14" t="s">
        <v>331</v>
      </c>
      <c r="G1253" s="14" t="s">
        <v>999</v>
      </c>
      <c r="H1253" s="14" t="s">
        <v>1000</v>
      </c>
      <c r="I1253" s="14" t="s">
        <v>2814</v>
      </c>
      <c r="J1253" s="14">
        <v>0</v>
      </c>
      <c r="K1253" s="38"/>
      <c r="L1253" s="14" t="str">
        <f>IFERROR(VLOOKUP(A1253,[1]Sheet1!$A:$O,15,FALSE),"ok")</f>
        <v>ok</v>
      </c>
      <c r="M1253" s="15">
        <v>0</v>
      </c>
      <c r="N1253" s="41">
        <v>4</v>
      </c>
      <c r="O1253" s="13">
        <v>40</v>
      </c>
      <c r="P1253" s="17">
        <v>2</v>
      </c>
      <c r="Q1253" s="13">
        <v>11</v>
      </c>
      <c r="R1253" s="16">
        <f t="shared" si="161"/>
        <v>14</v>
      </c>
      <c r="S1253" s="17">
        <f t="shared" si="162"/>
        <v>11.543000000000001</v>
      </c>
      <c r="T1253" s="18">
        <v>26.4031235780018</v>
      </c>
      <c r="U1253" s="18">
        <v>7.6360869565217397</v>
      </c>
      <c r="V1253" s="19">
        <f t="shared" si="157"/>
        <v>45.58221053452354</v>
      </c>
      <c r="W1253" s="33">
        <f t="shared" si="158"/>
        <v>66.73235622254245</v>
      </c>
      <c r="X1253" s="21">
        <f t="shared" si="159"/>
        <v>54.698652641428247</v>
      </c>
      <c r="Y1253" s="22">
        <v>54.698652641428247</v>
      </c>
      <c r="Z1253" s="23">
        <v>99.9</v>
      </c>
      <c r="AA1253" s="22"/>
      <c r="AB1253" s="22"/>
      <c r="AC1253" s="24">
        <v>67.900000000000006</v>
      </c>
      <c r="AD1253" s="25">
        <f t="shared" si="160"/>
        <v>0.24134684715383981</v>
      </c>
      <c r="AE1253" s="22"/>
      <c r="AF1253" s="26">
        <f t="shared" si="163"/>
        <v>54.698652641428247</v>
      </c>
      <c r="AG1253" s="27"/>
      <c r="AH1253" s="22"/>
      <c r="AI1253" s="28"/>
      <c r="AJ1253" s="29">
        <f t="shared" si="164"/>
        <v>-1</v>
      </c>
      <c r="AK1253" s="30"/>
      <c r="AL1253" s="30"/>
      <c r="AM1253" s="30"/>
      <c r="AN1253" s="31">
        <v>67.900000000000006</v>
      </c>
    </row>
    <row r="1254" spans="1:42" s="11" customFormat="1" ht="37.5" customHeight="1" x14ac:dyDescent="0.25">
      <c r="A1254" s="12" t="s">
        <v>2815</v>
      </c>
      <c r="B1254" s="12" t="s">
        <v>2815</v>
      </c>
      <c r="C1254" s="13" t="s">
        <v>2815</v>
      </c>
      <c r="D1254" s="3" t="s">
        <v>46</v>
      </c>
      <c r="E1254" s="3" t="s">
        <v>187</v>
      </c>
      <c r="F1254" s="14" t="s">
        <v>62</v>
      </c>
      <c r="G1254" s="14" t="s">
        <v>141</v>
      </c>
      <c r="H1254" s="14" t="s">
        <v>142</v>
      </c>
      <c r="I1254" s="14" t="s">
        <v>2816</v>
      </c>
      <c r="J1254" s="14">
        <v>0</v>
      </c>
      <c r="K1254" s="38"/>
      <c r="L1254" s="14" t="str">
        <f>IFERROR(VLOOKUP(A1254,[1]Sheet1!$A:$O,15,FALSE),"ok")</f>
        <v>ok</v>
      </c>
      <c r="M1254" s="15">
        <v>0</v>
      </c>
      <c r="N1254" s="41">
        <v>0</v>
      </c>
      <c r="O1254" s="13">
        <v>27</v>
      </c>
      <c r="P1254" s="17">
        <v>0</v>
      </c>
      <c r="Q1254" s="13">
        <v>0</v>
      </c>
      <c r="R1254" s="16" t="str">
        <f t="shared" ref="R1254:R1285" si="165">IFERROR((N1254/(P1254/7)),"nul")</f>
        <v>nul</v>
      </c>
      <c r="S1254" s="17">
        <f t="shared" ref="S1254:S1285" si="166">(AC1254*0.17)</f>
        <v>21.743000000000002</v>
      </c>
      <c r="T1254" s="18">
        <v>48.480370392459001</v>
      </c>
      <c r="U1254" s="18">
        <v>11.141787439613527</v>
      </c>
      <c r="V1254" s="19">
        <f t="shared" si="157"/>
        <v>81.365157832072526</v>
      </c>
      <c r="W1254" s="20">
        <f t="shared" si="158"/>
        <v>119.11859106615417</v>
      </c>
      <c r="X1254" s="21">
        <f t="shared" si="159"/>
        <v>97.638189398487029</v>
      </c>
      <c r="Y1254" s="22">
        <v>97.638189398487029</v>
      </c>
      <c r="Z1254" s="23">
        <v>189.9</v>
      </c>
      <c r="AA1254" s="22"/>
      <c r="AB1254" s="22"/>
      <c r="AC1254" s="24">
        <v>127.9</v>
      </c>
      <c r="AD1254" s="25">
        <f t="shared" si="160"/>
        <v>0.30993826071483777</v>
      </c>
      <c r="AE1254" s="22"/>
      <c r="AF1254" s="26">
        <f t="shared" ref="AF1254:AF1285" si="167">X1254*(1+AG1254)</f>
        <v>97.638189398487029</v>
      </c>
      <c r="AG1254" s="27"/>
      <c r="AH1254" s="22"/>
      <c r="AI1254" s="28"/>
      <c r="AJ1254" s="29">
        <f t="shared" si="164"/>
        <v>-1</v>
      </c>
      <c r="AK1254" s="30"/>
      <c r="AL1254" s="30"/>
      <c r="AM1254" s="30"/>
      <c r="AN1254" s="31">
        <v>127.9</v>
      </c>
    </row>
    <row r="1255" spans="1:42" s="11" customFormat="1" ht="37.5" customHeight="1" x14ac:dyDescent="0.25">
      <c r="A1255" s="12" t="s">
        <v>2817</v>
      </c>
      <c r="B1255" s="12" t="s">
        <v>2817</v>
      </c>
      <c r="C1255" s="13" t="s">
        <v>2817</v>
      </c>
      <c r="D1255" s="3" t="s">
        <v>46</v>
      </c>
      <c r="E1255" s="3" t="s">
        <v>39</v>
      </c>
      <c r="F1255" s="14" t="s">
        <v>114</v>
      </c>
      <c r="G1255" s="14" t="s">
        <v>163</v>
      </c>
      <c r="H1255" s="14" t="s">
        <v>164</v>
      </c>
      <c r="I1255" s="14" t="s">
        <v>2818</v>
      </c>
      <c r="J1255" s="14">
        <v>0</v>
      </c>
      <c r="K1255" s="38"/>
      <c r="L1255" s="14">
        <f>IFERROR(VLOOKUP(A1255,[1]Sheet1!$A:$O,15,FALSE),"ok")</f>
        <v>29.9</v>
      </c>
      <c r="M1255" s="15">
        <v>0</v>
      </c>
      <c r="N1255" s="41">
        <v>0</v>
      </c>
      <c r="O1255" s="13">
        <v>55</v>
      </c>
      <c r="P1255" s="17">
        <v>0</v>
      </c>
      <c r="Q1255" s="13">
        <v>0</v>
      </c>
      <c r="R1255" s="16" t="str">
        <f t="shared" si="165"/>
        <v>nul</v>
      </c>
      <c r="S1255" s="17">
        <f t="shared" si="166"/>
        <v>5.0830000000000002</v>
      </c>
      <c r="T1255" s="18">
        <v>11.0170769566164</v>
      </c>
      <c r="U1255" s="18">
        <v>6.6291304347826099</v>
      </c>
      <c r="V1255" s="19">
        <f t="shared" si="157"/>
        <v>22.729207391399008</v>
      </c>
      <c r="W1255" s="20">
        <f t="shared" si="158"/>
        <v>33.275559621008142</v>
      </c>
      <c r="X1255" s="21">
        <f t="shared" si="159"/>
        <v>27.275048869678809</v>
      </c>
      <c r="Y1255" s="22">
        <v>27.275048869678809</v>
      </c>
      <c r="Z1255" s="23">
        <v>47.9</v>
      </c>
      <c r="AA1255" s="22"/>
      <c r="AB1255" s="22"/>
      <c r="AC1255" s="24">
        <v>29.9</v>
      </c>
      <c r="AD1255" s="25">
        <f t="shared" si="160"/>
        <v>9.6240015659121436E-2</v>
      </c>
      <c r="AE1255" s="22"/>
      <c r="AF1255" s="26">
        <f t="shared" si="167"/>
        <v>27.275048869678809</v>
      </c>
      <c r="AG1255" s="27"/>
      <c r="AH1255" s="22"/>
      <c r="AI1255" s="28"/>
      <c r="AJ1255" s="29">
        <f t="shared" si="164"/>
        <v>-1</v>
      </c>
      <c r="AK1255" s="30"/>
      <c r="AL1255" s="30"/>
      <c r="AM1255" s="30"/>
      <c r="AN1255" s="31">
        <v>29.9</v>
      </c>
    </row>
    <row r="1256" spans="1:42" s="11" customFormat="1" ht="37.5" customHeight="1" x14ac:dyDescent="0.25">
      <c r="A1256" s="12" t="s">
        <v>2819</v>
      </c>
      <c r="B1256" s="12" t="s">
        <v>2819</v>
      </c>
      <c r="C1256" s="13" t="s">
        <v>2819</v>
      </c>
      <c r="D1256" s="3" t="s">
        <v>46</v>
      </c>
      <c r="E1256" s="3" t="s">
        <v>187</v>
      </c>
      <c r="F1256" s="14" t="s">
        <v>40</v>
      </c>
      <c r="G1256" s="14" t="s">
        <v>291</v>
      </c>
      <c r="H1256" s="14" t="s">
        <v>1351</v>
      </c>
      <c r="I1256" s="14" t="s">
        <v>2820</v>
      </c>
      <c r="J1256" s="14">
        <v>0</v>
      </c>
      <c r="K1256" s="38"/>
      <c r="L1256" s="14" t="str">
        <f>IFERROR(VLOOKUP(A1256,[1]Sheet1!$A:$O,15,FALSE),"ok")</f>
        <v>ok</v>
      </c>
      <c r="M1256" s="15">
        <v>0</v>
      </c>
      <c r="N1256" s="41">
        <v>12</v>
      </c>
      <c r="O1256" s="13">
        <v>34</v>
      </c>
      <c r="P1256" s="17">
        <v>6</v>
      </c>
      <c r="Q1256" s="13">
        <v>15</v>
      </c>
      <c r="R1256" s="16">
        <f t="shared" si="165"/>
        <v>14</v>
      </c>
      <c r="S1256" s="17">
        <f t="shared" si="166"/>
        <v>5.9329999999999998</v>
      </c>
      <c r="T1256" s="18">
        <v>9.1381482655591295</v>
      </c>
      <c r="U1256" s="18">
        <v>7.1139613526570056</v>
      </c>
      <c r="V1256" s="19">
        <f t="shared" si="157"/>
        <v>22.185109618216135</v>
      </c>
      <c r="W1256" s="33">
        <f t="shared" si="158"/>
        <v>32.479000481068418</v>
      </c>
      <c r="X1256" s="21">
        <f t="shared" si="159"/>
        <v>26.62213154185936</v>
      </c>
      <c r="Y1256" s="22">
        <v>26.62213154185936</v>
      </c>
      <c r="Z1256" s="23">
        <v>79.900000000000006</v>
      </c>
      <c r="AA1256" s="22"/>
      <c r="AB1256" s="22"/>
      <c r="AC1256" s="24">
        <v>34.9</v>
      </c>
      <c r="AD1256" s="25">
        <f t="shared" si="160"/>
        <v>0.31093935679511286</v>
      </c>
      <c r="AE1256" s="22"/>
      <c r="AF1256" s="26">
        <f t="shared" si="167"/>
        <v>26.62213154185936</v>
      </c>
      <c r="AG1256" s="32"/>
      <c r="AH1256" s="22"/>
      <c r="AI1256" s="28"/>
      <c r="AJ1256" s="29">
        <f t="shared" si="164"/>
        <v>-1</v>
      </c>
      <c r="AK1256" s="30"/>
      <c r="AL1256" s="30"/>
      <c r="AM1256" s="30"/>
      <c r="AN1256" s="31">
        <v>34.9</v>
      </c>
    </row>
    <row r="1257" spans="1:42" s="11" customFormat="1" ht="37.5" customHeight="1" x14ac:dyDescent="0.25">
      <c r="A1257" s="12" t="s">
        <v>2827</v>
      </c>
      <c r="B1257" s="12" t="s">
        <v>2827</v>
      </c>
      <c r="C1257" s="13" t="s">
        <v>2827</v>
      </c>
      <c r="D1257" s="3" t="s">
        <v>46</v>
      </c>
      <c r="E1257" s="3" t="s">
        <v>39</v>
      </c>
      <c r="F1257" s="14" t="s">
        <v>114</v>
      </c>
      <c r="G1257" s="14" t="s">
        <v>163</v>
      </c>
      <c r="H1257" s="14" t="s">
        <v>214</v>
      </c>
      <c r="I1257" s="14" t="s">
        <v>2828</v>
      </c>
      <c r="J1257" s="14">
        <v>0</v>
      </c>
      <c r="K1257" s="38"/>
      <c r="L1257" s="14" t="str">
        <f>IFERROR(VLOOKUP(A1257,[1]Sheet1!$A:$O,15,FALSE),"ok")</f>
        <v>ok</v>
      </c>
      <c r="M1257" s="15">
        <v>0</v>
      </c>
      <c r="N1257" s="41">
        <v>0</v>
      </c>
      <c r="O1257" s="13" t="s">
        <v>44</v>
      </c>
      <c r="P1257" s="17">
        <v>0</v>
      </c>
      <c r="Q1257" s="13">
        <v>0</v>
      </c>
      <c r="R1257" s="16" t="str">
        <f t="shared" si="165"/>
        <v>nul</v>
      </c>
      <c r="S1257" s="17" t="e">
        <f t="shared" si="166"/>
        <v>#N/A</v>
      </c>
      <c r="T1257" s="18">
        <v>47.876368430611002</v>
      </c>
      <c r="U1257" s="18">
        <v>14.311835748792269</v>
      </c>
      <c r="V1257" s="19" t="e">
        <f t="shared" si="157"/>
        <v>#N/A</v>
      </c>
      <c r="W1257" s="20" t="e">
        <f t="shared" si="158"/>
        <v>#N/A</v>
      </c>
      <c r="X1257" s="21" t="e">
        <f t="shared" si="159"/>
        <v>#N/A</v>
      </c>
      <c r="Y1257" s="22">
        <v>101.94144501528393</v>
      </c>
      <c r="Z1257" s="23">
        <v>0</v>
      </c>
      <c r="AA1257" s="22"/>
      <c r="AB1257" s="22"/>
      <c r="AC1257" s="24" t="e">
        <v>#N/A</v>
      </c>
      <c r="AD1257" s="25" t="e">
        <f t="shared" si="160"/>
        <v>#N/A</v>
      </c>
      <c r="AE1257" s="22"/>
      <c r="AF1257" s="26" t="e">
        <f t="shared" si="167"/>
        <v>#N/A</v>
      </c>
      <c r="AG1257" s="27"/>
      <c r="AH1257" s="22"/>
      <c r="AI1257" s="28"/>
      <c r="AJ1257" s="29" t="e">
        <f t="shared" si="164"/>
        <v>#N/A</v>
      </c>
      <c r="AK1257" s="30"/>
      <c r="AL1257" s="30"/>
      <c r="AM1257" s="30"/>
      <c r="AN1257" s="31" t="s">
        <v>896</v>
      </c>
    </row>
    <row r="1258" spans="1:42" s="11" customFormat="1" ht="37.5" customHeight="1" x14ac:dyDescent="0.25">
      <c r="A1258" s="12" t="s">
        <v>2831</v>
      </c>
      <c r="B1258" s="12" t="s">
        <v>2831</v>
      </c>
      <c r="C1258" s="13" t="s">
        <v>2831</v>
      </c>
      <c r="D1258" s="3" t="s">
        <v>46</v>
      </c>
      <c r="E1258" s="3" t="s">
        <v>187</v>
      </c>
      <c r="F1258" s="14" t="s">
        <v>114</v>
      </c>
      <c r="G1258" s="14" t="s">
        <v>163</v>
      </c>
      <c r="H1258" s="14" t="s">
        <v>282</v>
      </c>
      <c r="I1258" s="14" t="s">
        <v>2832</v>
      </c>
      <c r="J1258" s="14">
        <v>0</v>
      </c>
      <c r="K1258" s="38"/>
      <c r="L1258" s="14" t="str">
        <f>IFERROR(VLOOKUP(A1258,[1]Sheet1!$A:$O,15,FALSE),"ok")</f>
        <v>ok</v>
      </c>
      <c r="M1258" s="15">
        <v>0</v>
      </c>
      <c r="N1258" s="41">
        <v>0</v>
      </c>
      <c r="O1258" s="13">
        <v>63</v>
      </c>
      <c r="P1258" s="17">
        <v>0</v>
      </c>
      <c r="Q1258" s="13">
        <v>0</v>
      </c>
      <c r="R1258" s="16" t="str">
        <f t="shared" si="165"/>
        <v>nul</v>
      </c>
      <c r="S1258" s="17">
        <f t="shared" si="166"/>
        <v>20.383000000000003</v>
      </c>
      <c r="T1258" s="18">
        <v>44.461040710345998</v>
      </c>
      <c r="U1258" s="18">
        <v>15.225555555555554</v>
      </c>
      <c r="V1258" s="19">
        <f t="shared" si="157"/>
        <v>80.069596265901566</v>
      </c>
      <c r="W1258" s="33">
        <f t="shared" si="158"/>
        <v>117.22188893327989</v>
      </c>
      <c r="X1258" s="21">
        <f t="shared" si="159"/>
        <v>96.083515519081871</v>
      </c>
      <c r="Y1258" s="22">
        <v>96.083515519081871</v>
      </c>
      <c r="Z1258" s="23">
        <v>199.9</v>
      </c>
      <c r="AA1258" s="22"/>
      <c r="AB1258" s="22"/>
      <c r="AC1258" s="24">
        <v>119.9</v>
      </c>
      <c r="AD1258" s="25">
        <f t="shared" si="160"/>
        <v>0.24787274229353384</v>
      </c>
      <c r="AE1258" s="22"/>
      <c r="AF1258" s="26">
        <f t="shared" si="167"/>
        <v>96.083515519081871</v>
      </c>
      <c r="AG1258" s="27"/>
      <c r="AH1258" s="22"/>
      <c r="AI1258" s="28"/>
      <c r="AJ1258" s="29">
        <f t="shared" si="164"/>
        <v>-1</v>
      </c>
      <c r="AK1258" s="30"/>
      <c r="AL1258" s="30"/>
      <c r="AM1258" s="30"/>
      <c r="AN1258" s="31">
        <v>119.9</v>
      </c>
    </row>
    <row r="1259" spans="1:42" s="11" customFormat="1" ht="37.5" customHeight="1" x14ac:dyDescent="0.25">
      <c r="A1259" s="12" t="s">
        <v>2833</v>
      </c>
      <c r="B1259" s="12" t="s">
        <v>2833</v>
      </c>
      <c r="C1259" s="13" t="s">
        <v>2833</v>
      </c>
      <c r="D1259" s="3" t="s">
        <v>46</v>
      </c>
      <c r="E1259" s="3" t="s">
        <v>359</v>
      </c>
      <c r="F1259" s="14" t="s">
        <v>369</v>
      </c>
      <c r="G1259" s="14" t="s">
        <v>234</v>
      </c>
      <c r="H1259" s="14" t="s">
        <v>370</v>
      </c>
      <c r="I1259" s="14" t="s">
        <v>2834</v>
      </c>
      <c r="J1259" s="14">
        <v>0</v>
      </c>
      <c r="K1259" s="38"/>
      <c r="L1259" s="14" t="str">
        <f>IFERROR(VLOOKUP(A1259,[1]Sheet1!$A:$O,15,FALSE),"ok")</f>
        <v>ok</v>
      </c>
      <c r="M1259" s="15">
        <v>0</v>
      </c>
      <c r="N1259" s="41">
        <v>0</v>
      </c>
      <c r="O1259" s="13">
        <v>77</v>
      </c>
      <c r="P1259" s="17">
        <v>0</v>
      </c>
      <c r="Q1259" s="13">
        <v>1</v>
      </c>
      <c r="R1259" s="16" t="str">
        <f t="shared" si="165"/>
        <v>nul</v>
      </c>
      <c r="S1259" s="17">
        <f t="shared" si="166"/>
        <v>7.633</v>
      </c>
      <c r="T1259" s="18">
        <v>15.552759352870201</v>
      </c>
      <c r="U1259" s="18">
        <v>6.6291304347826099</v>
      </c>
      <c r="V1259" s="19">
        <f t="shared" si="157"/>
        <v>29.81488978765281</v>
      </c>
      <c r="W1259" s="33">
        <f t="shared" si="158"/>
        <v>43.648998649123705</v>
      </c>
      <c r="X1259" s="21">
        <f t="shared" si="159"/>
        <v>35.777867745183372</v>
      </c>
      <c r="Y1259" s="22">
        <v>35.777867745183372</v>
      </c>
      <c r="Z1259" s="23">
        <v>79.900000000000006</v>
      </c>
      <c r="AA1259" s="22"/>
      <c r="AB1259" s="22"/>
      <c r="AC1259" s="24">
        <v>44.9</v>
      </c>
      <c r="AD1259" s="25">
        <f t="shared" si="160"/>
        <v>0.25496578834116534</v>
      </c>
      <c r="AE1259" s="22"/>
      <c r="AF1259" s="26">
        <f t="shared" si="167"/>
        <v>35.777867745183372</v>
      </c>
      <c r="AG1259" s="27"/>
      <c r="AH1259" s="22"/>
      <c r="AI1259" s="28"/>
      <c r="AJ1259" s="29">
        <f t="shared" si="164"/>
        <v>-1</v>
      </c>
      <c r="AK1259" s="30"/>
      <c r="AL1259" s="30"/>
      <c r="AM1259" s="30"/>
      <c r="AN1259" s="31">
        <v>44.9</v>
      </c>
    </row>
    <row r="1260" spans="1:42" s="11" customFormat="1" ht="37.5" customHeight="1" x14ac:dyDescent="0.25">
      <c r="A1260" s="12" t="s">
        <v>2835</v>
      </c>
      <c r="B1260" s="12" t="s">
        <v>2835</v>
      </c>
      <c r="C1260" s="13" t="s">
        <v>2835</v>
      </c>
      <c r="D1260" s="3"/>
      <c r="E1260" s="3" t="s">
        <v>359</v>
      </c>
      <c r="F1260" s="14" t="s">
        <v>81</v>
      </c>
      <c r="G1260" s="14" t="s">
        <v>82</v>
      </c>
      <c r="H1260" s="14" t="s">
        <v>2763</v>
      </c>
      <c r="I1260" s="14" t="s">
        <v>2836</v>
      </c>
      <c r="J1260" s="14" t="s">
        <v>3362</v>
      </c>
      <c r="K1260" s="38"/>
      <c r="L1260" s="14" t="str">
        <f>IFERROR(VLOOKUP(A1260,[1]Sheet1!$A:$O,15,FALSE),"ok")</f>
        <v>ok</v>
      </c>
      <c r="M1260" s="15">
        <v>0</v>
      </c>
      <c r="N1260" s="41">
        <v>25</v>
      </c>
      <c r="O1260" s="13">
        <v>62</v>
      </c>
      <c r="P1260" s="17">
        <v>4</v>
      </c>
      <c r="Q1260" s="13">
        <v>5</v>
      </c>
      <c r="R1260" s="16">
        <f t="shared" si="165"/>
        <v>43.75</v>
      </c>
      <c r="S1260" s="17">
        <f t="shared" si="166"/>
        <v>12.393000000000002</v>
      </c>
      <c r="T1260" s="18">
        <v>25.110336976856399</v>
      </c>
      <c r="U1260" s="18">
        <v>8.6337198067632848</v>
      </c>
      <c r="V1260" s="19">
        <f t="shared" si="157"/>
        <v>46.137056783619684</v>
      </c>
      <c r="W1260" s="20">
        <f t="shared" si="158"/>
        <v>67.544651131219211</v>
      </c>
      <c r="X1260" s="21">
        <f t="shared" si="159"/>
        <v>55.364468140343618</v>
      </c>
      <c r="Y1260" s="22">
        <v>55.364468140343618</v>
      </c>
      <c r="Z1260" s="23">
        <v>99.9</v>
      </c>
      <c r="AA1260" s="22"/>
      <c r="AB1260" s="22"/>
      <c r="AC1260" s="24">
        <v>72.900000000000006</v>
      </c>
      <c r="AD1260" s="25">
        <f t="shared" si="160"/>
        <v>0.31672898609276801</v>
      </c>
      <c r="AE1260" s="22"/>
      <c r="AF1260" s="26">
        <f t="shared" si="167"/>
        <v>55.364468140343618</v>
      </c>
      <c r="AG1260" s="27"/>
      <c r="AH1260" s="22"/>
      <c r="AI1260" s="28"/>
      <c r="AJ1260" s="29">
        <f t="shared" si="164"/>
        <v>-1</v>
      </c>
      <c r="AK1260" s="30"/>
      <c r="AL1260" s="30"/>
      <c r="AM1260" s="30"/>
      <c r="AN1260" s="31">
        <v>72.900000000000006</v>
      </c>
    </row>
    <row r="1261" spans="1:42" s="11" customFormat="1" ht="37.5" customHeight="1" x14ac:dyDescent="0.25">
      <c r="A1261" s="12" t="s">
        <v>2837</v>
      </c>
      <c r="B1261" s="12" t="s">
        <v>2837</v>
      </c>
      <c r="C1261" s="13" t="s">
        <v>2837</v>
      </c>
      <c r="D1261" s="3"/>
      <c r="E1261" s="3" t="s">
        <v>359</v>
      </c>
      <c r="F1261" s="14" t="s">
        <v>81</v>
      </c>
      <c r="G1261" s="14" t="s">
        <v>82</v>
      </c>
      <c r="H1261" s="14" t="s">
        <v>2763</v>
      </c>
      <c r="I1261" s="14" t="s">
        <v>2838</v>
      </c>
      <c r="J1261" s="14" t="s">
        <v>3362</v>
      </c>
      <c r="K1261" s="38"/>
      <c r="L1261" s="14" t="str">
        <f>IFERROR(VLOOKUP(A1261,[1]Sheet1!$A:$O,15,FALSE),"ok")</f>
        <v>ok</v>
      </c>
      <c r="M1261" s="15">
        <v>0</v>
      </c>
      <c r="N1261" s="41">
        <v>85</v>
      </c>
      <c r="O1261" s="13">
        <v>99</v>
      </c>
      <c r="P1261" s="17">
        <v>1</v>
      </c>
      <c r="Q1261" s="13">
        <v>2</v>
      </c>
      <c r="R1261" s="16">
        <f t="shared" si="165"/>
        <v>595</v>
      </c>
      <c r="S1261" s="17">
        <f t="shared" si="166"/>
        <v>12.733000000000002</v>
      </c>
      <c r="T1261" s="18">
        <v>25.0705688115297</v>
      </c>
      <c r="U1261" s="18">
        <v>8.6337198067632848</v>
      </c>
      <c r="V1261" s="19">
        <f t="shared" si="157"/>
        <v>46.437288618292982</v>
      </c>
      <c r="W1261" s="20">
        <f t="shared" si="158"/>
        <v>67.984190537180922</v>
      </c>
      <c r="X1261" s="21">
        <f t="shared" si="159"/>
        <v>55.72474634195158</v>
      </c>
      <c r="Y1261" s="22">
        <v>53.276746341951586</v>
      </c>
      <c r="Z1261" s="23">
        <v>99.9</v>
      </c>
      <c r="AA1261" s="22"/>
      <c r="AB1261" s="22"/>
      <c r="AC1261" s="24">
        <v>74.900000000000006</v>
      </c>
      <c r="AD1261" s="25">
        <f t="shared" si="160"/>
        <v>0.34410661181624103</v>
      </c>
      <c r="AE1261" s="22"/>
      <c r="AF1261" s="26">
        <f t="shared" si="167"/>
        <v>55.72474634195158</v>
      </c>
      <c r="AG1261" s="27"/>
      <c r="AH1261" s="22"/>
      <c r="AI1261" s="28"/>
      <c r="AJ1261" s="29">
        <f t="shared" si="164"/>
        <v>-1</v>
      </c>
      <c r="AK1261" s="30"/>
      <c r="AL1261" s="30"/>
      <c r="AM1261" s="30"/>
      <c r="AN1261" s="31">
        <v>74.900000000000006</v>
      </c>
    </row>
    <row r="1262" spans="1:42" s="11" customFormat="1" ht="37.5" customHeight="1" x14ac:dyDescent="0.25">
      <c r="A1262" s="12" t="s">
        <v>2839</v>
      </c>
      <c r="B1262" s="12" t="s">
        <v>2839</v>
      </c>
      <c r="C1262" s="13" t="s">
        <v>2839</v>
      </c>
      <c r="D1262" s="3" t="s">
        <v>46</v>
      </c>
      <c r="E1262" s="3" t="s">
        <v>187</v>
      </c>
      <c r="F1262" s="14" t="s">
        <v>149</v>
      </c>
      <c r="G1262" s="14" t="s">
        <v>150</v>
      </c>
      <c r="H1262" s="14" t="s">
        <v>151</v>
      </c>
      <c r="I1262" s="14" t="s">
        <v>2840</v>
      </c>
      <c r="J1262" s="14">
        <v>0</v>
      </c>
      <c r="K1262" s="38"/>
      <c r="L1262" s="14" t="str">
        <f>IFERROR(VLOOKUP(A1262,[1]Sheet1!$A:$O,15,FALSE),"ok")</f>
        <v>ok</v>
      </c>
      <c r="M1262" s="15">
        <v>0</v>
      </c>
      <c r="N1262" s="41">
        <v>77</v>
      </c>
      <c r="O1262" s="13">
        <v>28</v>
      </c>
      <c r="P1262" s="17">
        <v>2</v>
      </c>
      <c r="Q1262" s="13">
        <v>9</v>
      </c>
      <c r="R1262" s="16">
        <f t="shared" si="165"/>
        <v>269.5</v>
      </c>
      <c r="S1262" s="17">
        <f t="shared" si="166"/>
        <v>14.943000000000001</v>
      </c>
      <c r="T1262" s="18">
        <v>40.163321173003602</v>
      </c>
      <c r="U1262" s="18">
        <v>6.852898550724638</v>
      </c>
      <c r="V1262" s="19">
        <f t="shared" si="157"/>
        <v>61.959219723728246</v>
      </c>
      <c r="W1262" s="20">
        <f t="shared" si="158"/>
        <v>90.708297675538148</v>
      </c>
      <c r="X1262" s="21">
        <f t="shared" si="159"/>
        <v>74.351063668473898</v>
      </c>
      <c r="Y1262" s="22">
        <v>74.351063668473898</v>
      </c>
      <c r="Z1262" s="23">
        <v>149.9</v>
      </c>
      <c r="AA1262" s="22"/>
      <c r="AB1262" s="22"/>
      <c r="AC1262" s="24">
        <v>87.9</v>
      </c>
      <c r="AD1262" s="25">
        <f t="shared" si="160"/>
        <v>0.18222921990652141</v>
      </c>
      <c r="AE1262" s="22"/>
      <c r="AF1262" s="26">
        <f t="shared" si="167"/>
        <v>74.351063668473898</v>
      </c>
      <c r="AG1262" s="27"/>
      <c r="AH1262" s="22"/>
      <c r="AI1262" s="28"/>
      <c r="AJ1262" s="29">
        <f t="shared" si="164"/>
        <v>-1</v>
      </c>
      <c r="AK1262" s="30"/>
      <c r="AL1262" s="30"/>
      <c r="AM1262" s="30"/>
      <c r="AN1262" s="31">
        <v>87.9</v>
      </c>
    </row>
    <row r="1263" spans="1:42" s="11" customFormat="1" ht="37.5" customHeight="1" x14ac:dyDescent="0.25">
      <c r="A1263" s="12" t="s">
        <v>2845</v>
      </c>
      <c r="B1263" s="12" t="s">
        <v>2846</v>
      </c>
      <c r="C1263" s="13" t="s">
        <v>2845</v>
      </c>
      <c r="D1263" s="3"/>
      <c r="E1263" s="3" t="s">
        <v>359</v>
      </c>
      <c r="F1263" s="14" t="s">
        <v>114</v>
      </c>
      <c r="G1263" s="14" t="s">
        <v>163</v>
      </c>
      <c r="H1263" s="14" t="s">
        <v>262</v>
      </c>
      <c r="I1263" s="14" t="s">
        <v>2847</v>
      </c>
      <c r="J1263" s="14">
        <v>0</v>
      </c>
      <c r="K1263" s="38"/>
      <c r="L1263" s="14" t="str">
        <f>IFERROR(VLOOKUP(A1263,[1]Sheet1!$A:$O,15,FALSE),"ok")</f>
        <v>ok</v>
      </c>
      <c r="M1263" s="15">
        <v>0</v>
      </c>
      <c r="N1263" s="41">
        <v>0</v>
      </c>
      <c r="O1263" s="13" t="s">
        <v>44</v>
      </c>
      <c r="P1263" s="17">
        <v>0</v>
      </c>
      <c r="Q1263" s="13">
        <v>0</v>
      </c>
      <c r="R1263" s="16" t="str">
        <f t="shared" si="165"/>
        <v>nul</v>
      </c>
      <c r="S1263" s="17">
        <f t="shared" si="166"/>
        <v>33.133000000000003</v>
      </c>
      <c r="T1263" s="18">
        <v>79.405966601121705</v>
      </c>
      <c r="U1263" s="18">
        <v>17.920096618357487</v>
      </c>
      <c r="V1263" s="19">
        <f t="shared" si="157"/>
        <v>130.45906321947919</v>
      </c>
      <c r="W1263" s="20">
        <f t="shared" si="158"/>
        <v>190.99206855331752</v>
      </c>
      <c r="X1263" s="21">
        <f t="shared" si="159"/>
        <v>156.55087586337501</v>
      </c>
      <c r="Y1263" s="22">
        <v>156.55087586337501</v>
      </c>
      <c r="Z1263" s="23">
        <v>299.89999999999998</v>
      </c>
      <c r="AA1263" s="22"/>
      <c r="AB1263" s="22"/>
      <c r="AC1263" s="24">
        <v>194.9</v>
      </c>
      <c r="AD1263" s="25">
        <f t="shared" si="160"/>
        <v>0.24496269295927164</v>
      </c>
      <c r="AE1263" s="22"/>
      <c r="AF1263" s="26">
        <f t="shared" si="167"/>
        <v>156.55087586337501</v>
      </c>
      <c r="AG1263" s="27"/>
      <c r="AH1263" s="22"/>
      <c r="AI1263" s="28"/>
      <c r="AJ1263" s="29">
        <f t="shared" si="164"/>
        <v>-1</v>
      </c>
      <c r="AK1263" s="30"/>
      <c r="AL1263" s="30"/>
      <c r="AM1263" s="30"/>
      <c r="AN1263" s="31">
        <v>194.9</v>
      </c>
    </row>
    <row r="1264" spans="1:42" s="11" customFormat="1" ht="37.5" customHeight="1" x14ac:dyDescent="0.25">
      <c r="A1264" s="12" t="s">
        <v>2848</v>
      </c>
      <c r="B1264" s="12" t="s">
        <v>2848</v>
      </c>
      <c r="C1264" s="13" t="s">
        <v>2848</v>
      </c>
      <c r="D1264" s="3" t="s">
        <v>46</v>
      </c>
      <c r="E1264" s="3" t="s">
        <v>187</v>
      </c>
      <c r="F1264" s="14" t="s">
        <v>149</v>
      </c>
      <c r="G1264" s="14" t="s">
        <v>169</v>
      </c>
      <c r="H1264" s="14" t="s">
        <v>308</v>
      </c>
      <c r="I1264" s="14" t="s">
        <v>2849</v>
      </c>
      <c r="J1264" s="14">
        <v>0</v>
      </c>
      <c r="K1264" s="38"/>
      <c r="L1264" s="14" t="str">
        <f>IFERROR(VLOOKUP(A1264,[1]Sheet1!$A:$O,15,FALSE),"ok")</f>
        <v>ok</v>
      </c>
      <c r="M1264" s="15">
        <v>0</v>
      </c>
      <c r="N1264" s="41">
        <v>28</v>
      </c>
      <c r="O1264" s="13" t="s">
        <v>46</v>
      </c>
      <c r="P1264" s="17">
        <v>6</v>
      </c>
      <c r="Q1264" s="13">
        <v>10</v>
      </c>
      <c r="R1264" s="16">
        <f t="shared" si="165"/>
        <v>32.666666666666671</v>
      </c>
      <c r="S1264" s="17">
        <f t="shared" si="166"/>
        <v>11.033000000000001</v>
      </c>
      <c r="T1264" s="18">
        <v>23.566423899033801</v>
      </c>
      <c r="U1264" s="18">
        <v>9.7525603864734318</v>
      </c>
      <c r="V1264" s="19">
        <f t="shared" si="157"/>
        <v>44.351984285507235</v>
      </c>
      <c r="W1264" s="33">
        <f t="shared" si="158"/>
        <v>64.931304993982593</v>
      </c>
      <c r="X1264" s="21">
        <f t="shared" si="159"/>
        <v>53.222381142608683</v>
      </c>
      <c r="Y1264" s="22">
        <v>53.222381142608683</v>
      </c>
      <c r="Z1264" s="23">
        <v>99.9</v>
      </c>
      <c r="AA1264" s="22"/>
      <c r="AB1264" s="22"/>
      <c r="AC1264" s="24">
        <v>64.900000000000006</v>
      </c>
      <c r="AD1264" s="25">
        <f t="shared" si="160"/>
        <v>0.21941180771490276</v>
      </c>
      <c r="AE1264" s="22"/>
      <c r="AF1264" s="26">
        <f t="shared" si="167"/>
        <v>53.222381142608683</v>
      </c>
      <c r="AG1264" s="27"/>
      <c r="AH1264" s="22"/>
      <c r="AI1264" s="28"/>
      <c r="AJ1264" s="29">
        <f t="shared" si="164"/>
        <v>-1</v>
      </c>
      <c r="AK1264" s="30"/>
      <c r="AL1264" s="30"/>
      <c r="AM1264" s="30"/>
      <c r="AN1264" s="31">
        <v>64.900000000000006</v>
      </c>
    </row>
    <row r="1265" spans="1:42" s="11" customFormat="1" ht="37.5" customHeight="1" x14ac:dyDescent="0.25">
      <c r="A1265" s="12" t="s">
        <v>2850</v>
      </c>
      <c r="B1265" s="12" t="s">
        <v>2850</v>
      </c>
      <c r="C1265" s="13" t="s">
        <v>2850</v>
      </c>
      <c r="D1265" s="3" t="s">
        <v>46</v>
      </c>
      <c r="E1265" s="3" t="s">
        <v>39</v>
      </c>
      <c r="F1265" s="14" t="s">
        <v>107</v>
      </c>
      <c r="G1265" s="14" t="s">
        <v>2851</v>
      </c>
      <c r="H1265" s="14" t="s">
        <v>2852</v>
      </c>
      <c r="I1265" s="14" t="s">
        <v>2853</v>
      </c>
      <c r="J1265" s="14">
        <v>0</v>
      </c>
      <c r="K1265" s="38"/>
      <c r="L1265" s="14" t="str">
        <f>IFERROR(VLOOKUP(A1265,[1]Sheet1!$A:$O,15,FALSE),"ok")</f>
        <v>ok</v>
      </c>
      <c r="M1265" s="15">
        <v>0</v>
      </c>
      <c r="N1265" s="41">
        <v>0</v>
      </c>
      <c r="O1265" s="13">
        <v>44</v>
      </c>
      <c r="P1265" s="17">
        <v>0</v>
      </c>
      <c r="Q1265" s="13">
        <v>0</v>
      </c>
      <c r="R1265" s="16" t="str">
        <f t="shared" si="165"/>
        <v>nul</v>
      </c>
      <c r="S1265" s="17">
        <f t="shared" si="166"/>
        <v>6.6130000000000004</v>
      </c>
      <c r="T1265" s="18">
        <v>11.2710612483541</v>
      </c>
      <c r="U1265" s="18">
        <v>6.6291304347826099</v>
      </c>
      <c r="V1265" s="19">
        <f t="shared" si="157"/>
        <v>24.513191683136711</v>
      </c>
      <c r="W1265" s="20">
        <f t="shared" si="158"/>
        <v>35.887312624112141</v>
      </c>
      <c r="X1265" s="21">
        <f t="shared" si="159"/>
        <v>29.415830019764051</v>
      </c>
      <c r="Y1265" s="22">
        <v>29.415830019764051</v>
      </c>
      <c r="Z1265" s="23">
        <v>59.9</v>
      </c>
      <c r="AA1265" s="22"/>
      <c r="AB1265" s="22"/>
      <c r="AC1265" s="24">
        <v>38.9</v>
      </c>
      <c r="AD1265" s="25">
        <f t="shared" si="160"/>
        <v>0.32241721460396255</v>
      </c>
      <c r="AE1265" s="22"/>
      <c r="AF1265" s="26">
        <f t="shared" si="167"/>
        <v>29.415830019764051</v>
      </c>
      <c r="AG1265" s="27"/>
      <c r="AH1265" s="22"/>
      <c r="AI1265" s="28"/>
      <c r="AJ1265" s="29">
        <f t="shared" si="164"/>
        <v>-1</v>
      </c>
      <c r="AK1265" s="30"/>
      <c r="AL1265" s="30"/>
      <c r="AM1265" s="30"/>
      <c r="AN1265" s="31">
        <v>38.9</v>
      </c>
    </row>
    <row r="1266" spans="1:42" s="11" customFormat="1" ht="37.5" customHeight="1" x14ac:dyDescent="0.25">
      <c r="A1266" s="12" t="s">
        <v>2854</v>
      </c>
      <c r="B1266" s="12" t="s">
        <v>2854</v>
      </c>
      <c r="C1266" s="13" t="s">
        <v>2854</v>
      </c>
      <c r="D1266" s="3" t="s">
        <v>46</v>
      </c>
      <c r="E1266" s="3" t="s">
        <v>187</v>
      </c>
      <c r="F1266" s="14" t="s">
        <v>114</v>
      </c>
      <c r="G1266" s="14" t="s">
        <v>163</v>
      </c>
      <c r="H1266" s="14" t="s">
        <v>282</v>
      </c>
      <c r="I1266" s="14" t="s">
        <v>2855</v>
      </c>
      <c r="J1266" s="14">
        <v>0</v>
      </c>
      <c r="K1266" s="38"/>
      <c r="L1266" s="14" t="str">
        <f>IFERROR(VLOOKUP(A1266,[1]Sheet1!$A:$O,15,FALSE),"ok")</f>
        <v>ok</v>
      </c>
      <c r="M1266" s="15">
        <v>0</v>
      </c>
      <c r="N1266" s="41">
        <v>0</v>
      </c>
      <c r="O1266" s="13">
        <v>63</v>
      </c>
      <c r="P1266" s="17">
        <v>0</v>
      </c>
      <c r="Q1266" s="13">
        <v>0</v>
      </c>
      <c r="R1266" s="16" t="str">
        <f t="shared" si="165"/>
        <v>nul</v>
      </c>
      <c r="S1266" s="17">
        <f t="shared" si="166"/>
        <v>33.133000000000003</v>
      </c>
      <c r="T1266" s="18">
        <v>62.412176551519799</v>
      </c>
      <c r="U1266" s="18">
        <v>20.306956521739131</v>
      </c>
      <c r="V1266" s="19">
        <f t="shared" si="157"/>
        <v>115.85213307325893</v>
      </c>
      <c r="W1266" s="20">
        <f t="shared" si="158"/>
        <v>169.60752281925107</v>
      </c>
      <c r="X1266" s="21">
        <f t="shared" si="159"/>
        <v>139.0225596879107</v>
      </c>
      <c r="Y1266" s="22">
        <v>139.0225596879107</v>
      </c>
      <c r="Z1266" s="23">
        <v>259.89999999999998</v>
      </c>
      <c r="AA1266" s="35"/>
      <c r="AB1266" s="22"/>
      <c r="AC1266" s="24">
        <v>194.9</v>
      </c>
      <c r="AD1266" s="25">
        <f t="shared" si="160"/>
        <v>0.40193074014410035</v>
      </c>
      <c r="AE1266" s="22"/>
      <c r="AF1266" s="26">
        <f t="shared" si="167"/>
        <v>139.0225596879107</v>
      </c>
      <c r="AG1266" s="27"/>
      <c r="AH1266" s="22"/>
      <c r="AI1266" s="28"/>
      <c r="AJ1266" s="29">
        <f t="shared" si="164"/>
        <v>-1</v>
      </c>
      <c r="AK1266" s="30"/>
      <c r="AL1266" s="30"/>
      <c r="AM1266" s="30"/>
      <c r="AN1266" s="31">
        <v>194.9</v>
      </c>
    </row>
    <row r="1267" spans="1:42" s="11" customFormat="1" ht="37.5" customHeight="1" x14ac:dyDescent="0.25">
      <c r="A1267" s="12" t="s">
        <v>2860</v>
      </c>
      <c r="B1267" s="12" t="s">
        <v>2860</v>
      </c>
      <c r="C1267" s="13" t="s">
        <v>2860</v>
      </c>
      <c r="D1267" s="3"/>
      <c r="E1267" s="3" t="s">
        <v>359</v>
      </c>
      <c r="F1267" s="14" t="s">
        <v>114</v>
      </c>
      <c r="G1267" s="14" t="s">
        <v>188</v>
      </c>
      <c r="H1267" s="14" t="s">
        <v>336</v>
      </c>
      <c r="I1267" s="14" t="s">
        <v>2861</v>
      </c>
      <c r="J1267" s="14">
        <v>0</v>
      </c>
      <c r="K1267" s="38"/>
      <c r="L1267" s="14" t="str">
        <f>IFERROR(VLOOKUP(A1267,[1]Sheet1!$A:$O,15,FALSE),"ok")</f>
        <v>ok</v>
      </c>
      <c r="M1267" s="15">
        <v>0</v>
      </c>
      <c r="N1267" s="41">
        <v>8</v>
      </c>
      <c r="O1267" s="13">
        <v>299</v>
      </c>
      <c r="P1267" s="17">
        <v>5</v>
      </c>
      <c r="Q1267" s="13">
        <v>8</v>
      </c>
      <c r="R1267" s="16">
        <f t="shared" si="165"/>
        <v>11.2</v>
      </c>
      <c r="S1267" s="17">
        <f t="shared" si="166"/>
        <v>11.883000000000003</v>
      </c>
      <c r="T1267" s="18">
        <v>22.670423585651299</v>
      </c>
      <c r="U1267" s="18">
        <v>7.6360869565217397</v>
      </c>
      <c r="V1267" s="19">
        <f t="shared" si="157"/>
        <v>42.189510542173039</v>
      </c>
      <c r="W1267" s="20">
        <f t="shared" si="158"/>
        <v>61.765443433741325</v>
      </c>
      <c r="X1267" s="21">
        <f t="shared" si="159"/>
        <v>50.627412650607646</v>
      </c>
      <c r="Y1267" s="22">
        <v>49.199412650607648</v>
      </c>
      <c r="Z1267" s="23">
        <v>99.9</v>
      </c>
      <c r="AA1267" s="22"/>
      <c r="AB1267" s="22"/>
      <c r="AC1267" s="24">
        <v>69.900000000000006</v>
      </c>
      <c r="AD1267" s="25">
        <f t="shared" si="160"/>
        <v>0.38067494150643788</v>
      </c>
      <c r="AE1267" s="22"/>
      <c r="AF1267" s="26">
        <f t="shared" si="167"/>
        <v>50.627412650607646</v>
      </c>
      <c r="AG1267" s="27"/>
      <c r="AH1267" s="22"/>
      <c r="AI1267" s="28"/>
      <c r="AJ1267" s="29">
        <f t="shared" si="164"/>
        <v>-1</v>
      </c>
      <c r="AK1267" s="30"/>
      <c r="AL1267" s="30"/>
      <c r="AM1267" s="30"/>
      <c r="AN1267" s="31">
        <v>68.900000000000006</v>
      </c>
    </row>
    <row r="1268" spans="1:42" s="11" customFormat="1" ht="37.5" customHeight="1" x14ac:dyDescent="0.25">
      <c r="A1268" s="12" t="s">
        <v>2862</v>
      </c>
      <c r="B1268" s="12" t="s">
        <v>2862</v>
      </c>
      <c r="C1268" s="13" t="s">
        <v>2862</v>
      </c>
      <c r="D1268" s="3"/>
      <c r="E1268" s="3" t="s">
        <v>359</v>
      </c>
      <c r="F1268" s="14" t="s">
        <v>114</v>
      </c>
      <c r="G1268" s="14" t="s">
        <v>188</v>
      </c>
      <c r="H1268" s="14" t="s">
        <v>336</v>
      </c>
      <c r="I1268" s="14" t="s">
        <v>2863</v>
      </c>
      <c r="J1268" s="14">
        <v>0</v>
      </c>
      <c r="K1268" s="38"/>
      <c r="L1268" s="14" t="str">
        <f>IFERROR(VLOOKUP(A1268,[1]Sheet1!$A:$O,15,FALSE),"ok")</f>
        <v>ok</v>
      </c>
      <c r="M1268" s="15">
        <v>0</v>
      </c>
      <c r="N1268" s="41">
        <v>38</v>
      </c>
      <c r="O1268" s="13">
        <v>35</v>
      </c>
      <c r="P1268" s="17">
        <v>2</v>
      </c>
      <c r="Q1268" s="13">
        <v>5</v>
      </c>
      <c r="R1268" s="16">
        <f t="shared" si="165"/>
        <v>133</v>
      </c>
      <c r="S1268" s="17">
        <f t="shared" si="166"/>
        <v>9.673</v>
      </c>
      <c r="T1268" s="18">
        <v>22.541744424301001</v>
      </c>
      <c r="U1268" s="18">
        <v>7.6360869565217397</v>
      </c>
      <c r="V1268" s="19">
        <f t="shared" si="157"/>
        <v>39.85083138082274</v>
      </c>
      <c r="W1268" s="20">
        <f t="shared" si="158"/>
        <v>58.34161714152448</v>
      </c>
      <c r="X1268" s="21">
        <f t="shared" si="159"/>
        <v>47.820997656987288</v>
      </c>
      <c r="Y1268" s="22">
        <v>48.432997656987283</v>
      </c>
      <c r="Z1268" s="23">
        <v>99.9</v>
      </c>
      <c r="AA1268" s="22"/>
      <c r="AB1268" s="22"/>
      <c r="AC1268" s="24">
        <v>56.9</v>
      </c>
      <c r="AD1268" s="25">
        <f t="shared" si="160"/>
        <v>0.18985388820482174</v>
      </c>
      <c r="AE1268" s="22"/>
      <c r="AF1268" s="26">
        <f t="shared" si="167"/>
        <v>47.820997656987288</v>
      </c>
      <c r="AG1268" s="27"/>
      <c r="AH1268" s="22"/>
      <c r="AI1268" s="28"/>
      <c r="AJ1268" s="29">
        <f t="shared" si="164"/>
        <v>-1</v>
      </c>
      <c r="AK1268" s="30"/>
      <c r="AL1268" s="30"/>
      <c r="AM1268" s="30"/>
      <c r="AN1268" s="31">
        <v>56.9</v>
      </c>
    </row>
    <row r="1269" spans="1:42" s="11" customFormat="1" ht="37.5" customHeight="1" x14ac:dyDescent="0.25">
      <c r="A1269" s="12" t="s">
        <v>2864</v>
      </c>
      <c r="B1269" s="12" t="s">
        <v>2864</v>
      </c>
      <c r="C1269" s="13" t="s">
        <v>2864</v>
      </c>
      <c r="D1269" s="3" t="s">
        <v>1824</v>
      </c>
      <c r="E1269" s="3" t="s">
        <v>359</v>
      </c>
      <c r="F1269" s="14" t="s">
        <v>114</v>
      </c>
      <c r="G1269" s="14" t="s">
        <v>188</v>
      </c>
      <c r="H1269" s="14" t="s">
        <v>336</v>
      </c>
      <c r="I1269" s="14" t="s">
        <v>2865</v>
      </c>
      <c r="J1269" s="14">
        <v>0</v>
      </c>
      <c r="K1269" s="38"/>
      <c r="L1269" s="14" t="str">
        <f>IFERROR(VLOOKUP(A1269,[1]Sheet1!$A:$O,15,FALSE),"ok")</f>
        <v>ok</v>
      </c>
      <c r="M1269" s="15">
        <v>0</v>
      </c>
      <c r="N1269" s="41">
        <v>27</v>
      </c>
      <c r="O1269" s="13">
        <v>35</v>
      </c>
      <c r="P1269" s="17">
        <v>3</v>
      </c>
      <c r="Q1269" s="13">
        <v>6</v>
      </c>
      <c r="R1269" s="16">
        <f t="shared" si="165"/>
        <v>63</v>
      </c>
      <c r="S1269" s="17">
        <f t="shared" si="166"/>
        <v>10.183</v>
      </c>
      <c r="T1269" s="18">
        <v>22.589480177778899</v>
      </c>
      <c r="U1269" s="18">
        <v>7.6360869565217397</v>
      </c>
      <c r="V1269" s="19">
        <f t="shared" si="157"/>
        <v>40.40856713430064</v>
      </c>
      <c r="W1269" s="20">
        <f t="shared" si="158"/>
        <v>59.158142284616133</v>
      </c>
      <c r="X1269" s="21">
        <f t="shared" si="159"/>
        <v>48.490280561160766</v>
      </c>
      <c r="Y1269" s="22">
        <v>48.490280561160766</v>
      </c>
      <c r="Z1269" s="23">
        <v>99.9</v>
      </c>
      <c r="AA1269" s="22"/>
      <c r="AB1269" s="22"/>
      <c r="AC1269" s="24">
        <v>59.9</v>
      </c>
      <c r="AD1269" s="25">
        <f t="shared" si="160"/>
        <v>0.23529910132089582</v>
      </c>
      <c r="AE1269" s="22"/>
      <c r="AF1269" s="26">
        <f t="shared" si="167"/>
        <v>48.490280561160766</v>
      </c>
      <c r="AG1269" s="27"/>
      <c r="AH1269" s="22"/>
      <c r="AI1269" s="28"/>
      <c r="AJ1269" s="29">
        <f t="shared" si="164"/>
        <v>-1</v>
      </c>
      <c r="AK1269" s="30"/>
      <c r="AL1269" s="30"/>
      <c r="AM1269" s="30"/>
      <c r="AN1269" s="31">
        <v>59.9</v>
      </c>
    </row>
    <row r="1270" spans="1:42" s="11" customFormat="1" ht="37.5" customHeight="1" x14ac:dyDescent="0.25">
      <c r="A1270" s="12" t="s">
        <v>2866</v>
      </c>
      <c r="B1270" s="12" t="s">
        <v>2866</v>
      </c>
      <c r="C1270" s="13" t="s">
        <v>2866</v>
      </c>
      <c r="D1270" s="3"/>
      <c r="E1270" s="3" t="s">
        <v>359</v>
      </c>
      <c r="F1270" s="14" t="s">
        <v>114</v>
      </c>
      <c r="G1270" s="14" t="s">
        <v>163</v>
      </c>
      <c r="H1270" s="14" t="s">
        <v>219</v>
      </c>
      <c r="I1270" s="14" t="s">
        <v>2867</v>
      </c>
      <c r="J1270" s="14">
        <v>0</v>
      </c>
      <c r="K1270" s="38"/>
      <c r="L1270" s="14" t="str">
        <f>IFERROR(VLOOKUP(A1270,[1]Sheet1!$A:$O,15,FALSE),"ok")</f>
        <v>ok</v>
      </c>
      <c r="M1270" s="15">
        <v>0</v>
      </c>
      <c r="N1270" s="41">
        <v>77</v>
      </c>
      <c r="O1270" s="13">
        <v>62</v>
      </c>
      <c r="P1270" s="17">
        <v>5</v>
      </c>
      <c r="Q1270" s="13">
        <v>6</v>
      </c>
      <c r="R1270" s="16">
        <f t="shared" si="165"/>
        <v>107.8</v>
      </c>
      <c r="S1270" s="17">
        <f t="shared" si="166"/>
        <v>14.943000000000001</v>
      </c>
      <c r="T1270" s="18">
        <v>31.096345514950201</v>
      </c>
      <c r="U1270" s="18">
        <v>11.337584541062801</v>
      </c>
      <c r="V1270" s="19">
        <f t="shared" si="157"/>
        <v>57.376930056013002</v>
      </c>
      <c r="W1270" s="20">
        <f t="shared" si="158"/>
        <v>83.999825602003028</v>
      </c>
      <c r="X1270" s="21">
        <f t="shared" si="159"/>
        <v>68.852316067215597</v>
      </c>
      <c r="Y1270" s="22">
        <v>68.240316067215602</v>
      </c>
      <c r="Z1270" s="23">
        <v>139.9</v>
      </c>
      <c r="AA1270" s="22"/>
      <c r="AB1270" s="22"/>
      <c r="AC1270" s="24">
        <v>87.9</v>
      </c>
      <c r="AD1270" s="25">
        <f t="shared" si="160"/>
        <v>0.27664550767165941</v>
      </c>
      <c r="AE1270" s="22"/>
      <c r="AF1270" s="26">
        <f t="shared" si="167"/>
        <v>68.852316067215597</v>
      </c>
      <c r="AG1270" s="27"/>
      <c r="AH1270" s="22"/>
      <c r="AI1270" s="43">
        <v>84.9</v>
      </c>
      <c r="AJ1270" s="29">
        <f t="shared" si="164"/>
        <v>0.23307398863849693</v>
      </c>
      <c r="AK1270" s="46">
        <v>43234</v>
      </c>
      <c r="AL1270" s="51">
        <v>43254</v>
      </c>
      <c r="AM1270" s="46" t="s">
        <v>3483</v>
      </c>
      <c r="AN1270" s="47">
        <v>89.9</v>
      </c>
      <c r="AO1270" s="44" t="s">
        <v>3484</v>
      </c>
      <c r="AP1270" s="52" t="s">
        <v>3485</v>
      </c>
    </row>
    <row r="1271" spans="1:42" s="11" customFormat="1" ht="37.5" customHeight="1" x14ac:dyDescent="0.25">
      <c r="A1271" s="12" t="s">
        <v>2866</v>
      </c>
      <c r="B1271" s="12" t="s">
        <v>2866</v>
      </c>
      <c r="C1271" s="13" t="s">
        <v>2866</v>
      </c>
      <c r="D1271" s="3"/>
      <c r="E1271" s="3" t="s">
        <v>359</v>
      </c>
      <c r="F1271" s="14" t="s">
        <v>114</v>
      </c>
      <c r="G1271" s="14" t="s">
        <v>163</v>
      </c>
      <c r="H1271" s="14" t="s">
        <v>219</v>
      </c>
      <c r="I1271" s="14" t="s">
        <v>2867</v>
      </c>
      <c r="J1271" s="14">
        <v>0</v>
      </c>
      <c r="K1271" s="38"/>
      <c r="L1271" s="14" t="str">
        <f>IFERROR(VLOOKUP(A1271,[1]Sheet1!$A:$O,15,FALSE),"ok")</f>
        <v>ok</v>
      </c>
      <c r="M1271" s="15">
        <v>0</v>
      </c>
      <c r="N1271" s="41">
        <v>77</v>
      </c>
      <c r="O1271" s="13">
        <v>62</v>
      </c>
      <c r="P1271" s="17">
        <v>5</v>
      </c>
      <c r="Q1271" s="13">
        <v>6</v>
      </c>
      <c r="R1271" s="16">
        <f t="shared" si="165"/>
        <v>107.8</v>
      </c>
      <c r="S1271" s="17">
        <f t="shared" si="166"/>
        <v>14.943000000000001</v>
      </c>
      <c r="T1271" s="18">
        <v>31.096345514950201</v>
      </c>
      <c r="U1271" s="18">
        <v>11.337584541062801</v>
      </c>
      <c r="V1271" s="19">
        <f t="shared" si="157"/>
        <v>57.376930056013002</v>
      </c>
      <c r="W1271" s="20">
        <f t="shared" si="158"/>
        <v>83.999825602003028</v>
      </c>
      <c r="X1271" s="21">
        <f t="shared" si="159"/>
        <v>68.852316067215597</v>
      </c>
      <c r="Y1271" s="22">
        <v>68.240316067215602</v>
      </c>
      <c r="Z1271" s="23">
        <v>139.9</v>
      </c>
      <c r="AA1271" s="22"/>
      <c r="AB1271" s="22"/>
      <c r="AC1271" s="24">
        <v>87.9</v>
      </c>
      <c r="AD1271" s="25">
        <f t="shared" si="160"/>
        <v>0.27664550767165941</v>
      </c>
      <c r="AE1271" s="22"/>
      <c r="AF1271" s="26">
        <f t="shared" si="167"/>
        <v>68.852316067215597</v>
      </c>
      <c r="AG1271" s="27"/>
      <c r="AH1271" s="22"/>
      <c r="AI1271" s="43">
        <v>84.9</v>
      </c>
      <c r="AJ1271" s="29">
        <f t="shared" si="164"/>
        <v>0.23307398863849693</v>
      </c>
      <c r="AK1271" s="46">
        <v>43234</v>
      </c>
      <c r="AL1271" s="51">
        <v>43254</v>
      </c>
      <c r="AM1271" s="46" t="s">
        <v>3483</v>
      </c>
      <c r="AN1271" s="47">
        <v>89.9</v>
      </c>
      <c r="AO1271" s="44" t="s">
        <v>3484</v>
      </c>
      <c r="AP1271" s="52" t="s">
        <v>3485</v>
      </c>
    </row>
    <row r="1272" spans="1:42" s="11" customFormat="1" ht="37.5" customHeight="1" x14ac:dyDescent="0.25">
      <c r="A1272" s="12" t="s">
        <v>2872</v>
      </c>
      <c r="B1272" s="12" t="s">
        <v>2872</v>
      </c>
      <c r="C1272" s="13" t="s">
        <v>2872</v>
      </c>
      <c r="D1272" s="3"/>
      <c r="E1272" s="3" t="s">
        <v>359</v>
      </c>
      <c r="F1272" s="14" t="s">
        <v>114</v>
      </c>
      <c r="G1272" s="14" t="s">
        <v>163</v>
      </c>
      <c r="H1272" s="14" t="s">
        <v>241</v>
      </c>
      <c r="I1272" s="14" t="s">
        <v>2873</v>
      </c>
      <c r="J1272" s="14">
        <v>0</v>
      </c>
      <c r="K1272" s="38"/>
      <c r="L1272" s="14" t="str">
        <f>IFERROR(VLOOKUP(A1272,[1]Sheet1!$A:$O,15,FALSE),"ok")</f>
        <v>ok</v>
      </c>
      <c r="M1272" s="15">
        <v>0</v>
      </c>
      <c r="N1272" s="41">
        <v>83</v>
      </c>
      <c r="O1272" s="13">
        <v>83</v>
      </c>
      <c r="P1272" s="17">
        <v>1</v>
      </c>
      <c r="Q1272" s="13">
        <v>3</v>
      </c>
      <c r="R1272" s="16">
        <f t="shared" si="165"/>
        <v>581</v>
      </c>
      <c r="S1272" s="17">
        <f t="shared" si="166"/>
        <v>4.9130000000000003</v>
      </c>
      <c r="T1272" s="18">
        <v>8.0038888666970802</v>
      </c>
      <c r="U1272" s="18">
        <v>6.852898550724638</v>
      </c>
      <c r="V1272" s="19">
        <f t="shared" si="157"/>
        <v>19.769787417421718</v>
      </c>
      <c r="W1272" s="20">
        <f t="shared" si="158"/>
        <v>28.942968779105392</v>
      </c>
      <c r="X1272" s="21">
        <f t="shared" si="159"/>
        <v>23.723744900906059</v>
      </c>
      <c r="Y1272" s="22">
        <v>23.927744900906063</v>
      </c>
      <c r="Z1272" s="23">
        <v>79.900000000000006</v>
      </c>
      <c r="AA1272" s="22"/>
      <c r="AB1272" s="22"/>
      <c r="AC1272" s="24">
        <v>28.9</v>
      </c>
      <c r="AD1272" s="25">
        <f t="shared" si="160"/>
        <v>0.21818878599121372</v>
      </c>
      <c r="AE1272" s="22"/>
      <c r="AF1272" s="26">
        <f t="shared" si="167"/>
        <v>23.723744900906059</v>
      </c>
      <c r="AG1272" s="27"/>
      <c r="AH1272" s="22"/>
      <c r="AI1272" s="28">
        <v>26.9</v>
      </c>
      <c r="AJ1272" s="29">
        <f t="shared" si="164"/>
        <v>0.13388506377728882</v>
      </c>
      <c r="AK1272" s="58" t="s">
        <v>3521</v>
      </c>
      <c r="AL1272" s="59" t="s">
        <v>3522</v>
      </c>
      <c r="AM1272" s="58" t="s">
        <v>3515</v>
      </c>
      <c r="AN1272" s="47">
        <v>28.9</v>
      </c>
      <c r="AO1272" s="60" t="s">
        <v>3516</v>
      </c>
      <c r="AP1272" s="61" t="s">
        <v>3517</v>
      </c>
    </row>
    <row r="1273" spans="1:42" s="11" customFormat="1" ht="37.5" customHeight="1" x14ac:dyDescent="0.25">
      <c r="A1273" s="12" t="s">
        <v>2874</v>
      </c>
      <c r="B1273" s="12" t="s">
        <v>2874</v>
      </c>
      <c r="C1273" s="13" t="s">
        <v>2874</v>
      </c>
      <c r="D1273" s="3" t="s">
        <v>46</v>
      </c>
      <c r="E1273" s="3" t="s">
        <v>187</v>
      </c>
      <c r="F1273" s="14" t="s">
        <v>114</v>
      </c>
      <c r="G1273" s="14" t="s">
        <v>163</v>
      </c>
      <c r="H1273" s="14" t="s">
        <v>164</v>
      </c>
      <c r="I1273" s="14" t="s">
        <v>2875</v>
      </c>
      <c r="J1273" s="14">
        <v>0</v>
      </c>
      <c r="K1273" s="38"/>
      <c r="L1273" s="14" t="str">
        <f>IFERROR(VLOOKUP(A1273,[1]Sheet1!$A:$O,15,FALSE),"ok")</f>
        <v>ok</v>
      </c>
      <c r="M1273" s="15">
        <v>0</v>
      </c>
      <c r="N1273" s="41">
        <v>196</v>
      </c>
      <c r="O1273" s="13">
        <v>69</v>
      </c>
      <c r="P1273" s="17">
        <v>18</v>
      </c>
      <c r="Q1273" s="13">
        <v>43</v>
      </c>
      <c r="R1273" s="16">
        <f t="shared" si="165"/>
        <v>76.222222222222214</v>
      </c>
      <c r="S1273" s="17">
        <f t="shared" si="166"/>
        <v>10.353</v>
      </c>
      <c r="T1273" s="18">
        <v>17.985436750985301</v>
      </c>
      <c r="U1273" s="18">
        <v>7.3004347826086962</v>
      </c>
      <c r="V1273" s="19">
        <f t="shared" si="157"/>
        <v>35.638871533593999</v>
      </c>
      <c r="W1273" s="33">
        <f t="shared" si="158"/>
        <v>52.175307925181606</v>
      </c>
      <c r="X1273" s="21">
        <f t="shared" si="159"/>
        <v>42.766645840312798</v>
      </c>
      <c r="Y1273" s="22">
        <v>42.766645840312798</v>
      </c>
      <c r="Z1273" s="23">
        <v>89.9</v>
      </c>
      <c r="AA1273" s="22"/>
      <c r="AB1273" s="22"/>
      <c r="AC1273" s="24">
        <v>60.9</v>
      </c>
      <c r="AD1273" s="25">
        <f t="shared" si="160"/>
        <v>0.42400692884346558</v>
      </c>
      <c r="AE1273" s="22"/>
      <c r="AF1273" s="26">
        <f t="shared" si="167"/>
        <v>42.766645840312798</v>
      </c>
      <c r="AG1273" s="27"/>
      <c r="AH1273" s="22"/>
      <c r="AI1273" s="28"/>
      <c r="AJ1273" s="29">
        <f t="shared" si="164"/>
        <v>-1</v>
      </c>
      <c r="AK1273" s="46">
        <v>43234</v>
      </c>
      <c r="AL1273" s="51">
        <v>43254</v>
      </c>
      <c r="AM1273" s="46" t="s">
        <v>3483</v>
      </c>
      <c r="AN1273" s="47">
        <v>60.9</v>
      </c>
      <c r="AO1273" s="44" t="s">
        <v>3484</v>
      </c>
      <c r="AP1273" s="52" t="s">
        <v>3485</v>
      </c>
    </row>
    <row r="1274" spans="1:42" s="11" customFormat="1" ht="37.5" customHeight="1" x14ac:dyDescent="0.25">
      <c r="A1274" s="12" t="s">
        <v>2878</v>
      </c>
      <c r="B1274" s="12" t="s">
        <v>2878</v>
      </c>
      <c r="C1274" s="13" t="s">
        <v>2878</v>
      </c>
      <c r="D1274" s="3"/>
      <c r="E1274" s="3" t="s">
        <v>359</v>
      </c>
      <c r="F1274" s="14" t="s">
        <v>40</v>
      </c>
      <c r="G1274" s="14" t="s">
        <v>145</v>
      </c>
      <c r="H1274" s="14" t="s">
        <v>146</v>
      </c>
      <c r="I1274" s="14" t="s">
        <v>2879</v>
      </c>
      <c r="J1274" s="14" t="s">
        <v>3362</v>
      </c>
      <c r="K1274" s="38"/>
      <c r="L1274" s="14" t="str">
        <f>IFERROR(VLOOKUP(A1274,[1]Sheet1!$A:$O,15,FALSE),"ok")</f>
        <v>ok</v>
      </c>
      <c r="M1274" s="15">
        <v>0</v>
      </c>
      <c r="N1274" s="41">
        <v>28</v>
      </c>
      <c r="O1274" s="13">
        <v>70</v>
      </c>
      <c r="P1274" s="17">
        <v>1</v>
      </c>
      <c r="Q1274" s="13">
        <v>5</v>
      </c>
      <c r="R1274" s="16">
        <f t="shared" si="165"/>
        <v>196</v>
      </c>
      <c r="S1274" s="17">
        <f t="shared" si="166"/>
        <v>14.773000000000001</v>
      </c>
      <c r="T1274" s="18">
        <v>34.332734906579297</v>
      </c>
      <c r="U1274" s="18">
        <v>11.141787439613527</v>
      </c>
      <c r="V1274" s="19">
        <f t="shared" si="157"/>
        <v>60.247522346192824</v>
      </c>
      <c r="W1274" s="20">
        <f t="shared" si="158"/>
        <v>88.202372714826282</v>
      </c>
      <c r="X1274" s="21">
        <f t="shared" si="159"/>
        <v>72.29702681543138</v>
      </c>
      <c r="Y1274" s="22">
        <v>72.29702681543138</v>
      </c>
      <c r="Z1274" s="23">
        <v>129.9</v>
      </c>
      <c r="AA1274" s="22"/>
      <c r="AB1274" s="22"/>
      <c r="AC1274" s="24">
        <v>86.9</v>
      </c>
      <c r="AD1274" s="25">
        <f t="shared" si="160"/>
        <v>0.2019858053339989</v>
      </c>
      <c r="AE1274" s="22"/>
      <c r="AF1274" s="26">
        <f t="shared" si="167"/>
        <v>72.29702681543138</v>
      </c>
      <c r="AG1274" s="27"/>
      <c r="AH1274" s="22"/>
      <c r="AI1274" s="28"/>
      <c r="AJ1274" s="29">
        <f t="shared" si="164"/>
        <v>-1</v>
      </c>
      <c r="AK1274" s="30"/>
      <c r="AL1274" s="30"/>
      <c r="AM1274" s="30"/>
      <c r="AN1274" s="31">
        <v>86.9</v>
      </c>
    </row>
    <row r="1275" spans="1:42" s="11" customFormat="1" ht="37.5" customHeight="1" x14ac:dyDescent="0.25">
      <c r="A1275" s="12" t="s">
        <v>2880</v>
      </c>
      <c r="B1275" s="12" t="s">
        <v>2880</v>
      </c>
      <c r="C1275" s="13" t="s">
        <v>2880</v>
      </c>
      <c r="D1275" s="3"/>
      <c r="E1275" s="3" t="s">
        <v>359</v>
      </c>
      <c r="F1275" s="14" t="s">
        <v>40</v>
      </c>
      <c r="G1275" s="14" t="s">
        <v>145</v>
      </c>
      <c r="H1275" s="14" t="s">
        <v>146</v>
      </c>
      <c r="I1275" s="14" t="s">
        <v>2881</v>
      </c>
      <c r="J1275" s="14" t="s">
        <v>3362</v>
      </c>
      <c r="K1275" s="38"/>
      <c r="L1275" s="14" t="str">
        <f>IFERROR(VLOOKUP(A1275,[1]Sheet1!$A:$O,15,FALSE),"ok")</f>
        <v>ok</v>
      </c>
      <c r="M1275" s="15">
        <v>0</v>
      </c>
      <c r="N1275" s="41">
        <v>37</v>
      </c>
      <c r="O1275" s="13">
        <v>61</v>
      </c>
      <c r="P1275" s="17">
        <v>2</v>
      </c>
      <c r="Q1275" s="13">
        <v>3</v>
      </c>
      <c r="R1275" s="16">
        <f t="shared" si="165"/>
        <v>129.5</v>
      </c>
      <c r="S1275" s="17">
        <f t="shared" si="166"/>
        <v>14.943000000000001</v>
      </c>
      <c r="T1275" s="18">
        <v>34.332733706579297</v>
      </c>
      <c r="U1275" s="18">
        <v>11.141787439613527</v>
      </c>
      <c r="V1275" s="19">
        <f t="shared" si="157"/>
        <v>60.417521146192826</v>
      </c>
      <c r="W1275" s="33">
        <f t="shared" si="158"/>
        <v>88.451250958026279</v>
      </c>
      <c r="X1275" s="21">
        <f t="shared" si="159"/>
        <v>72.501025375431382</v>
      </c>
      <c r="Y1275" s="22">
        <v>72.501025375431382</v>
      </c>
      <c r="Z1275" s="23">
        <v>129.9</v>
      </c>
      <c r="AA1275" s="22"/>
      <c r="AB1275" s="22"/>
      <c r="AC1275" s="24">
        <v>87.9</v>
      </c>
      <c r="AD1275" s="25">
        <f t="shared" si="160"/>
        <v>0.21239664604504904</v>
      </c>
      <c r="AE1275" s="22"/>
      <c r="AF1275" s="26">
        <f t="shared" si="167"/>
        <v>72.501025375431382</v>
      </c>
      <c r="AG1275" s="27"/>
      <c r="AH1275" s="22"/>
      <c r="AI1275" s="28"/>
      <c r="AJ1275" s="29">
        <f t="shared" si="164"/>
        <v>-1</v>
      </c>
      <c r="AK1275" s="30"/>
      <c r="AL1275" s="30"/>
      <c r="AM1275" s="30"/>
      <c r="AN1275" s="31">
        <v>87.9</v>
      </c>
    </row>
    <row r="1276" spans="1:42" s="11" customFormat="1" ht="37.5" customHeight="1" x14ac:dyDescent="0.25">
      <c r="A1276" s="12" t="s">
        <v>2882</v>
      </c>
      <c r="B1276" s="12" t="s">
        <v>2882</v>
      </c>
      <c r="C1276" s="13" t="s">
        <v>2882</v>
      </c>
      <c r="D1276" s="3"/>
      <c r="E1276" s="3" t="s">
        <v>359</v>
      </c>
      <c r="F1276" s="14" t="s">
        <v>81</v>
      </c>
      <c r="G1276" s="14" t="s">
        <v>82</v>
      </c>
      <c r="H1276" s="14" t="s">
        <v>798</v>
      </c>
      <c r="I1276" s="14" t="s">
        <v>2883</v>
      </c>
      <c r="J1276" s="14" t="s">
        <v>3362</v>
      </c>
      <c r="K1276" s="38"/>
      <c r="L1276" s="14" t="str">
        <f>IFERROR(VLOOKUP(A1276,[1]Sheet1!$A:$O,15,FALSE),"ok")</f>
        <v>ok</v>
      </c>
      <c r="M1276" s="15">
        <v>0</v>
      </c>
      <c r="N1276" s="41">
        <v>0</v>
      </c>
      <c r="O1276" s="13">
        <v>54</v>
      </c>
      <c r="P1276" s="17">
        <v>0</v>
      </c>
      <c r="Q1276" s="13">
        <v>0</v>
      </c>
      <c r="R1276" s="16" t="str">
        <f t="shared" si="165"/>
        <v>nul</v>
      </c>
      <c r="S1276" s="17">
        <f t="shared" si="166"/>
        <v>8.4830000000000005</v>
      </c>
      <c r="T1276" s="18">
        <v>15.072560813750499</v>
      </c>
      <c r="U1276" s="18">
        <v>7.6360869565217397</v>
      </c>
      <c r="V1276" s="19">
        <f t="shared" si="157"/>
        <v>31.19164777027224</v>
      </c>
      <c r="W1276" s="33">
        <f t="shared" si="158"/>
        <v>45.664572335678557</v>
      </c>
      <c r="X1276" s="21">
        <f t="shared" si="159"/>
        <v>37.429977324326686</v>
      </c>
      <c r="Y1276" s="22">
        <v>37.429977324326686</v>
      </c>
      <c r="Z1276" s="23">
        <v>69.900000000000006</v>
      </c>
      <c r="AA1276" s="22"/>
      <c r="AB1276" s="22"/>
      <c r="AC1276" s="24">
        <v>49.9</v>
      </c>
      <c r="AD1276" s="25">
        <f t="shared" si="160"/>
        <v>0.3331560307296455</v>
      </c>
      <c r="AE1276" s="22"/>
      <c r="AF1276" s="26">
        <f t="shared" si="167"/>
        <v>37.429977324326686</v>
      </c>
      <c r="AG1276" s="27"/>
      <c r="AH1276" s="22"/>
      <c r="AI1276" s="28"/>
      <c r="AJ1276" s="29">
        <f t="shared" si="164"/>
        <v>-1</v>
      </c>
      <c r="AK1276" s="30"/>
      <c r="AL1276" s="30"/>
      <c r="AM1276" s="30"/>
      <c r="AN1276" s="31">
        <v>49.9</v>
      </c>
    </row>
    <row r="1277" spans="1:42" s="11" customFormat="1" ht="37.5" customHeight="1" x14ac:dyDescent="0.25">
      <c r="A1277" s="12" t="s">
        <v>2886</v>
      </c>
      <c r="B1277" s="12" t="s">
        <v>2886</v>
      </c>
      <c r="C1277" s="13" t="s">
        <v>2886</v>
      </c>
      <c r="D1277" s="3"/>
      <c r="E1277" s="3" t="s">
        <v>359</v>
      </c>
      <c r="F1277" s="14" t="s">
        <v>114</v>
      </c>
      <c r="G1277" s="14" t="s">
        <v>163</v>
      </c>
      <c r="H1277" s="14" t="s">
        <v>241</v>
      </c>
      <c r="I1277" s="14" t="s">
        <v>2887</v>
      </c>
      <c r="J1277" s="14">
        <v>0</v>
      </c>
      <c r="K1277" s="38"/>
      <c r="L1277" s="14" t="str">
        <f>IFERROR(VLOOKUP(A1277,[1]Sheet1!$A:$O,15,FALSE),"ok")</f>
        <v>ok</v>
      </c>
      <c r="M1277" s="15">
        <v>0</v>
      </c>
      <c r="N1277" s="41">
        <v>0</v>
      </c>
      <c r="O1277" s="13">
        <v>63</v>
      </c>
      <c r="P1277" s="17">
        <v>0</v>
      </c>
      <c r="Q1277" s="13">
        <v>0</v>
      </c>
      <c r="R1277" s="16" t="str">
        <f t="shared" si="165"/>
        <v>nul</v>
      </c>
      <c r="S1277" s="17">
        <f t="shared" si="166"/>
        <v>12.393000000000002</v>
      </c>
      <c r="T1277" s="18">
        <v>25.593876966473399</v>
      </c>
      <c r="U1277" s="18">
        <v>10.675603864734299</v>
      </c>
      <c r="V1277" s="19">
        <f t="shared" si="157"/>
        <v>48.662480831207702</v>
      </c>
      <c r="W1277" s="20">
        <f t="shared" si="158"/>
        <v>71.241871936888074</v>
      </c>
      <c r="X1277" s="21">
        <f t="shared" si="159"/>
        <v>58.394976997449241</v>
      </c>
      <c r="Y1277" s="22">
        <v>58.394976997449241</v>
      </c>
      <c r="Z1277" s="23">
        <v>149.9</v>
      </c>
      <c r="AA1277" s="22"/>
      <c r="AB1277" s="22"/>
      <c r="AC1277" s="24">
        <v>72.900000000000006</v>
      </c>
      <c r="AD1277" s="25">
        <f t="shared" si="160"/>
        <v>0.24839504608734342</v>
      </c>
      <c r="AE1277" s="22"/>
      <c r="AF1277" s="26">
        <f t="shared" si="167"/>
        <v>58.394976997449241</v>
      </c>
      <c r="AG1277" s="27"/>
      <c r="AH1277" s="22"/>
      <c r="AI1277" s="28"/>
      <c r="AJ1277" s="29">
        <f t="shared" si="164"/>
        <v>-1</v>
      </c>
      <c r="AK1277" s="30"/>
      <c r="AL1277" s="30"/>
      <c r="AM1277" s="30"/>
      <c r="AN1277" s="31">
        <v>72.900000000000006</v>
      </c>
    </row>
    <row r="1278" spans="1:42" s="11" customFormat="1" ht="37.5" customHeight="1" x14ac:dyDescent="0.25">
      <c r="A1278" s="12" t="s">
        <v>2888</v>
      </c>
      <c r="B1278" s="12" t="s">
        <v>2888</v>
      </c>
      <c r="C1278" s="13" t="s">
        <v>2888</v>
      </c>
      <c r="D1278" s="3"/>
      <c r="E1278" s="3" t="s">
        <v>359</v>
      </c>
      <c r="F1278" s="14" t="s">
        <v>349</v>
      </c>
      <c r="G1278" s="14" t="s">
        <v>350</v>
      </c>
      <c r="H1278" s="14" t="s">
        <v>350</v>
      </c>
      <c r="I1278" s="14" t="s">
        <v>2889</v>
      </c>
      <c r="J1278" s="14">
        <v>0</v>
      </c>
      <c r="K1278" s="38"/>
      <c r="L1278" s="14" t="str">
        <f>IFERROR(VLOOKUP(A1278,[1]Sheet1!$A:$O,15,FALSE),"ok")</f>
        <v>ok</v>
      </c>
      <c r="M1278" s="15">
        <v>0</v>
      </c>
      <c r="N1278" s="41">
        <v>35</v>
      </c>
      <c r="O1278" s="13">
        <v>44</v>
      </c>
      <c r="P1278" s="17">
        <v>4</v>
      </c>
      <c r="Q1278" s="13">
        <v>7</v>
      </c>
      <c r="R1278" s="16">
        <f t="shared" si="165"/>
        <v>61.25</v>
      </c>
      <c r="S1278" s="17">
        <f t="shared" si="166"/>
        <v>12.393000000000002</v>
      </c>
      <c r="T1278" s="18">
        <v>24.0135266372776</v>
      </c>
      <c r="U1278" s="18">
        <v>12.260628019323672</v>
      </c>
      <c r="V1278" s="19">
        <f t="shared" si="157"/>
        <v>48.667154656601269</v>
      </c>
      <c r="W1278" s="20">
        <f t="shared" si="158"/>
        <v>71.248714417264253</v>
      </c>
      <c r="X1278" s="21">
        <f t="shared" si="159"/>
        <v>58.400585587921519</v>
      </c>
      <c r="Y1278" s="22">
        <v>57.584585587921531</v>
      </c>
      <c r="Z1278" s="23">
        <v>129.9</v>
      </c>
      <c r="AA1278" s="22"/>
      <c r="AB1278" s="22"/>
      <c r="AC1278" s="24">
        <v>72.900000000000006</v>
      </c>
      <c r="AD1278" s="25">
        <f t="shared" si="160"/>
        <v>0.24827515454018445</v>
      </c>
      <c r="AE1278" s="22"/>
      <c r="AF1278" s="26">
        <f t="shared" si="167"/>
        <v>58.400585587921519</v>
      </c>
      <c r="AG1278" s="27"/>
      <c r="AH1278" s="22"/>
      <c r="AI1278" s="43">
        <v>69.900000000000006</v>
      </c>
      <c r="AJ1278" s="29">
        <f t="shared" si="164"/>
        <v>0.19690580661672019</v>
      </c>
      <c r="AK1278" s="30"/>
      <c r="AL1278" s="30"/>
      <c r="AM1278" s="30"/>
      <c r="AN1278" s="31">
        <v>72.900000000000006</v>
      </c>
    </row>
    <row r="1279" spans="1:42" s="11" customFormat="1" ht="37.5" customHeight="1" x14ac:dyDescent="0.25">
      <c r="A1279" s="12" t="s">
        <v>2890</v>
      </c>
      <c r="B1279" s="12" t="s">
        <v>2890</v>
      </c>
      <c r="C1279" s="13" t="s">
        <v>2890</v>
      </c>
      <c r="D1279" s="3" t="s">
        <v>46</v>
      </c>
      <c r="E1279" s="3" t="s">
        <v>39</v>
      </c>
      <c r="F1279" s="14" t="s">
        <v>149</v>
      </c>
      <c r="G1279" s="14" t="s">
        <v>173</v>
      </c>
      <c r="H1279" s="14" t="s">
        <v>174</v>
      </c>
      <c r="I1279" s="14" t="s">
        <v>2891</v>
      </c>
      <c r="J1279" s="14">
        <v>0</v>
      </c>
      <c r="K1279" s="38"/>
      <c r="L1279" s="14" t="str">
        <f>IFERROR(VLOOKUP(A1279,[1]Sheet1!$A:$O,15,FALSE),"ok")</f>
        <v>ok</v>
      </c>
      <c r="M1279" s="15">
        <v>0</v>
      </c>
      <c r="N1279" s="41">
        <v>0</v>
      </c>
      <c r="O1279" s="13" t="s">
        <v>44</v>
      </c>
      <c r="P1279" s="17">
        <v>0</v>
      </c>
      <c r="Q1279" s="13">
        <v>0</v>
      </c>
      <c r="R1279" s="16" t="str">
        <f t="shared" si="165"/>
        <v>nul</v>
      </c>
      <c r="S1279" s="17" t="e">
        <f t="shared" si="166"/>
        <v>#N/A</v>
      </c>
      <c r="T1279" s="18">
        <v>7.7278743090823099</v>
      </c>
      <c r="U1279" s="18">
        <v>7.6360869565217397</v>
      </c>
      <c r="V1279" s="19" t="e">
        <f t="shared" si="157"/>
        <v>#N/A</v>
      </c>
      <c r="W1279" s="20" t="e">
        <f t="shared" si="158"/>
        <v>#N/A</v>
      </c>
      <c r="X1279" s="21" t="e">
        <f t="shared" si="159"/>
        <v>#N/A</v>
      </c>
      <c r="Y1279" s="22">
        <v>25.352353518724858</v>
      </c>
      <c r="Z1279" s="23">
        <v>0</v>
      </c>
      <c r="AA1279" s="22"/>
      <c r="AB1279" s="22"/>
      <c r="AC1279" s="24" t="e">
        <v>#N/A</v>
      </c>
      <c r="AD1279" s="25" t="e">
        <f t="shared" si="160"/>
        <v>#N/A</v>
      </c>
      <c r="AE1279" s="22"/>
      <c r="AF1279" s="26" t="e">
        <f t="shared" si="167"/>
        <v>#N/A</v>
      </c>
      <c r="AG1279" s="27"/>
      <c r="AH1279" s="22"/>
      <c r="AI1279" s="28"/>
      <c r="AJ1279" s="29" t="e">
        <f t="shared" si="164"/>
        <v>#N/A</v>
      </c>
      <c r="AK1279" s="30"/>
      <c r="AL1279" s="30"/>
      <c r="AM1279" s="30"/>
      <c r="AN1279" s="31" t="s">
        <v>896</v>
      </c>
    </row>
    <row r="1280" spans="1:42" s="11" customFormat="1" ht="37.5" customHeight="1" x14ac:dyDescent="0.25">
      <c r="A1280" s="12" t="s">
        <v>2892</v>
      </c>
      <c r="B1280" s="12" t="s">
        <v>2892</v>
      </c>
      <c r="C1280" s="13" t="s">
        <v>2892</v>
      </c>
      <c r="D1280" s="3"/>
      <c r="E1280" s="3" t="s">
        <v>359</v>
      </c>
      <c r="F1280" s="14" t="s">
        <v>331</v>
      </c>
      <c r="G1280" s="14" t="s">
        <v>999</v>
      </c>
      <c r="H1280" s="14" t="s">
        <v>1000</v>
      </c>
      <c r="I1280" s="14" t="s">
        <v>2893</v>
      </c>
      <c r="J1280" s="14">
        <v>0</v>
      </c>
      <c r="K1280" s="38"/>
      <c r="L1280" s="14" t="str">
        <f>IFERROR(VLOOKUP(A1280,[1]Sheet1!$A:$O,15,FALSE),"ok")</f>
        <v>ok</v>
      </c>
      <c r="M1280" s="15">
        <v>0</v>
      </c>
      <c r="N1280" s="41">
        <v>50</v>
      </c>
      <c r="O1280" s="13">
        <v>42</v>
      </c>
      <c r="P1280" s="17">
        <v>0</v>
      </c>
      <c r="Q1280" s="13">
        <v>0</v>
      </c>
      <c r="R1280" s="16" t="str">
        <f t="shared" si="165"/>
        <v>nul</v>
      </c>
      <c r="S1280" s="17">
        <f t="shared" si="166"/>
        <v>3.383</v>
      </c>
      <c r="T1280" s="18">
        <v>12.586157600759</v>
      </c>
      <c r="U1280" s="18">
        <v>6.852898550724638</v>
      </c>
      <c r="V1280" s="19">
        <f t="shared" si="157"/>
        <v>22.82205615148364</v>
      </c>
      <c r="W1280" s="20">
        <f t="shared" si="158"/>
        <v>33.411490205772047</v>
      </c>
      <c r="X1280" s="21">
        <f t="shared" si="159"/>
        <v>27.386467381780367</v>
      </c>
      <c r="Y1280" s="22">
        <v>30.446467381780366</v>
      </c>
      <c r="Z1280" s="23">
        <v>59.9</v>
      </c>
      <c r="AA1280" s="22"/>
      <c r="AB1280" s="22"/>
      <c r="AC1280" s="24">
        <v>19.899999999999999</v>
      </c>
      <c r="AD1280" s="25">
        <f t="shared" si="160"/>
        <v>-0.27336374850452438</v>
      </c>
      <c r="AE1280" s="22"/>
      <c r="AF1280" s="26">
        <f t="shared" si="167"/>
        <v>27.386467381780367</v>
      </c>
      <c r="AG1280" s="27"/>
      <c r="AH1280" s="22"/>
      <c r="AI1280" s="28"/>
      <c r="AJ1280" s="29">
        <f t="shared" si="164"/>
        <v>-1</v>
      </c>
      <c r="AK1280" s="30"/>
      <c r="AL1280" s="30"/>
      <c r="AM1280" s="30"/>
      <c r="AN1280" s="31">
        <v>29.9</v>
      </c>
    </row>
    <row r="1281" spans="1:42" s="11" customFormat="1" ht="37.5" customHeight="1" x14ac:dyDescent="0.25">
      <c r="A1281" s="12" t="s">
        <v>2896</v>
      </c>
      <c r="B1281" s="12" t="s">
        <v>2896</v>
      </c>
      <c r="C1281" s="13" t="s">
        <v>2896</v>
      </c>
      <c r="D1281" s="3"/>
      <c r="E1281" s="3" t="s">
        <v>359</v>
      </c>
      <c r="F1281" s="14" t="s">
        <v>114</v>
      </c>
      <c r="G1281" s="14" t="s">
        <v>188</v>
      </c>
      <c r="H1281" s="14" t="s">
        <v>336</v>
      </c>
      <c r="I1281" s="14" t="s">
        <v>2897</v>
      </c>
      <c r="J1281" s="14" t="s">
        <v>3362</v>
      </c>
      <c r="K1281" s="38"/>
      <c r="L1281" s="14" t="str">
        <f>IFERROR(VLOOKUP(A1281,[1]Sheet1!$A:$O,15,FALSE),"ok")</f>
        <v>ok</v>
      </c>
      <c r="M1281" s="15">
        <v>0</v>
      </c>
      <c r="N1281" s="41">
        <v>1</v>
      </c>
      <c r="O1281" s="13">
        <v>44</v>
      </c>
      <c r="P1281" s="17">
        <v>7</v>
      </c>
      <c r="Q1281" s="13">
        <v>24</v>
      </c>
      <c r="R1281" s="16">
        <f t="shared" si="165"/>
        <v>1</v>
      </c>
      <c r="S1281" s="17">
        <f t="shared" si="166"/>
        <v>28.883000000000003</v>
      </c>
      <c r="T1281" s="18">
        <v>68.802572070576502</v>
      </c>
      <c r="U1281" s="18">
        <v>14.768695652173912</v>
      </c>
      <c r="V1281" s="19">
        <f t="shared" si="157"/>
        <v>112.45426772275043</v>
      </c>
      <c r="W1281" s="20">
        <f t="shared" si="158"/>
        <v>164.63304794610661</v>
      </c>
      <c r="X1281" s="21">
        <f t="shared" si="159"/>
        <v>134.94512126730052</v>
      </c>
      <c r="Y1281" s="22">
        <v>134.94512126730052</v>
      </c>
      <c r="Z1281" s="23">
        <v>329.9</v>
      </c>
      <c r="AA1281" s="22"/>
      <c r="AB1281" s="22"/>
      <c r="AC1281" s="24">
        <v>169.9</v>
      </c>
      <c r="AD1281" s="25">
        <f t="shared" si="160"/>
        <v>0.25903032584231434</v>
      </c>
      <c r="AE1281" s="22"/>
      <c r="AF1281" s="26">
        <f t="shared" si="167"/>
        <v>134.94512126730052</v>
      </c>
      <c r="AG1281" s="27"/>
      <c r="AH1281" s="22"/>
      <c r="AI1281" s="28"/>
      <c r="AJ1281" s="29">
        <f t="shared" si="164"/>
        <v>-1</v>
      </c>
      <c r="AK1281" s="46">
        <v>43234</v>
      </c>
      <c r="AL1281" s="51">
        <v>43254</v>
      </c>
      <c r="AM1281" s="46" t="s">
        <v>3483</v>
      </c>
      <c r="AN1281" s="47">
        <v>169.9</v>
      </c>
      <c r="AO1281" s="44" t="s">
        <v>3484</v>
      </c>
      <c r="AP1281" s="52" t="s">
        <v>3485</v>
      </c>
    </row>
    <row r="1282" spans="1:42" s="11" customFormat="1" ht="37.5" customHeight="1" x14ac:dyDescent="0.25">
      <c r="A1282" s="12" t="s">
        <v>2898</v>
      </c>
      <c r="B1282" s="12" t="s">
        <v>2898</v>
      </c>
      <c r="C1282" s="13" t="s">
        <v>2898</v>
      </c>
      <c r="D1282" s="3"/>
      <c r="E1282" s="3" t="s">
        <v>359</v>
      </c>
      <c r="F1282" s="14" t="s">
        <v>114</v>
      </c>
      <c r="G1282" s="14" t="s">
        <v>163</v>
      </c>
      <c r="H1282" s="14" t="s">
        <v>198</v>
      </c>
      <c r="I1282" s="14" t="s">
        <v>2899</v>
      </c>
      <c r="J1282" s="14">
        <v>0</v>
      </c>
      <c r="K1282" s="38"/>
      <c r="L1282" s="14" t="str">
        <f>IFERROR(VLOOKUP(A1282,[1]Sheet1!$A:$O,15,FALSE),"ok")</f>
        <v>ok</v>
      </c>
      <c r="M1282" s="15">
        <v>0</v>
      </c>
      <c r="N1282" s="41">
        <v>0</v>
      </c>
      <c r="O1282" s="13">
        <v>61</v>
      </c>
      <c r="P1282" s="17">
        <v>0</v>
      </c>
      <c r="Q1282" s="13">
        <v>0</v>
      </c>
      <c r="R1282" s="16" t="str">
        <f t="shared" si="165"/>
        <v>nul</v>
      </c>
      <c r="S1282" s="17">
        <f t="shared" si="166"/>
        <v>59.482999999999997</v>
      </c>
      <c r="T1282" s="18">
        <v>128.79222201825499</v>
      </c>
      <c r="U1282" s="18">
        <v>20.306956521739131</v>
      </c>
      <c r="V1282" s="19">
        <f t="shared" ref="V1282:V1345" si="168">SUM(S1282:U1282)</f>
        <v>208.58217853999412</v>
      </c>
      <c r="W1282" s="20">
        <f t="shared" ref="W1282:W1345" si="169">V1282*1.22*1.2</f>
        <v>305.36430938255137</v>
      </c>
      <c r="X1282" s="21">
        <f t="shared" ref="X1282:X1345" si="170">V1282*1.2</f>
        <v>250.29861424799293</v>
      </c>
      <c r="Y1282" s="22">
        <v>250.29861424799293</v>
      </c>
      <c r="Z1282" s="23">
        <v>499.9</v>
      </c>
      <c r="AA1282" s="35"/>
      <c r="AB1282" s="22"/>
      <c r="AC1282" s="24">
        <v>349.9</v>
      </c>
      <c r="AD1282" s="25">
        <f t="shared" ref="AD1282:AD1345" si="171">(AC1282/X1282)-1</f>
        <v>0.39793023245954995</v>
      </c>
      <c r="AE1282" s="22"/>
      <c r="AF1282" s="26">
        <f t="shared" si="167"/>
        <v>250.29861424799293</v>
      </c>
      <c r="AG1282" s="27"/>
      <c r="AH1282" s="22"/>
      <c r="AI1282" s="28"/>
      <c r="AJ1282" s="29">
        <f t="shared" si="164"/>
        <v>-1</v>
      </c>
      <c r="AK1282" s="30"/>
      <c r="AL1282" s="30"/>
      <c r="AM1282" s="30"/>
      <c r="AN1282" s="31">
        <v>349.9</v>
      </c>
    </row>
    <row r="1283" spans="1:42" s="11" customFormat="1" ht="37.5" customHeight="1" x14ac:dyDescent="0.25">
      <c r="A1283" s="12" t="s">
        <v>2900</v>
      </c>
      <c r="B1283" s="12" t="s">
        <v>2901</v>
      </c>
      <c r="C1283" s="13" t="s">
        <v>2900</v>
      </c>
      <c r="D1283" s="3"/>
      <c r="E1283" s="3" t="s">
        <v>359</v>
      </c>
      <c r="F1283" s="14" t="s">
        <v>149</v>
      </c>
      <c r="G1283" s="14" t="s">
        <v>569</v>
      </c>
      <c r="H1283" s="14" t="s">
        <v>570</v>
      </c>
      <c r="I1283" s="14" t="s">
        <v>2902</v>
      </c>
      <c r="J1283" s="14">
        <v>0</v>
      </c>
      <c r="K1283" s="38"/>
      <c r="L1283" s="14" t="str">
        <f>IFERROR(VLOOKUP(A1283,[1]Sheet1!$A:$O,15,FALSE),"ok")</f>
        <v>ok</v>
      </c>
      <c r="M1283" s="15">
        <v>0</v>
      </c>
      <c r="N1283" s="41">
        <v>15</v>
      </c>
      <c r="O1283" s="13" t="s">
        <v>44</v>
      </c>
      <c r="P1283" s="17">
        <v>0</v>
      </c>
      <c r="Q1283" s="13">
        <v>0</v>
      </c>
      <c r="R1283" s="16" t="str">
        <f t="shared" si="165"/>
        <v>nul</v>
      </c>
      <c r="S1283" s="17">
        <f t="shared" si="166"/>
        <v>56.082999999999998</v>
      </c>
      <c r="T1283" s="18">
        <v>121.059142926435</v>
      </c>
      <c r="U1283" s="18">
        <v>37.061594202898554</v>
      </c>
      <c r="V1283" s="19">
        <f t="shared" si="168"/>
        <v>214.20373712933355</v>
      </c>
      <c r="W1283" s="20">
        <f t="shared" si="169"/>
        <v>313.59427115734428</v>
      </c>
      <c r="X1283" s="21">
        <f t="shared" si="170"/>
        <v>257.04448455520026</v>
      </c>
      <c r="Y1283" s="22">
        <v>257.04448455520026</v>
      </c>
      <c r="Z1283" s="23">
        <v>459.9</v>
      </c>
      <c r="AA1283" s="22"/>
      <c r="AB1283" s="22"/>
      <c r="AC1283" s="24">
        <v>329.9</v>
      </c>
      <c r="AD1283" s="25">
        <f t="shared" si="171"/>
        <v>0.28343543558567985</v>
      </c>
      <c r="AE1283" s="22"/>
      <c r="AF1283" s="26">
        <f t="shared" si="167"/>
        <v>257.04448455520026</v>
      </c>
      <c r="AG1283" s="27"/>
      <c r="AH1283" s="22"/>
      <c r="AI1283" s="28"/>
      <c r="AJ1283" s="29">
        <f t="shared" si="164"/>
        <v>-1</v>
      </c>
      <c r="AK1283" s="30"/>
      <c r="AL1283" s="30"/>
      <c r="AM1283" s="30"/>
      <c r="AN1283" s="31">
        <v>329.9</v>
      </c>
    </row>
    <row r="1284" spans="1:42" s="11" customFormat="1" ht="37.5" customHeight="1" x14ac:dyDescent="0.25">
      <c r="A1284" s="12" t="s">
        <v>2903</v>
      </c>
      <c r="B1284" s="12" t="s">
        <v>2903</v>
      </c>
      <c r="C1284" s="13" t="s">
        <v>2903</v>
      </c>
      <c r="D1284" s="3"/>
      <c r="E1284" s="3" t="s">
        <v>359</v>
      </c>
      <c r="F1284" s="14" t="s">
        <v>149</v>
      </c>
      <c r="G1284" s="14" t="s">
        <v>569</v>
      </c>
      <c r="H1284" s="14" t="s">
        <v>570</v>
      </c>
      <c r="I1284" s="14" t="s">
        <v>1802</v>
      </c>
      <c r="J1284" s="14" t="s">
        <v>3362</v>
      </c>
      <c r="K1284" s="38"/>
      <c r="L1284" s="14" t="str">
        <f>IFERROR(VLOOKUP(A1284,[1]Sheet1!$A:$O,15,FALSE),"ok")</f>
        <v>ok</v>
      </c>
      <c r="M1284" s="15">
        <v>0</v>
      </c>
      <c r="N1284" s="41">
        <v>20</v>
      </c>
      <c r="O1284" s="13" t="s">
        <v>46</v>
      </c>
      <c r="P1284" s="17">
        <v>12</v>
      </c>
      <c r="Q1284" s="13">
        <v>16</v>
      </c>
      <c r="R1284" s="16">
        <f t="shared" si="165"/>
        <v>11.666666666666668</v>
      </c>
      <c r="S1284" s="17">
        <f t="shared" si="166"/>
        <v>25.483000000000004</v>
      </c>
      <c r="T1284" s="18">
        <v>59.610396164540802</v>
      </c>
      <c r="U1284" s="18">
        <v>15.225555555555554</v>
      </c>
      <c r="V1284" s="19">
        <f t="shared" si="168"/>
        <v>100.31895172009636</v>
      </c>
      <c r="W1284" s="20">
        <f t="shared" si="169"/>
        <v>146.86694531822107</v>
      </c>
      <c r="X1284" s="21">
        <f t="shared" si="170"/>
        <v>120.38274206411563</v>
      </c>
      <c r="Y1284" s="22">
        <v>120.38274206411563</v>
      </c>
      <c r="Z1284" s="23">
        <v>219.9</v>
      </c>
      <c r="AA1284" s="22"/>
      <c r="AB1284" s="22"/>
      <c r="AC1284" s="24">
        <v>149.9</v>
      </c>
      <c r="AD1284" s="25">
        <f t="shared" si="171"/>
        <v>0.24519509549104246</v>
      </c>
      <c r="AE1284" s="22"/>
      <c r="AF1284" s="26">
        <f t="shared" si="167"/>
        <v>120.38274206411563</v>
      </c>
      <c r="AG1284" s="27"/>
      <c r="AH1284" s="22"/>
      <c r="AI1284" s="28"/>
      <c r="AJ1284" s="29">
        <f t="shared" si="164"/>
        <v>-1</v>
      </c>
      <c r="AK1284" s="30"/>
      <c r="AL1284" s="30"/>
      <c r="AM1284" s="30"/>
      <c r="AN1284" s="31">
        <v>149.9</v>
      </c>
    </row>
    <row r="1285" spans="1:42" s="11" customFormat="1" ht="37.5" customHeight="1" x14ac:dyDescent="0.25">
      <c r="A1285" s="12" t="s">
        <v>2904</v>
      </c>
      <c r="B1285" s="12" t="s">
        <v>2904</v>
      </c>
      <c r="C1285" s="13" t="s">
        <v>2904</v>
      </c>
      <c r="D1285" s="3" t="s">
        <v>46</v>
      </c>
      <c r="E1285" s="3" t="s">
        <v>39</v>
      </c>
      <c r="F1285" s="14" t="s">
        <v>81</v>
      </c>
      <c r="G1285" s="14" t="s">
        <v>82</v>
      </c>
      <c r="H1285" s="14" t="s">
        <v>83</v>
      </c>
      <c r="I1285" s="14" t="s">
        <v>2905</v>
      </c>
      <c r="J1285" s="14">
        <v>0</v>
      </c>
      <c r="K1285" s="38"/>
      <c r="L1285" s="14" t="str">
        <f>IFERROR(VLOOKUP(A1285,[1]Sheet1!$A:$O,15,FALSE),"ok")</f>
        <v>ok</v>
      </c>
      <c r="M1285" s="15">
        <v>0</v>
      </c>
      <c r="N1285" s="41">
        <v>0</v>
      </c>
      <c r="O1285" s="13" t="s">
        <v>44</v>
      </c>
      <c r="P1285" s="17">
        <v>0</v>
      </c>
      <c r="Q1285" s="13">
        <v>0</v>
      </c>
      <c r="R1285" s="16" t="str">
        <f t="shared" si="165"/>
        <v>nul</v>
      </c>
      <c r="S1285" s="17" t="e">
        <f t="shared" si="166"/>
        <v>#N/A</v>
      </c>
      <c r="T1285" s="18">
        <v>29.901958742339598</v>
      </c>
      <c r="U1285" s="18">
        <v>9.7525603864734318</v>
      </c>
      <c r="V1285" s="19" t="e">
        <f t="shared" si="168"/>
        <v>#N/A</v>
      </c>
      <c r="W1285" s="20" t="e">
        <f t="shared" si="169"/>
        <v>#N/A</v>
      </c>
      <c r="X1285" s="21" t="e">
        <f t="shared" si="170"/>
        <v>#N/A</v>
      </c>
      <c r="Y1285" s="22">
        <v>65.517022954575637</v>
      </c>
      <c r="Z1285" s="23">
        <v>0</v>
      </c>
      <c r="AA1285" s="22"/>
      <c r="AB1285" s="22"/>
      <c r="AC1285" s="24" t="e">
        <v>#N/A</v>
      </c>
      <c r="AD1285" s="25" t="e">
        <f t="shared" si="171"/>
        <v>#N/A</v>
      </c>
      <c r="AE1285" s="22"/>
      <c r="AF1285" s="26" t="e">
        <f t="shared" si="167"/>
        <v>#N/A</v>
      </c>
      <c r="AG1285" s="27"/>
      <c r="AH1285" s="22"/>
      <c r="AI1285" s="28"/>
      <c r="AJ1285" s="29" t="e">
        <f t="shared" si="164"/>
        <v>#N/A</v>
      </c>
      <c r="AK1285" s="30"/>
      <c r="AL1285" s="30"/>
      <c r="AM1285" s="30"/>
      <c r="AN1285" s="31" t="s">
        <v>896</v>
      </c>
    </row>
    <row r="1286" spans="1:42" s="11" customFormat="1" ht="37.5" customHeight="1" x14ac:dyDescent="0.25">
      <c r="A1286" s="12" t="s">
        <v>2909</v>
      </c>
      <c r="B1286" s="12" t="s">
        <v>2909</v>
      </c>
      <c r="C1286" s="13" t="s">
        <v>2909</v>
      </c>
      <c r="D1286" s="3"/>
      <c r="E1286" s="3" t="s">
        <v>359</v>
      </c>
      <c r="F1286" s="14" t="s">
        <v>40</v>
      </c>
      <c r="G1286" s="14" t="s">
        <v>145</v>
      </c>
      <c r="H1286" s="14" t="s">
        <v>146</v>
      </c>
      <c r="I1286" s="14" t="s">
        <v>2910</v>
      </c>
      <c r="J1286" s="14" t="s">
        <v>3362</v>
      </c>
      <c r="K1286" s="38"/>
      <c r="L1286" s="14" t="str">
        <f>IFERROR(VLOOKUP(A1286,[1]Sheet1!$A:$O,15,FALSE),"ok")</f>
        <v>ok</v>
      </c>
      <c r="M1286" s="15">
        <v>0</v>
      </c>
      <c r="N1286" s="41">
        <v>49</v>
      </c>
      <c r="O1286" s="13">
        <v>70</v>
      </c>
      <c r="P1286" s="17">
        <v>1</v>
      </c>
      <c r="Q1286" s="13">
        <v>2</v>
      </c>
      <c r="R1286" s="16">
        <f t="shared" ref="R1286:R1299" si="172">IFERROR((N1286/(P1286/7)),"nul")</f>
        <v>343</v>
      </c>
      <c r="S1286" s="17">
        <f t="shared" ref="S1286:S1299" si="173">(AC1286*0.17)</f>
        <v>22.933000000000003</v>
      </c>
      <c r="T1286" s="18">
        <v>55.636193177834798</v>
      </c>
      <c r="U1286" s="18">
        <v>13.192995169082128</v>
      </c>
      <c r="V1286" s="19">
        <f t="shared" si="168"/>
        <v>91.762188346916929</v>
      </c>
      <c r="W1286" s="20">
        <f t="shared" si="169"/>
        <v>134.33984373988639</v>
      </c>
      <c r="X1286" s="21">
        <f t="shared" si="170"/>
        <v>110.11462601630031</v>
      </c>
      <c r="Y1286" s="22">
        <v>110.11462601630031</v>
      </c>
      <c r="Z1286" s="23">
        <v>199.9</v>
      </c>
      <c r="AA1286" s="22"/>
      <c r="AB1286" s="22"/>
      <c r="AC1286" s="24">
        <v>134.9</v>
      </c>
      <c r="AD1286" s="25">
        <f t="shared" si="171"/>
        <v>0.22508702867528885</v>
      </c>
      <c r="AE1286" s="22"/>
      <c r="AF1286" s="26">
        <f t="shared" ref="AF1286:AF1317" si="174">X1286*(1+AG1286)</f>
        <v>110.11462601630031</v>
      </c>
      <c r="AG1286" s="27"/>
      <c r="AH1286" s="22"/>
      <c r="AI1286" s="28"/>
      <c r="AJ1286" s="29">
        <f t="shared" si="164"/>
        <v>-1</v>
      </c>
      <c r="AK1286" s="30"/>
      <c r="AL1286" s="30"/>
      <c r="AM1286" s="30"/>
      <c r="AN1286" s="31">
        <v>142.9</v>
      </c>
    </row>
    <row r="1287" spans="1:42" s="11" customFormat="1" ht="37.5" customHeight="1" x14ac:dyDescent="0.25">
      <c r="A1287" s="12" t="s">
        <v>2911</v>
      </c>
      <c r="B1287" s="12" t="s">
        <v>2911</v>
      </c>
      <c r="C1287" s="13" t="s">
        <v>2911</v>
      </c>
      <c r="D1287" s="3"/>
      <c r="E1287" s="3" t="s">
        <v>359</v>
      </c>
      <c r="F1287" s="14" t="s">
        <v>40</v>
      </c>
      <c r="G1287" s="14" t="s">
        <v>145</v>
      </c>
      <c r="H1287" s="14" t="s">
        <v>146</v>
      </c>
      <c r="I1287" s="14" t="s">
        <v>2912</v>
      </c>
      <c r="J1287" s="14" t="s">
        <v>3362</v>
      </c>
      <c r="K1287" s="38"/>
      <c r="L1287" s="14" t="str">
        <f>IFERROR(VLOOKUP(A1287,[1]Sheet1!$A:$O,15,FALSE),"ok")</f>
        <v>ok</v>
      </c>
      <c r="M1287" s="15">
        <v>0</v>
      </c>
      <c r="N1287" s="41">
        <v>44</v>
      </c>
      <c r="O1287" s="13">
        <v>61</v>
      </c>
      <c r="P1287" s="17">
        <v>0</v>
      </c>
      <c r="Q1287" s="13">
        <v>0</v>
      </c>
      <c r="R1287" s="16" t="str">
        <f t="shared" si="172"/>
        <v>nul</v>
      </c>
      <c r="S1287" s="17">
        <f t="shared" si="173"/>
        <v>24.293000000000003</v>
      </c>
      <c r="T1287" s="18">
        <v>55.6361931660701</v>
      </c>
      <c r="U1287" s="18">
        <v>13.192995169082128</v>
      </c>
      <c r="V1287" s="19">
        <f t="shared" si="168"/>
        <v>93.122188335152231</v>
      </c>
      <c r="W1287" s="20">
        <f t="shared" si="169"/>
        <v>136.33088372266286</v>
      </c>
      <c r="X1287" s="21">
        <f t="shared" si="170"/>
        <v>111.74662600218268</v>
      </c>
      <c r="Y1287" s="22">
        <v>113.17462600218268</v>
      </c>
      <c r="Z1287" s="23">
        <v>199.9</v>
      </c>
      <c r="AA1287" s="22"/>
      <c r="AB1287" s="22"/>
      <c r="AC1287" s="24">
        <v>142.9</v>
      </c>
      <c r="AD1287" s="25">
        <f t="shared" si="171"/>
        <v>0.27878581315921624</v>
      </c>
      <c r="AE1287" s="22"/>
      <c r="AF1287" s="26">
        <f t="shared" si="174"/>
        <v>111.74662600218268</v>
      </c>
      <c r="AG1287" s="27"/>
      <c r="AH1287" s="22"/>
      <c r="AI1287" s="28"/>
      <c r="AJ1287" s="29">
        <f t="shared" si="164"/>
        <v>-1</v>
      </c>
      <c r="AK1287" s="30"/>
      <c r="AL1287" s="30"/>
      <c r="AM1287" s="30"/>
      <c r="AN1287" s="31">
        <v>149.9</v>
      </c>
    </row>
    <row r="1288" spans="1:42" s="11" customFormat="1" ht="37.5" customHeight="1" x14ac:dyDescent="0.25">
      <c r="A1288" s="12" t="s">
        <v>2913</v>
      </c>
      <c r="B1288" s="12" t="s">
        <v>2913</v>
      </c>
      <c r="C1288" s="13" t="s">
        <v>2913</v>
      </c>
      <c r="D1288" s="3"/>
      <c r="E1288" s="3" t="s">
        <v>359</v>
      </c>
      <c r="F1288" s="14" t="s">
        <v>40</v>
      </c>
      <c r="G1288" s="14" t="s">
        <v>145</v>
      </c>
      <c r="H1288" s="14" t="s">
        <v>146</v>
      </c>
      <c r="I1288" s="14" t="s">
        <v>2914</v>
      </c>
      <c r="J1288" s="14" t="s">
        <v>3362</v>
      </c>
      <c r="K1288" s="38"/>
      <c r="L1288" s="14" t="str">
        <f>IFERROR(VLOOKUP(A1288,[1]Sheet1!$A:$O,15,FALSE),"ok")</f>
        <v>ok</v>
      </c>
      <c r="M1288" s="15">
        <v>0</v>
      </c>
      <c r="N1288" s="41">
        <v>44</v>
      </c>
      <c r="O1288" s="13">
        <v>56</v>
      </c>
      <c r="P1288" s="17">
        <v>2</v>
      </c>
      <c r="Q1288" s="13">
        <v>5</v>
      </c>
      <c r="R1288" s="16">
        <f t="shared" si="172"/>
        <v>154</v>
      </c>
      <c r="S1288" s="17">
        <f t="shared" si="173"/>
        <v>23.443000000000001</v>
      </c>
      <c r="T1288" s="18">
        <v>55.6361931660701</v>
      </c>
      <c r="U1288" s="18">
        <v>13.192995169082128</v>
      </c>
      <c r="V1288" s="19">
        <f t="shared" si="168"/>
        <v>92.272188335152222</v>
      </c>
      <c r="W1288" s="20">
        <f t="shared" si="169"/>
        <v>135.08648372266285</v>
      </c>
      <c r="X1288" s="21">
        <f t="shared" si="170"/>
        <v>110.72662600218267</v>
      </c>
      <c r="Y1288" s="22">
        <v>110.11462600218267</v>
      </c>
      <c r="Z1288" s="23">
        <v>199.9</v>
      </c>
      <c r="AA1288" s="22"/>
      <c r="AB1288" s="22"/>
      <c r="AC1288" s="24">
        <v>137.9</v>
      </c>
      <c r="AD1288" s="25">
        <f t="shared" si="171"/>
        <v>0.24540957291773413</v>
      </c>
      <c r="AE1288" s="22"/>
      <c r="AF1288" s="26">
        <f t="shared" si="174"/>
        <v>110.72662600218267</v>
      </c>
      <c r="AG1288" s="27"/>
      <c r="AH1288" s="22"/>
      <c r="AI1288" s="28"/>
      <c r="AJ1288" s="29">
        <f t="shared" si="164"/>
        <v>-1</v>
      </c>
      <c r="AK1288" s="30"/>
      <c r="AL1288" s="30"/>
      <c r="AM1288" s="30"/>
      <c r="AN1288" s="31">
        <v>142.9</v>
      </c>
    </row>
    <row r="1289" spans="1:42" s="11" customFormat="1" ht="37.5" customHeight="1" x14ac:dyDescent="0.25">
      <c r="A1289" s="12" t="s">
        <v>2917</v>
      </c>
      <c r="B1289" s="12" t="s">
        <v>2917</v>
      </c>
      <c r="C1289" s="13" t="s">
        <v>2917</v>
      </c>
      <c r="D1289" s="3" t="s">
        <v>46</v>
      </c>
      <c r="E1289" s="3" t="s">
        <v>359</v>
      </c>
      <c r="F1289" s="14" t="s">
        <v>407</v>
      </c>
      <c r="G1289" s="14" t="s">
        <v>408</v>
      </c>
      <c r="H1289" s="14" t="s">
        <v>2243</v>
      </c>
      <c r="I1289" s="14" t="s">
        <v>2918</v>
      </c>
      <c r="J1289" s="14">
        <v>0</v>
      </c>
      <c r="K1289" s="38"/>
      <c r="L1289" s="14">
        <f>IFERROR(VLOOKUP(A1289,[1]Sheet1!$A:$O,15,FALSE),"ok")</f>
        <v>44.9</v>
      </c>
      <c r="M1289" s="15">
        <v>0</v>
      </c>
      <c r="N1289" s="41">
        <v>80</v>
      </c>
      <c r="O1289" s="13">
        <v>63</v>
      </c>
      <c r="P1289" s="17">
        <v>7</v>
      </c>
      <c r="Q1289" s="13">
        <v>13</v>
      </c>
      <c r="R1289" s="16">
        <f t="shared" si="172"/>
        <v>80</v>
      </c>
      <c r="S1289" s="17">
        <f t="shared" si="173"/>
        <v>7.2930000000000001</v>
      </c>
      <c r="T1289" s="18">
        <v>14.852151877329</v>
      </c>
      <c r="U1289" s="18">
        <v>7.3004347826086962</v>
      </c>
      <c r="V1289" s="19">
        <f t="shared" si="168"/>
        <v>29.445586659937696</v>
      </c>
      <c r="W1289" s="20">
        <f t="shared" si="169"/>
        <v>43.108338870148785</v>
      </c>
      <c r="X1289" s="21">
        <f t="shared" si="170"/>
        <v>35.334703991925231</v>
      </c>
      <c r="Y1289" s="22">
        <v>35.334703991925231</v>
      </c>
      <c r="Z1289" s="23">
        <v>69.900000000000006</v>
      </c>
      <c r="AA1289" s="22"/>
      <c r="AB1289" s="22"/>
      <c r="AC1289" s="24">
        <v>42.9</v>
      </c>
      <c r="AD1289" s="25">
        <f t="shared" si="171"/>
        <v>0.21410384560752527</v>
      </c>
      <c r="AE1289" s="22"/>
      <c r="AF1289" s="26">
        <f t="shared" si="174"/>
        <v>35.334703991925231</v>
      </c>
      <c r="AG1289" s="27"/>
      <c r="AH1289" s="22"/>
      <c r="AI1289" s="28"/>
      <c r="AJ1289" s="29">
        <f t="shared" si="164"/>
        <v>-1</v>
      </c>
      <c r="AK1289" s="30"/>
      <c r="AL1289" s="30"/>
      <c r="AM1289" s="30"/>
      <c r="AN1289" s="31">
        <v>42.9</v>
      </c>
    </row>
    <row r="1290" spans="1:42" s="11" customFormat="1" ht="37.5" customHeight="1" x14ac:dyDescent="0.25">
      <c r="A1290" s="12" t="s">
        <v>2919</v>
      </c>
      <c r="B1290" s="12" t="s">
        <v>2919</v>
      </c>
      <c r="C1290" s="13" t="s">
        <v>2919</v>
      </c>
      <c r="D1290" s="3" t="s">
        <v>46</v>
      </c>
      <c r="E1290" s="3" t="s">
        <v>187</v>
      </c>
      <c r="F1290" s="14" t="s">
        <v>62</v>
      </c>
      <c r="G1290" s="14" t="s">
        <v>141</v>
      </c>
      <c r="H1290" s="14" t="s">
        <v>142</v>
      </c>
      <c r="I1290" s="14" t="s">
        <v>2920</v>
      </c>
      <c r="J1290" s="14">
        <v>0</v>
      </c>
      <c r="K1290" s="38"/>
      <c r="L1290" s="14">
        <f>IFERROR(VLOOKUP(A1290,[1]Sheet1!$A:$O,15,FALSE),"ok")</f>
        <v>69.900000000000006</v>
      </c>
      <c r="M1290" s="15">
        <v>0</v>
      </c>
      <c r="N1290" s="41">
        <v>0</v>
      </c>
      <c r="O1290" s="13">
        <v>64</v>
      </c>
      <c r="P1290" s="17">
        <v>0</v>
      </c>
      <c r="Q1290" s="13">
        <v>0</v>
      </c>
      <c r="R1290" s="16" t="str">
        <f t="shared" si="172"/>
        <v>nul</v>
      </c>
      <c r="S1290" s="17">
        <f t="shared" si="173"/>
        <v>11.883000000000003</v>
      </c>
      <c r="T1290" s="18">
        <v>29.390782491060701</v>
      </c>
      <c r="U1290" s="18">
        <v>8.6337198067632848</v>
      </c>
      <c r="V1290" s="19">
        <f t="shared" si="168"/>
        <v>49.907502297823982</v>
      </c>
      <c r="W1290" s="20">
        <f t="shared" si="169"/>
        <v>73.064583364014311</v>
      </c>
      <c r="X1290" s="21">
        <f t="shared" si="170"/>
        <v>59.889002757388774</v>
      </c>
      <c r="Y1290" s="22">
        <v>59.889002757388774</v>
      </c>
      <c r="Z1290" s="23">
        <v>159.9</v>
      </c>
      <c r="AA1290" s="22"/>
      <c r="AB1290" s="22"/>
      <c r="AC1290" s="24">
        <v>69.900000000000006</v>
      </c>
      <c r="AD1290" s="25">
        <f t="shared" si="171"/>
        <v>0.16715919086457198</v>
      </c>
      <c r="AE1290" s="22"/>
      <c r="AF1290" s="26">
        <f t="shared" si="174"/>
        <v>59.889002757388774</v>
      </c>
      <c r="AG1290" s="27"/>
      <c r="AH1290" s="22"/>
      <c r="AI1290" s="28"/>
      <c r="AJ1290" s="29">
        <f t="shared" si="164"/>
        <v>-1</v>
      </c>
      <c r="AK1290" s="30"/>
      <c r="AL1290" s="30"/>
      <c r="AM1290" s="30"/>
      <c r="AN1290" s="31">
        <v>69.900000000000006</v>
      </c>
    </row>
    <row r="1291" spans="1:42" s="11" customFormat="1" ht="43.5" customHeight="1" x14ac:dyDescent="0.25">
      <c r="A1291" s="12" t="s">
        <v>2921</v>
      </c>
      <c r="B1291" s="12" t="s">
        <v>2922</v>
      </c>
      <c r="C1291" s="13" t="s">
        <v>2921</v>
      </c>
      <c r="D1291" s="3"/>
      <c r="E1291" s="3" t="s">
        <v>359</v>
      </c>
      <c r="F1291" s="14" t="s">
        <v>114</v>
      </c>
      <c r="G1291" s="14" t="s">
        <v>163</v>
      </c>
      <c r="H1291" s="14" t="s">
        <v>219</v>
      </c>
      <c r="I1291" s="14" t="s">
        <v>2923</v>
      </c>
      <c r="J1291" s="14">
        <v>0</v>
      </c>
      <c r="K1291" s="38"/>
      <c r="L1291" s="14" t="str">
        <f>IFERROR(VLOOKUP(A1291,[1]Sheet1!$A:$O,15,FALSE),"ok")</f>
        <v>ok</v>
      </c>
      <c r="M1291" s="15">
        <v>0</v>
      </c>
      <c r="N1291" s="41">
        <v>13</v>
      </c>
      <c r="O1291" s="13" t="s">
        <v>44</v>
      </c>
      <c r="P1291" s="17">
        <v>5</v>
      </c>
      <c r="Q1291" s="13">
        <v>6</v>
      </c>
      <c r="R1291" s="16">
        <f t="shared" si="172"/>
        <v>18.2</v>
      </c>
      <c r="S1291" s="17">
        <f t="shared" si="173"/>
        <v>65.602999999999994</v>
      </c>
      <c r="T1291" s="18">
        <v>128.447017036473</v>
      </c>
      <c r="U1291" s="18">
        <v>37.052270531400971</v>
      </c>
      <c r="V1291" s="19">
        <f t="shared" si="168"/>
        <v>231.10228756787396</v>
      </c>
      <c r="W1291" s="20">
        <f t="shared" si="169"/>
        <v>338.33374899936746</v>
      </c>
      <c r="X1291" s="21">
        <f t="shared" si="170"/>
        <v>277.32274508144872</v>
      </c>
      <c r="Y1291" s="22">
        <v>276.09874508144878</v>
      </c>
      <c r="Z1291" s="23">
        <v>479.9</v>
      </c>
      <c r="AA1291" s="22"/>
      <c r="AB1291" s="22"/>
      <c r="AC1291" s="24">
        <v>385.9</v>
      </c>
      <c r="AD1291" s="25">
        <f t="shared" si="171"/>
        <v>0.39151947268754506</v>
      </c>
      <c r="AE1291" s="22"/>
      <c r="AF1291" s="26">
        <f t="shared" si="174"/>
        <v>277.32274508144872</v>
      </c>
      <c r="AG1291" s="27"/>
      <c r="AH1291" s="22"/>
      <c r="AI1291" s="43">
        <v>339.9</v>
      </c>
      <c r="AJ1291" s="29">
        <f t="shared" ref="AJ1291:AJ1354" si="175">(AI1291/X1291)-1</f>
        <v>0.22564775529022163</v>
      </c>
      <c r="AK1291" s="46">
        <v>43234</v>
      </c>
      <c r="AL1291" s="51">
        <v>43254</v>
      </c>
      <c r="AM1291" s="46" t="s">
        <v>3483</v>
      </c>
      <c r="AN1291" s="47">
        <v>379.9</v>
      </c>
      <c r="AO1291" s="44" t="s">
        <v>3484</v>
      </c>
      <c r="AP1291" s="52" t="s">
        <v>3485</v>
      </c>
    </row>
    <row r="1292" spans="1:42" s="11" customFormat="1" ht="37.5" customHeight="1" x14ac:dyDescent="0.25">
      <c r="A1292" s="12" t="s">
        <v>2924</v>
      </c>
      <c r="B1292" s="12" t="s">
        <v>2924</v>
      </c>
      <c r="C1292" s="13" t="s">
        <v>2924</v>
      </c>
      <c r="D1292" s="3"/>
      <c r="E1292" s="3" t="s">
        <v>359</v>
      </c>
      <c r="F1292" s="14" t="s">
        <v>40</v>
      </c>
      <c r="G1292" s="14" t="s">
        <v>145</v>
      </c>
      <c r="H1292" s="14" t="s">
        <v>146</v>
      </c>
      <c r="I1292" s="14" t="s">
        <v>2925</v>
      </c>
      <c r="J1292" s="14" t="s">
        <v>3362</v>
      </c>
      <c r="K1292" s="38"/>
      <c r="L1292" s="14" t="str">
        <f>IFERROR(VLOOKUP(A1292,[1]Sheet1!$A:$O,15,FALSE),"ok")</f>
        <v>ok</v>
      </c>
      <c r="M1292" s="15">
        <v>0</v>
      </c>
      <c r="N1292" s="41">
        <v>26</v>
      </c>
      <c r="O1292" s="13">
        <v>69</v>
      </c>
      <c r="P1292" s="17">
        <v>2</v>
      </c>
      <c r="Q1292" s="13">
        <v>4</v>
      </c>
      <c r="R1292" s="16">
        <f t="shared" si="172"/>
        <v>91</v>
      </c>
      <c r="S1292" s="17">
        <f t="shared" si="173"/>
        <v>23.783000000000001</v>
      </c>
      <c r="T1292" s="18">
        <v>55.173008783161102</v>
      </c>
      <c r="U1292" s="18">
        <v>13.192995169082128</v>
      </c>
      <c r="V1292" s="19">
        <f t="shared" si="168"/>
        <v>92.149003952243234</v>
      </c>
      <c r="W1292" s="20">
        <f t="shared" si="169"/>
        <v>134.90614178608408</v>
      </c>
      <c r="X1292" s="21">
        <f t="shared" si="170"/>
        <v>110.57880474269187</v>
      </c>
      <c r="Y1292" s="22">
        <v>110.57880474269187</v>
      </c>
      <c r="Z1292" s="23">
        <v>199.9</v>
      </c>
      <c r="AA1292" s="22"/>
      <c r="AB1292" s="22"/>
      <c r="AC1292" s="24">
        <v>139.9</v>
      </c>
      <c r="AD1292" s="25">
        <f t="shared" si="171"/>
        <v>0.26516107969819558</v>
      </c>
      <c r="AE1292" s="22"/>
      <c r="AF1292" s="26">
        <f t="shared" si="174"/>
        <v>110.57880474269187</v>
      </c>
      <c r="AG1292" s="27"/>
      <c r="AH1292" s="22"/>
      <c r="AI1292" s="28"/>
      <c r="AJ1292" s="29">
        <f t="shared" si="175"/>
        <v>-1</v>
      </c>
      <c r="AK1292" s="30"/>
      <c r="AL1292" s="30"/>
      <c r="AM1292" s="30"/>
      <c r="AN1292" s="31">
        <v>139.9</v>
      </c>
    </row>
    <row r="1293" spans="1:42" s="11" customFormat="1" ht="37.5" customHeight="1" x14ac:dyDescent="0.25">
      <c r="A1293" s="12" t="s">
        <v>2926</v>
      </c>
      <c r="B1293" s="12" t="s">
        <v>2926</v>
      </c>
      <c r="C1293" s="13" t="s">
        <v>2926</v>
      </c>
      <c r="D1293" s="3" t="s">
        <v>46</v>
      </c>
      <c r="E1293" s="3" t="s">
        <v>359</v>
      </c>
      <c r="F1293" s="14" t="s">
        <v>114</v>
      </c>
      <c r="G1293" s="14" t="s">
        <v>188</v>
      </c>
      <c r="H1293" s="14" t="s">
        <v>336</v>
      </c>
      <c r="I1293" s="14" t="s">
        <v>2927</v>
      </c>
      <c r="J1293" s="14" t="s">
        <v>3362</v>
      </c>
      <c r="K1293" s="38"/>
      <c r="L1293" s="14" t="str">
        <f>IFERROR(VLOOKUP(A1293,[1]Sheet1!$A:$O,15,FALSE),"ok")</f>
        <v>ok</v>
      </c>
      <c r="M1293" s="15">
        <v>0</v>
      </c>
      <c r="N1293" s="41">
        <v>2</v>
      </c>
      <c r="O1293" s="13">
        <v>44</v>
      </c>
      <c r="P1293" s="17">
        <v>0</v>
      </c>
      <c r="Q1293" s="13">
        <v>9</v>
      </c>
      <c r="R1293" s="16" t="str">
        <f t="shared" si="172"/>
        <v>nul</v>
      </c>
      <c r="S1293" s="17">
        <f t="shared" si="173"/>
        <v>30.583000000000002</v>
      </c>
      <c r="T1293" s="18">
        <v>69.238393622781203</v>
      </c>
      <c r="U1293" s="18">
        <v>14.768695652173912</v>
      </c>
      <c r="V1293" s="19">
        <f t="shared" si="168"/>
        <v>114.59008927495512</v>
      </c>
      <c r="W1293" s="20">
        <f t="shared" si="169"/>
        <v>167.75989069853426</v>
      </c>
      <c r="X1293" s="21">
        <f t="shared" si="170"/>
        <v>137.50810712994613</v>
      </c>
      <c r="Y1293" s="22">
        <v>137.50810712994613</v>
      </c>
      <c r="Z1293" s="23">
        <v>329.9</v>
      </c>
      <c r="AA1293" s="22"/>
      <c r="AB1293" s="22"/>
      <c r="AC1293" s="24">
        <v>179.9</v>
      </c>
      <c r="AD1293" s="25">
        <f t="shared" si="171"/>
        <v>0.30828649855526868</v>
      </c>
      <c r="AE1293" s="22"/>
      <c r="AF1293" s="26">
        <f t="shared" si="174"/>
        <v>137.50810712994613</v>
      </c>
      <c r="AG1293" s="27"/>
      <c r="AH1293" s="22"/>
      <c r="AI1293" s="28"/>
      <c r="AJ1293" s="29">
        <f t="shared" si="175"/>
        <v>-1</v>
      </c>
      <c r="AK1293" s="46">
        <v>43234</v>
      </c>
      <c r="AL1293" s="51">
        <v>43254</v>
      </c>
      <c r="AM1293" s="46" t="s">
        <v>3483</v>
      </c>
      <c r="AN1293" s="47">
        <v>179.9</v>
      </c>
      <c r="AO1293" s="44" t="s">
        <v>3484</v>
      </c>
      <c r="AP1293" s="52" t="s">
        <v>3485</v>
      </c>
    </row>
    <row r="1294" spans="1:42" s="11" customFormat="1" ht="37.5" customHeight="1" x14ac:dyDescent="0.25">
      <c r="A1294" s="12" t="s">
        <v>2928</v>
      </c>
      <c r="B1294" s="12" t="s">
        <v>2928</v>
      </c>
      <c r="C1294" s="13" t="s">
        <v>2928</v>
      </c>
      <c r="D1294" s="3"/>
      <c r="E1294" s="3" t="s">
        <v>359</v>
      </c>
      <c r="F1294" s="14" t="s">
        <v>40</v>
      </c>
      <c r="G1294" s="14" t="s">
        <v>145</v>
      </c>
      <c r="H1294" s="14" t="s">
        <v>146</v>
      </c>
      <c r="I1294" s="14" t="s">
        <v>2929</v>
      </c>
      <c r="J1294" s="14" t="s">
        <v>3362</v>
      </c>
      <c r="K1294" s="38"/>
      <c r="L1294" s="14" t="str">
        <f>IFERROR(VLOOKUP(A1294,[1]Sheet1!$A:$O,15,FALSE),"ok")</f>
        <v>ok</v>
      </c>
      <c r="M1294" s="15">
        <v>0</v>
      </c>
      <c r="N1294" s="41">
        <v>38</v>
      </c>
      <c r="O1294" s="13">
        <v>23</v>
      </c>
      <c r="P1294" s="17">
        <v>0</v>
      </c>
      <c r="Q1294" s="13">
        <v>1</v>
      </c>
      <c r="R1294" s="16" t="str">
        <f t="shared" si="172"/>
        <v>nul</v>
      </c>
      <c r="S1294" s="17">
        <f t="shared" si="173"/>
        <v>24.293000000000003</v>
      </c>
      <c r="T1294" s="18">
        <v>55.164431477922001</v>
      </c>
      <c r="U1294" s="18">
        <v>13.192995169082128</v>
      </c>
      <c r="V1294" s="19">
        <f t="shared" si="168"/>
        <v>92.650426647004124</v>
      </c>
      <c r="W1294" s="20">
        <f t="shared" si="169"/>
        <v>135.64022461121402</v>
      </c>
      <c r="X1294" s="21">
        <f t="shared" si="170"/>
        <v>111.18051197640494</v>
      </c>
      <c r="Y1294" s="22">
        <v>109.54851197640495</v>
      </c>
      <c r="Z1294" s="23">
        <v>199.9</v>
      </c>
      <c r="AA1294" s="22"/>
      <c r="AB1294" s="22"/>
      <c r="AC1294" s="24">
        <v>142.9</v>
      </c>
      <c r="AD1294" s="25">
        <f t="shared" si="171"/>
        <v>0.2852971933635875</v>
      </c>
      <c r="AE1294" s="22"/>
      <c r="AF1294" s="26">
        <f t="shared" si="174"/>
        <v>111.18051197640494</v>
      </c>
      <c r="AG1294" s="27"/>
      <c r="AH1294" s="22"/>
      <c r="AI1294" s="28"/>
      <c r="AJ1294" s="29">
        <f t="shared" si="175"/>
        <v>-1</v>
      </c>
      <c r="AK1294" s="30"/>
      <c r="AL1294" s="30"/>
      <c r="AM1294" s="30"/>
      <c r="AN1294" s="31">
        <v>142.9</v>
      </c>
    </row>
    <row r="1295" spans="1:42" s="11" customFormat="1" ht="37.5" customHeight="1" x14ac:dyDescent="0.25">
      <c r="A1295" s="12" t="s">
        <v>2932</v>
      </c>
      <c r="B1295" s="12" t="s">
        <v>2933</v>
      </c>
      <c r="C1295" s="13" t="s">
        <v>2932</v>
      </c>
      <c r="D1295" s="3" t="s">
        <v>3</v>
      </c>
      <c r="E1295" s="3" t="s">
        <v>187</v>
      </c>
      <c r="F1295" s="14" t="s">
        <v>114</v>
      </c>
      <c r="G1295" s="14" t="s">
        <v>188</v>
      </c>
      <c r="H1295" s="14" t="s">
        <v>562</v>
      </c>
      <c r="I1295" s="14" t="s">
        <v>2934</v>
      </c>
      <c r="J1295" s="14">
        <v>0</v>
      </c>
      <c r="K1295" s="38"/>
      <c r="L1295" s="14" t="str">
        <f>IFERROR(VLOOKUP(A1295,[1]Sheet1!$A:$O,15,FALSE),"ok")</f>
        <v>ok</v>
      </c>
      <c r="M1295" s="15">
        <v>0</v>
      </c>
      <c r="N1295" s="41">
        <v>0</v>
      </c>
      <c r="O1295" s="13" t="s">
        <v>44</v>
      </c>
      <c r="P1295" s="17">
        <v>0</v>
      </c>
      <c r="Q1295" s="13">
        <v>0</v>
      </c>
      <c r="R1295" s="16" t="str">
        <f t="shared" si="172"/>
        <v>nul</v>
      </c>
      <c r="S1295" s="17">
        <f t="shared" si="173"/>
        <v>30.923000000000002</v>
      </c>
      <c r="T1295" s="18">
        <v>59.635698548362001</v>
      </c>
      <c r="U1295" s="18">
        <v>21.351207729468598</v>
      </c>
      <c r="V1295" s="19">
        <f t="shared" si="168"/>
        <v>111.9099062778306</v>
      </c>
      <c r="W1295" s="33">
        <f t="shared" si="169"/>
        <v>163.83610279074401</v>
      </c>
      <c r="X1295" s="21">
        <f t="shared" si="170"/>
        <v>134.2918875333967</v>
      </c>
      <c r="Y1295" s="22">
        <v>134.2918875333967</v>
      </c>
      <c r="Z1295" s="23">
        <v>229.9</v>
      </c>
      <c r="AA1295" s="22"/>
      <c r="AB1295" s="22"/>
      <c r="AC1295" s="24">
        <v>181.9</v>
      </c>
      <c r="AD1295" s="25">
        <f t="shared" si="171"/>
        <v>0.35451219981373616</v>
      </c>
      <c r="AE1295" s="22"/>
      <c r="AF1295" s="26">
        <f t="shared" si="174"/>
        <v>134.2918875333967</v>
      </c>
      <c r="AG1295" s="27"/>
      <c r="AH1295" s="22"/>
      <c r="AI1295" s="28"/>
      <c r="AJ1295" s="29">
        <f t="shared" si="175"/>
        <v>-1</v>
      </c>
      <c r="AK1295" s="30"/>
      <c r="AL1295" s="30"/>
      <c r="AM1295" s="30"/>
      <c r="AN1295" s="31">
        <v>181.9</v>
      </c>
    </row>
    <row r="1296" spans="1:42" s="11" customFormat="1" ht="37.5" customHeight="1" x14ac:dyDescent="0.25">
      <c r="A1296" s="12" t="s">
        <v>2935</v>
      </c>
      <c r="B1296" s="12" t="s">
        <v>2935</v>
      </c>
      <c r="C1296" s="13" t="s">
        <v>2935</v>
      </c>
      <c r="D1296" s="3" t="s">
        <v>46</v>
      </c>
      <c r="E1296" s="3" t="s">
        <v>359</v>
      </c>
      <c r="F1296" s="14" t="s">
        <v>114</v>
      </c>
      <c r="G1296" s="14" t="s">
        <v>188</v>
      </c>
      <c r="H1296" s="14" t="s">
        <v>336</v>
      </c>
      <c r="I1296" s="14" t="s">
        <v>2936</v>
      </c>
      <c r="J1296" s="14" t="s">
        <v>3362</v>
      </c>
      <c r="K1296" s="38"/>
      <c r="L1296" s="14" t="str">
        <f>IFERROR(VLOOKUP(A1296,[1]Sheet1!$A:$O,15,FALSE),"ok")</f>
        <v>ok</v>
      </c>
      <c r="M1296" s="15">
        <v>0</v>
      </c>
      <c r="N1296" s="41">
        <v>20</v>
      </c>
      <c r="O1296" s="13">
        <v>44</v>
      </c>
      <c r="P1296" s="17">
        <v>5</v>
      </c>
      <c r="Q1296" s="13">
        <v>10</v>
      </c>
      <c r="R1296" s="16">
        <f t="shared" si="172"/>
        <v>28</v>
      </c>
      <c r="S1296" s="17">
        <f t="shared" si="173"/>
        <v>33.133000000000003</v>
      </c>
      <c r="T1296" s="18">
        <v>68.876428746425802</v>
      </c>
      <c r="U1296" s="18">
        <v>14.768695652173912</v>
      </c>
      <c r="V1296" s="19">
        <f t="shared" si="168"/>
        <v>116.77812439859973</v>
      </c>
      <c r="W1296" s="33">
        <f t="shared" si="169"/>
        <v>170.96317411954999</v>
      </c>
      <c r="X1296" s="21">
        <f t="shared" si="170"/>
        <v>140.13374927831967</v>
      </c>
      <c r="Y1296" s="22">
        <v>138.70574927831967</v>
      </c>
      <c r="Z1296" s="23">
        <v>329.9</v>
      </c>
      <c r="AA1296" s="22"/>
      <c r="AB1296" s="22"/>
      <c r="AC1296" s="24">
        <v>194.9</v>
      </c>
      <c r="AD1296" s="25">
        <f t="shared" si="171"/>
        <v>0.3908141400891878</v>
      </c>
      <c r="AE1296" s="22"/>
      <c r="AF1296" s="26">
        <f t="shared" si="174"/>
        <v>140.13374927831967</v>
      </c>
      <c r="AG1296" s="27"/>
      <c r="AH1296" s="22"/>
      <c r="AI1296" s="43">
        <v>177.9</v>
      </c>
      <c r="AJ1296" s="29">
        <f t="shared" si="175"/>
        <v>0.26950146496596461</v>
      </c>
      <c r="AK1296" s="46">
        <v>43234</v>
      </c>
      <c r="AL1296" s="51">
        <v>43254</v>
      </c>
      <c r="AM1296" s="46" t="s">
        <v>3483</v>
      </c>
      <c r="AN1296" s="47">
        <v>194.9</v>
      </c>
      <c r="AO1296" s="44" t="s">
        <v>3484</v>
      </c>
      <c r="AP1296" s="52" t="s">
        <v>3485</v>
      </c>
    </row>
    <row r="1297" spans="1:42" s="11" customFormat="1" ht="37.5" customHeight="1" x14ac:dyDescent="0.25">
      <c r="A1297" s="12" t="s">
        <v>2937</v>
      </c>
      <c r="B1297" s="12" t="s">
        <v>2937</v>
      </c>
      <c r="C1297" s="13" t="s">
        <v>2937</v>
      </c>
      <c r="D1297" s="3"/>
      <c r="E1297" s="3" t="s">
        <v>359</v>
      </c>
      <c r="F1297" s="14" t="s">
        <v>331</v>
      </c>
      <c r="G1297" s="14" t="s">
        <v>999</v>
      </c>
      <c r="H1297" s="14" t="s">
        <v>1000</v>
      </c>
      <c r="I1297" s="14" t="s">
        <v>2938</v>
      </c>
      <c r="J1297" s="14">
        <v>0</v>
      </c>
      <c r="K1297" s="38"/>
      <c r="L1297" s="14" t="str">
        <f>IFERROR(VLOOKUP(A1297,[1]Sheet1!$A:$O,15,FALSE),"ok")</f>
        <v>ok</v>
      </c>
      <c r="M1297" s="15">
        <v>0</v>
      </c>
      <c r="N1297" s="41">
        <v>49</v>
      </c>
      <c r="O1297" s="13">
        <v>58</v>
      </c>
      <c r="P1297" s="17">
        <v>0</v>
      </c>
      <c r="Q1297" s="13">
        <v>0</v>
      </c>
      <c r="R1297" s="16" t="str">
        <f t="shared" si="172"/>
        <v>nul</v>
      </c>
      <c r="S1297" s="17">
        <f t="shared" si="173"/>
        <v>8.1430000000000007</v>
      </c>
      <c r="T1297" s="18">
        <v>21.994672537618701</v>
      </c>
      <c r="U1297" s="18">
        <v>6.852898550724638</v>
      </c>
      <c r="V1297" s="19">
        <f t="shared" si="168"/>
        <v>36.990571088343337</v>
      </c>
      <c r="W1297" s="20">
        <f t="shared" si="169"/>
        <v>54.154196073334646</v>
      </c>
      <c r="X1297" s="21">
        <f t="shared" si="170"/>
        <v>44.388685306012</v>
      </c>
      <c r="Y1297" s="22">
        <v>45.816685306012012</v>
      </c>
      <c r="Z1297" s="23">
        <v>89.9</v>
      </c>
      <c r="AA1297" s="22"/>
      <c r="AB1297" s="22"/>
      <c r="AC1297" s="24">
        <v>47.9</v>
      </c>
      <c r="AD1297" s="25">
        <f t="shared" si="171"/>
        <v>7.9103822737287111E-2</v>
      </c>
      <c r="AE1297" s="22"/>
      <c r="AF1297" s="26">
        <f t="shared" si="174"/>
        <v>44.388685306012</v>
      </c>
      <c r="AG1297" s="27"/>
      <c r="AH1297" s="22"/>
      <c r="AI1297" s="28"/>
      <c r="AJ1297" s="29">
        <f t="shared" si="175"/>
        <v>-1</v>
      </c>
      <c r="AK1297" s="30"/>
      <c r="AL1297" s="30"/>
      <c r="AM1297" s="30"/>
      <c r="AN1297" s="31">
        <v>54.9</v>
      </c>
    </row>
    <row r="1298" spans="1:42" s="11" customFormat="1" ht="37.5" customHeight="1" x14ac:dyDescent="0.25">
      <c r="A1298" s="12" t="s">
        <v>2939</v>
      </c>
      <c r="B1298" s="12" t="s">
        <v>2939</v>
      </c>
      <c r="C1298" s="13" t="s">
        <v>2939</v>
      </c>
      <c r="D1298" s="3"/>
      <c r="E1298" s="3" t="s">
        <v>359</v>
      </c>
      <c r="F1298" s="14" t="s">
        <v>331</v>
      </c>
      <c r="G1298" s="14" t="s">
        <v>999</v>
      </c>
      <c r="H1298" s="14" t="s">
        <v>1000</v>
      </c>
      <c r="I1298" s="14" t="s">
        <v>2940</v>
      </c>
      <c r="J1298" s="14">
        <v>0</v>
      </c>
      <c r="K1298" s="38"/>
      <c r="L1298" s="14" t="str">
        <f>IFERROR(VLOOKUP(A1298,[1]Sheet1!$A:$O,15,FALSE),"ok")</f>
        <v>ok</v>
      </c>
      <c r="M1298" s="15">
        <v>0</v>
      </c>
      <c r="N1298" s="41">
        <v>45</v>
      </c>
      <c r="O1298" s="13">
        <v>243</v>
      </c>
      <c r="P1298" s="17">
        <v>1</v>
      </c>
      <c r="Q1298" s="13">
        <v>3</v>
      </c>
      <c r="R1298" s="16">
        <f t="shared" si="172"/>
        <v>315</v>
      </c>
      <c r="S1298" s="17">
        <f t="shared" si="173"/>
        <v>6.2730000000000006</v>
      </c>
      <c r="T1298" s="18">
        <v>14.8470360312389</v>
      </c>
      <c r="U1298" s="18">
        <v>7.3004347826086962</v>
      </c>
      <c r="V1298" s="19">
        <f t="shared" si="168"/>
        <v>28.420470813847597</v>
      </c>
      <c r="W1298" s="20">
        <f t="shared" si="169"/>
        <v>41.607569271472883</v>
      </c>
      <c r="X1298" s="21">
        <f t="shared" si="170"/>
        <v>34.104564976617112</v>
      </c>
      <c r="Y1298" s="22">
        <v>35.328564976617116</v>
      </c>
      <c r="Z1298" s="23">
        <v>69.900000000000006</v>
      </c>
      <c r="AA1298" s="22"/>
      <c r="AB1298" s="22"/>
      <c r="AC1298" s="24">
        <v>36.9</v>
      </c>
      <c r="AD1298" s="25">
        <f t="shared" si="171"/>
        <v>8.1966593777094143E-2</v>
      </c>
      <c r="AE1298" s="22"/>
      <c r="AF1298" s="26">
        <f t="shared" si="174"/>
        <v>34.104564976617112</v>
      </c>
      <c r="AG1298" s="27"/>
      <c r="AH1298" s="22"/>
      <c r="AI1298" s="28"/>
      <c r="AJ1298" s="29">
        <f t="shared" si="175"/>
        <v>-1</v>
      </c>
      <c r="AK1298" s="30"/>
      <c r="AL1298" s="30"/>
      <c r="AM1298" s="30"/>
      <c r="AN1298" s="31">
        <v>39.9</v>
      </c>
    </row>
    <row r="1299" spans="1:42" s="11" customFormat="1" ht="37.5" customHeight="1" x14ac:dyDescent="0.25">
      <c r="A1299" s="12" t="s">
        <v>2941</v>
      </c>
      <c r="B1299" s="12" t="s">
        <v>2941</v>
      </c>
      <c r="C1299" s="13" t="s">
        <v>2941</v>
      </c>
      <c r="D1299" s="3" t="s">
        <v>46</v>
      </c>
      <c r="E1299" s="3" t="s">
        <v>359</v>
      </c>
      <c r="F1299" s="14" t="s">
        <v>1144</v>
      </c>
      <c r="G1299" s="14" t="s">
        <v>1144</v>
      </c>
      <c r="H1299" s="14" t="s">
        <v>1145</v>
      </c>
      <c r="I1299" s="14" t="s">
        <v>2942</v>
      </c>
      <c r="J1299" s="14">
        <v>0</v>
      </c>
      <c r="K1299" s="38"/>
      <c r="L1299" s="14" t="str">
        <f>IFERROR(VLOOKUP(A1299,[1]Sheet1!$A:$O,15,FALSE),"ok")</f>
        <v>ok</v>
      </c>
      <c r="M1299" s="15">
        <v>0</v>
      </c>
      <c r="N1299" s="41">
        <v>13</v>
      </c>
      <c r="O1299" s="13">
        <v>65</v>
      </c>
      <c r="P1299" s="17">
        <v>2</v>
      </c>
      <c r="Q1299" s="13">
        <v>3</v>
      </c>
      <c r="R1299" s="16">
        <f t="shared" si="172"/>
        <v>45.5</v>
      </c>
      <c r="S1299" s="17">
        <f t="shared" si="173"/>
        <v>14.773000000000001</v>
      </c>
      <c r="T1299" s="18">
        <v>31.8908870721766</v>
      </c>
      <c r="U1299" s="18">
        <v>10.218743961352658</v>
      </c>
      <c r="V1299" s="19">
        <f t="shared" si="168"/>
        <v>56.882631033529258</v>
      </c>
      <c r="W1299" s="33">
        <f t="shared" si="169"/>
        <v>83.276171833086821</v>
      </c>
      <c r="X1299" s="21">
        <f t="shared" si="170"/>
        <v>68.259157240235112</v>
      </c>
      <c r="Y1299" s="22">
        <v>68.259157240235112</v>
      </c>
      <c r="Z1299" s="23">
        <v>149.9</v>
      </c>
      <c r="AA1299" s="22"/>
      <c r="AB1299" s="22"/>
      <c r="AC1299" s="24">
        <v>86.9</v>
      </c>
      <c r="AD1299" s="25">
        <f t="shared" si="171"/>
        <v>0.27308926030480074</v>
      </c>
      <c r="AE1299" s="22"/>
      <c r="AF1299" s="26">
        <f t="shared" si="174"/>
        <v>68.259157240235112</v>
      </c>
      <c r="AG1299" s="27"/>
      <c r="AH1299" s="22"/>
      <c r="AI1299" s="28"/>
      <c r="AJ1299" s="29">
        <f t="shared" si="175"/>
        <v>-1</v>
      </c>
      <c r="AK1299" s="30"/>
      <c r="AL1299" s="30"/>
      <c r="AM1299" s="30"/>
      <c r="AN1299" s="31">
        <v>86.9</v>
      </c>
    </row>
    <row r="1300" spans="1:42" s="11" customFormat="1" ht="37.5" customHeight="1" x14ac:dyDescent="0.25">
      <c r="A1300" s="12" t="s">
        <v>2943</v>
      </c>
      <c r="B1300" s="12" t="s">
        <v>2943</v>
      </c>
      <c r="C1300" s="13" t="s">
        <v>2943</v>
      </c>
      <c r="D1300" s="3"/>
      <c r="E1300" s="3" t="s">
        <v>359</v>
      </c>
      <c r="F1300" s="14" t="s">
        <v>114</v>
      </c>
      <c r="G1300" s="14" t="s">
        <v>163</v>
      </c>
      <c r="H1300" s="14" t="s">
        <v>262</v>
      </c>
      <c r="I1300" s="14" t="s">
        <v>2944</v>
      </c>
      <c r="J1300" s="14">
        <v>0</v>
      </c>
      <c r="K1300" s="38"/>
      <c r="L1300" s="14" t="str">
        <f>IFERROR(VLOOKUP(A1300,[1]Sheet1!$A:$O,15,FALSE),"ok")</f>
        <v>ok</v>
      </c>
      <c r="M1300" s="15">
        <v>0</v>
      </c>
      <c r="N1300" s="41">
        <v>0</v>
      </c>
      <c r="O1300" s="13" t="s">
        <v>46</v>
      </c>
      <c r="P1300" s="17">
        <v>0</v>
      </c>
      <c r="Q1300" s="13">
        <v>3</v>
      </c>
      <c r="R1300" s="16"/>
      <c r="S1300" s="17">
        <f>AC1300*0.17</f>
        <v>22.083000000000002</v>
      </c>
      <c r="T1300" s="18">
        <v>47.065015256523601</v>
      </c>
      <c r="U1300" s="18">
        <v>10.675603864734299</v>
      </c>
      <c r="V1300" s="19">
        <f t="shared" si="168"/>
        <v>79.823619121257906</v>
      </c>
      <c r="W1300" s="20">
        <f t="shared" si="169"/>
        <v>116.86177839352158</v>
      </c>
      <c r="X1300" s="21">
        <f t="shared" si="170"/>
        <v>95.788342945509484</v>
      </c>
      <c r="Y1300" s="22">
        <v>95.788342945509484</v>
      </c>
      <c r="Z1300" s="23">
        <v>179.9</v>
      </c>
      <c r="AA1300" s="22"/>
      <c r="AB1300" s="22"/>
      <c r="AC1300" s="24">
        <v>129.9</v>
      </c>
      <c r="AD1300" s="25">
        <f t="shared" si="171"/>
        <v>0.35611490924209233</v>
      </c>
      <c r="AE1300" s="22"/>
      <c r="AF1300" s="26">
        <f t="shared" si="174"/>
        <v>95.788342945509484</v>
      </c>
      <c r="AG1300" s="27"/>
      <c r="AH1300" s="22"/>
      <c r="AI1300" s="28"/>
      <c r="AJ1300" s="29">
        <f t="shared" si="175"/>
        <v>-1</v>
      </c>
      <c r="AK1300" s="30"/>
      <c r="AL1300" s="30"/>
      <c r="AM1300" s="30"/>
      <c r="AN1300" s="31">
        <v>129.9</v>
      </c>
    </row>
    <row r="1301" spans="1:42" s="11" customFormat="1" ht="37.5" customHeight="1" x14ac:dyDescent="0.25">
      <c r="A1301" s="12" t="s">
        <v>2945</v>
      </c>
      <c r="B1301" s="12" t="s">
        <v>2945</v>
      </c>
      <c r="C1301" s="13" t="s">
        <v>2945</v>
      </c>
      <c r="D1301" s="3" t="s">
        <v>46</v>
      </c>
      <c r="E1301" s="3" t="s">
        <v>187</v>
      </c>
      <c r="F1301" s="14" t="s">
        <v>114</v>
      </c>
      <c r="G1301" s="14" t="s">
        <v>163</v>
      </c>
      <c r="H1301" s="14" t="s">
        <v>241</v>
      </c>
      <c r="I1301" s="14" t="s">
        <v>2946</v>
      </c>
      <c r="J1301" s="14" t="s">
        <v>3362</v>
      </c>
      <c r="K1301" s="38"/>
      <c r="L1301" s="14" t="str">
        <f>IFERROR(VLOOKUP(A1301,[1]Sheet1!$A:$O,15,FALSE),"ok")</f>
        <v>ok</v>
      </c>
      <c r="M1301" s="15">
        <v>0</v>
      </c>
      <c r="N1301" s="41">
        <v>95</v>
      </c>
      <c r="O1301" s="13">
        <v>140</v>
      </c>
      <c r="P1301" s="17">
        <v>38</v>
      </c>
      <c r="Q1301" s="13">
        <v>64</v>
      </c>
      <c r="R1301" s="16">
        <f t="shared" ref="R1301:R1332" si="176">IFERROR((N1301/(P1301/7)),"nul")</f>
        <v>17.5</v>
      </c>
      <c r="S1301" s="17">
        <f t="shared" ref="S1301:S1332" si="177">(AC1301*0.17)</f>
        <v>6.7830000000000004</v>
      </c>
      <c r="T1301" s="18">
        <v>9.3307184644350603</v>
      </c>
      <c r="U1301" s="18">
        <v>7.1139613526570056</v>
      </c>
      <c r="V1301" s="19">
        <f t="shared" si="168"/>
        <v>23.227679817092067</v>
      </c>
      <c r="W1301" s="33">
        <f t="shared" si="169"/>
        <v>34.005323252222787</v>
      </c>
      <c r="X1301" s="21">
        <f t="shared" si="170"/>
        <v>27.873215780510481</v>
      </c>
      <c r="Y1301" s="22">
        <v>27.873215780510481</v>
      </c>
      <c r="Z1301" s="23">
        <v>79.900000000000006</v>
      </c>
      <c r="AA1301" s="22"/>
      <c r="AB1301" s="22">
        <v>39.99</v>
      </c>
      <c r="AC1301" s="24">
        <v>39.9</v>
      </c>
      <c r="AD1301" s="25">
        <f t="shared" si="171"/>
        <v>0.43148176063340671</v>
      </c>
      <c r="AE1301" s="22"/>
      <c r="AF1301" s="26">
        <f t="shared" si="174"/>
        <v>27.873215780510481</v>
      </c>
      <c r="AG1301" s="27"/>
      <c r="AH1301" s="22"/>
      <c r="AI1301" s="43">
        <v>27.9</v>
      </c>
      <c r="AJ1301" s="29">
        <f t="shared" si="175"/>
        <v>9.6093036772049167E-4</v>
      </c>
      <c r="AK1301" s="46">
        <v>43234</v>
      </c>
      <c r="AL1301" s="51">
        <v>43254</v>
      </c>
      <c r="AM1301" s="46" t="s">
        <v>3483</v>
      </c>
      <c r="AN1301" s="47">
        <v>39.9</v>
      </c>
      <c r="AO1301" s="44" t="s">
        <v>3484</v>
      </c>
      <c r="AP1301" s="52" t="s">
        <v>3485</v>
      </c>
    </row>
    <row r="1302" spans="1:42" s="11" customFormat="1" ht="37.5" customHeight="1" x14ac:dyDescent="0.25">
      <c r="A1302" s="12" t="s">
        <v>2949</v>
      </c>
      <c r="B1302" s="12" t="s">
        <v>2949</v>
      </c>
      <c r="C1302" s="13" t="s">
        <v>2949</v>
      </c>
      <c r="D1302" s="3" t="s">
        <v>46</v>
      </c>
      <c r="E1302" s="3" t="s">
        <v>359</v>
      </c>
      <c r="F1302" s="14" t="s">
        <v>114</v>
      </c>
      <c r="G1302" s="14" t="s">
        <v>188</v>
      </c>
      <c r="H1302" s="14" t="s">
        <v>336</v>
      </c>
      <c r="I1302" s="14" t="s">
        <v>2950</v>
      </c>
      <c r="J1302" s="14" t="s">
        <v>3362</v>
      </c>
      <c r="K1302" s="38"/>
      <c r="L1302" s="14" t="str">
        <f>IFERROR(VLOOKUP(A1302,[1]Sheet1!$A:$O,15,FALSE),"ok")</f>
        <v>ok</v>
      </c>
      <c r="M1302" s="15">
        <v>0</v>
      </c>
      <c r="N1302" s="41">
        <v>17</v>
      </c>
      <c r="O1302" s="13">
        <v>27</v>
      </c>
      <c r="P1302" s="17">
        <v>1</v>
      </c>
      <c r="Q1302" s="13">
        <v>8</v>
      </c>
      <c r="R1302" s="16">
        <f t="shared" si="176"/>
        <v>119</v>
      </c>
      <c r="S1302" s="17">
        <f t="shared" si="177"/>
        <v>30.413000000000004</v>
      </c>
      <c r="T1302" s="18">
        <v>69.330970777792203</v>
      </c>
      <c r="U1302" s="18">
        <v>14.768695652173912</v>
      </c>
      <c r="V1302" s="19">
        <f t="shared" si="168"/>
        <v>114.51266642996613</v>
      </c>
      <c r="W1302" s="33">
        <f t="shared" si="169"/>
        <v>167.64654365347042</v>
      </c>
      <c r="X1302" s="21">
        <f t="shared" si="170"/>
        <v>137.41519971595935</v>
      </c>
      <c r="Y1302" s="22">
        <v>137.41519971595935</v>
      </c>
      <c r="Z1302" s="23">
        <v>329.9</v>
      </c>
      <c r="AA1302" s="22"/>
      <c r="AB1302" s="22"/>
      <c r="AC1302" s="24">
        <v>178.9</v>
      </c>
      <c r="AD1302" s="25">
        <f t="shared" si="171"/>
        <v>0.30189382520849795</v>
      </c>
      <c r="AE1302" s="22"/>
      <c r="AF1302" s="26">
        <f t="shared" si="174"/>
        <v>137.41519971595935</v>
      </c>
      <c r="AG1302" s="27"/>
      <c r="AH1302" s="22"/>
      <c r="AI1302" s="28"/>
      <c r="AJ1302" s="29">
        <f t="shared" si="175"/>
        <v>-1</v>
      </c>
      <c r="AK1302" s="46">
        <v>43234</v>
      </c>
      <c r="AL1302" s="51">
        <v>43254</v>
      </c>
      <c r="AM1302" s="46" t="s">
        <v>3483</v>
      </c>
      <c r="AN1302" s="47">
        <v>178.9</v>
      </c>
      <c r="AO1302" s="44" t="s">
        <v>3484</v>
      </c>
      <c r="AP1302" s="52" t="s">
        <v>3485</v>
      </c>
    </row>
    <row r="1303" spans="1:42" s="11" customFormat="1" ht="37.5" customHeight="1" x14ac:dyDescent="0.25">
      <c r="A1303" s="12" t="s">
        <v>2951</v>
      </c>
      <c r="B1303" s="12" t="s">
        <v>2951</v>
      </c>
      <c r="C1303" s="13" t="s">
        <v>2951</v>
      </c>
      <c r="D1303" s="3" t="s">
        <v>46</v>
      </c>
      <c r="E1303" s="3" t="s">
        <v>187</v>
      </c>
      <c r="F1303" s="14" t="s">
        <v>40</v>
      </c>
      <c r="G1303" s="14" t="s">
        <v>47</v>
      </c>
      <c r="H1303" s="14" t="s">
        <v>59</v>
      </c>
      <c r="I1303" s="14" t="s">
        <v>2952</v>
      </c>
      <c r="J1303" s="14">
        <v>0</v>
      </c>
      <c r="K1303" s="38"/>
      <c r="L1303" s="14" t="str">
        <f>IFERROR(VLOOKUP(A1303,[1]Sheet1!$A:$O,15,FALSE),"ok")</f>
        <v>ok</v>
      </c>
      <c r="M1303" s="15">
        <v>0</v>
      </c>
      <c r="N1303" s="41">
        <v>69</v>
      </c>
      <c r="O1303" s="13">
        <v>51</v>
      </c>
      <c r="P1303" s="17">
        <v>2</v>
      </c>
      <c r="Q1303" s="13">
        <v>12</v>
      </c>
      <c r="R1303" s="16">
        <f t="shared" si="176"/>
        <v>241.5</v>
      </c>
      <c r="S1303" s="17">
        <f t="shared" si="177"/>
        <v>12.733000000000002</v>
      </c>
      <c r="T1303" s="18">
        <v>17.938410405090799</v>
      </c>
      <c r="U1303" s="18">
        <v>15.225555555555554</v>
      </c>
      <c r="V1303" s="19">
        <f t="shared" si="168"/>
        <v>45.896965960646355</v>
      </c>
      <c r="W1303" s="33">
        <f t="shared" si="169"/>
        <v>67.193158166386254</v>
      </c>
      <c r="X1303" s="21">
        <f t="shared" si="170"/>
        <v>55.076359152775623</v>
      </c>
      <c r="Y1303" s="22">
        <v>55.076359152775623</v>
      </c>
      <c r="Z1303" s="23">
        <v>109.9</v>
      </c>
      <c r="AA1303" s="22"/>
      <c r="AB1303" s="22"/>
      <c r="AC1303" s="24">
        <v>74.900000000000006</v>
      </c>
      <c r="AD1303" s="25">
        <f t="shared" si="171"/>
        <v>0.35993012523278511</v>
      </c>
      <c r="AE1303" s="22"/>
      <c r="AF1303" s="26">
        <f t="shared" si="174"/>
        <v>55.076359152775623</v>
      </c>
      <c r="AG1303" s="27"/>
      <c r="AH1303" s="22"/>
      <c r="AI1303" s="28">
        <v>67.900000000000006</v>
      </c>
      <c r="AJ1303" s="29">
        <f t="shared" si="175"/>
        <v>0.23283385184654359</v>
      </c>
      <c r="AK1303" s="30"/>
      <c r="AL1303" s="30"/>
      <c r="AM1303" s="30"/>
      <c r="AN1303" s="31">
        <v>74.900000000000006</v>
      </c>
    </row>
    <row r="1304" spans="1:42" s="11" customFormat="1" ht="37.5" customHeight="1" x14ac:dyDescent="0.25">
      <c r="A1304" s="12" t="s">
        <v>2953</v>
      </c>
      <c r="B1304" s="12" t="s">
        <v>2953</v>
      </c>
      <c r="C1304" s="13" t="s">
        <v>2953</v>
      </c>
      <c r="D1304" s="3" t="s">
        <v>46</v>
      </c>
      <c r="E1304" s="3" t="s">
        <v>359</v>
      </c>
      <c r="F1304" s="14" t="s">
        <v>114</v>
      </c>
      <c r="G1304" s="14" t="s">
        <v>188</v>
      </c>
      <c r="H1304" s="14" t="s">
        <v>336</v>
      </c>
      <c r="I1304" s="14" t="s">
        <v>2954</v>
      </c>
      <c r="J1304" s="14" t="s">
        <v>3362</v>
      </c>
      <c r="K1304" s="38"/>
      <c r="L1304" s="14" t="str">
        <f>IFERROR(VLOOKUP(A1304,[1]Sheet1!$A:$O,15,FALSE),"ok")</f>
        <v>ok</v>
      </c>
      <c r="M1304" s="15">
        <v>0</v>
      </c>
      <c r="N1304" s="41">
        <v>9</v>
      </c>
      <c r="O1304" s="13">
        <v>278</v>
      </c>
      <c r="P1304" s="17">
        <v>11</v>
      </c>
      <c r="Q1304" s="13">
        <v>17</v>
      </c>
      <c r="R1304" s="16">
        <f t="shared" si="176"/>
        <v>5.7272727272727275</v>
      </c>
      <c r="S1304" s="17">
        <f t="shared" si="177"/>
        <v>30.583000000000002</v>
      </c>
      <c r="T1304" s="18">
        <v>69.172938048120798</v>
      </c>
      <c r="U1304" s="18">
        <v>14.768695652173912</v>
      </c>
      <c r="V1304" s="19">
        <f t="shared" si="168"/>
        <v>114.52463370029471</v>
      </c>
      <c r="W1304" s="20">
        <f t="shared" si="169"/>
        <v>167.66406373723146</v>
      </c>
      <c r="X1304" s="21">
        <f t="shared" si="170"/>
        <v>137.42956044035364</v>
      </c>
      <c r="Y1304" s="22">
        <v>137.42956044035364</v>
      </c>
      <c r="Z1304" s="23">
        <v>329.9</v>
      </c>
      <c r="AA1304" s="22"/>
      <c r="AB1304" s="22"/>
      <c r="AC1304" s="24">
        <v>179.9</v>
      </c>
      <c r="AD1304" s="25">
        <f t="shared" si="171"/>
        <v>0.30903423851143819</v>
      </c>
      <c r="AE1304" s="22"/>
      <c r="AF1304" s="26">
        <f t="shared" si="174"/>
        <v>137.42956044035364</v>
      </c>
      <c r="AG1304" s="27"/>
      <c r="AH1304" s="22"/>
      <c r="AI1304" s="43">
        <v>169.9</v>
      </c>
      <c r="AJ1304" s="29">
        <f t="shared" si="175"/>
        <v>0.23626968940018545</v>
      </c>
      <c r="AK1304" s="46">
        <v>43234</v>
      </c>
      <c r="AL1304" s="51">
        <v>43254</v>
      </c>
      <c r="AM1304" s="46" t="s">
        <v>3483</v>
      </c>
      <c r="AN1304" s="47">
        <v>179.9</v>
      </c>
      <c r="AO1304" s="44" t="s">
        <v>3484</v>
      </c>
      <c r="AP1304" s="52" t="s">
        <v>3485</v>
      </c>
    </row>
    <row r="1305" spans="1:42" s="11" customFormat="1" ht="37.5" customHeight="1" x14ac:dyDescent="0.25">
      <c r="A1305" s="12" t="s">
        <v>2963</v>
      </c>
      <c r="B1305" s="12" t="s">
        <v>2963</v>
      </c>
      <c r="C1305" s="13" t="s">
        <v>2963</v>
      </c>
      <c r="D1305" s="3" t="s">
        <v>46</v>
      </c>
      <c r="E1305" s="3" t="s">
        <v>187</v>
      </c>
      <c r="F1305" s="14" t="s">
        <v>40</v>
      </c>
      <c r="G1305" s="14" t="s">
        <v>291</v>
      </c>
      <c r="H1305" s="14" t="s">
        <v>292</v>
      </c>
      <c r="I1305" s="14" t="s">
        <v>2964</v>
      </c>
      <c r="J1305" s="14">
        <v>0</v>
      </c>
      <c r="K1305" s="38"/>
      <c r="L1305" s="14" t="str">
        <f>IFERROR(VLOOKUP(A1305,[1]Sheet1!$A:$O,15,FALSE),"ok")</f>
        <v>ok</v>
      </c>
      <c r="M1305" s="15">
        <v>0</v>
      </c>
      <c r="N1305" s="41">
        <v>0</v>
      </c>
      <c r="O1305" s="13">
        <v>271</v>
      </c>
      <c r="P1305" s="17">
        <v>0</v>
      </c>
      <c r="Q1305" s="13">
        <v>0</v>
      </c>
      <c r="R1305" s="16" t="str">
        <f t="shared" si="176"/>
        <v>nul</v>
      </c>
      <c r="S1305" s="17">
        <f t="shared" si="177"/>
        <v>13.583000000000002</v>
      </c>
      <c r="T1305" s="18">
        <v>26.515552253376399</v>
      </c>
      <c r="U1305" s="18">
        <v>8.6337198067632848</v>
      </c>
      <c r="V1305" s="19">
        <f t="shared" si="168"/>
        <v>48.732272060139678</v>
      </c>
      <c r="W1305" s="33">
        <f t="shared" si="169"/>
        <v>71.344046296044482</v>
      </c>
      <c r="X1305" s="21">
        <f t="shared" si="170"/>
        <v>58.478726472167608</v>
      </c>
      <c r="Y1305" s="22">
        <v>58.478726472167608</v>
      </c>
      <c r="Z1305" s="23">
        <v>149.9</v>
      </c>
      <c r="AA1305" s="22"/>
      <c r="AB1305" s="22"/>
      <c r="AC1305" s="24">
        <v>79.900000000000006</v>
      </c>
      <c r="AD1305" s="25">
        <f t="shared" si="171"/>
        <v>0.36630882408199583</v>
      </c>
      <c r="AE1305" s="22"/>
      <c r="AF1305" s="26">
        <f t="shared" si="174"/>
        <v>58.478726472167608</v>
      </c>
      <c r="AG1305" s="32"/>
      <c r="AH1305" s="22"/>
      <c r="AI1305" s="28"/>
      <c r="AJ1305" s="29">
        <f t="shared" si="175"/>
        <v>-1</v>
      </c>
      <c r="AK1305" s="30"/>
      <c r="AL1305" s="30"/>
      <c r="AM1305" s="30"/>
      <c r="AN1305" s="31">
        <v>79.900000000000006</v>
      </c>
    </row>
    <row r="1306" spans="1:42" s="11" customFormat="1" ht="37.5" customHeight="1" x14ac:dyDescent="0.25">
      <c r="A1306" s="12" t="s">
        <v>2967</v>
      </c>
      <c r="B1306" s="12" t="s">
        <v>2967</v>
      </c>
      <c r="C1306" s="13" t="s">
        <v>2967</v>
      </c>
      <c r="D1306" s="3" t="s">
        <v>46</v>
      </c>
      <c r="E1306" s="3" t="s">
        <v>187</v>
      </c>
      <c r="F1306" s="14" t="s">
        <v>136</v>
      </c>
      <c r="G1306" s="14" t="s">
        <v>317</v>
      </c>
      <c r="H1306" s="14" t="s">
        <v>1555</v>
      </c>
      <c r="I1306" s="14" t="s">
        <v>2968</v>
      </c>
      <c r="J1306" s="14">
        <v>0</v>
      </c>
      <c r="K1306" s="38"/>
      <c r="L1306" s="14">
        <f>IFERROR(VLOOKUP(A1306,[1]Sheet1!$A:$O,15,FALSE),"ok")</f>
        <v>54.9</v>
      </c>
      <c r="M1306" s="15">
        <v>0</v>
      </c>
      <c r="N1306" s="41">
        <v>29</v>
      </c>
      <c r="O1306" s="13">
        <v>58</v>
      </c>
      <c r="P1306" s="17">
        <v>9</v>
      </c>
      <c r="Q1306" s="13">
        <v>13</v>
      </c>
      <c r="R1306" s="16">
        <f t="shared" si="176"/>
        <v>22.555555555555554</v>
      </c>
      <c r="S1306" s="17">
        <f t="shared" si="177"/>
        <v>8.9930000000000003</v>
      </c>
      <c r="T1306" s="18">
        <v>19.7844189380552</v>
      </c>
      <c r="U1306" s="18">
        <v>7.3004347826086962</v>
      </c>
      <c r="V1306" s="19">
        <f t="shared" si="168"/>
        <v>36.077853720663896</v>
      </c>
      <c r="W1306" s="20">
        <f t="shared" si="169"/>
        <v>52.817977847051942</v>
      </c>
      <c r="X1306" s="21">
        <f t="shared" si="170"/>
        <v>43.293424464796672</v>
      </c>
      <c r="Y1306" s="22">
        <v>43.293424464796672</v>
      </c>
      <c r="Z1306" s="23">
        <v>99.9</v>
      </c>
      <c r="AA1306" s="22"/>
      <c r="AB1306" s="22"/>
      <c r="AC1306" s="24">
        <v>52.9</v>
      </c>
      <c r="AD1306" s="25">
        <f t="shared" si="171"/>
        <v>0.22189456375793859</v>
      </c>
      <c r="AE1306" s="22"/>
      <c r="AF1306" s="26">
        <f t="shared" si="174"/>
        <v>43.293424464796672</v>
      </c>
      <c r="AG1306" s="27"/>
      <c r="AH1306" s="22"/>
      <c r="AI1306" s="28"/>
      <c r="AJ1306" s="29">
        <f t="shared" si="175"/>
        <v>-1</v>
      </c>
      <c r="AK1306" s="30"/>
      <c r="AL1306" s="30"/>
      <c r="AM1306" s="30"/>
      <c r="AN1306" s="31">
        <v>52.9</v>
      </c>
    </row>
    <row r="1307" spans="1:42" s="11" customFormat="1" ht="37.5" customHeight="1" x14ac:dyDescent="0.25">
      <c r="A1307" s="12" t="s">
        <v>2969</v>
      </c>
      <c r="B1307" s="12" t="s">
        <v>2970</v>
      </c>
      <c r="C1307" s="13" t="s">
        <v>2969</v>
      </c>
      <c r="D1307" s="3"/>
      <c r="E1307" s="3" t="s">
        <v>359</v>
      </c>
      <c r="F1307" s="14" t="s">
        <v>114</v>
      </c>
      <c r="G1307" s="14" t="s">
        <v>163</v>
      </c>
      <c r="H1307" s="14" t="s">
        <v>219</v>
      </c>
      <c r="I1307" s="14" t="s">
        <v>2971</v>
      </c>
      <c r="J1307" s="14">
        <v>0</v>
      </c>
      <c r="K1307" s="38"/>
      <c r="L1307" s="14" t="str">
        <f>IFERROR(VLOOKUP(A1307,[1]Sheet1!$A:$O,15,FALSE),"ok")</f>
        <v>ok</v>
      </c>
      <c r="M1307" s="15">
        <v>0</v>
      </c>
      <c r="N1307" s="41">
        <v>29</v>
      </c>
      <c r="O1307" s="13" t="s">
        <v>44</v>
      </c>
      <c r="P1307" s="17">
        <v>1</v>
      </c>
      <c r="Q1307" s="13">
        <v>2</v>
      </c>
      <c r="R1307" s="16">
        <f t="shared" si="176"/>
        <v>203</v>
      </c>
      <c r="S1307" s="17">
        <f t="shared" si="177"/>
        <v>50.982999999999997</v>
      </c>
      <c r="T1307" s="18">
        <v>93.662790697674396</v>
      </c>
      <c r="U1307" s="18">
        <v>27.49550724637681</v>
      </c>
      <c r="V1307" s="19">
        <f t="shared" si="168"/>
        <v>172.14129794405119</v>
      </c>
      <c r="W1307" s="20">
        <f t="shared" si="169"/>
        <v>252.01486019009093</v>
      </c>
      <c r="X1307" s="21">
        <f t="shared" si="170"/>
        <v>206.56955753286141</v>
      </c>
      <c r="Y1307" s="22">
        <v>206.56955753286141</v>
      </c>
      <c r="Z1307" s="23">
        <v>399.9</v>
      </c>
      <c r="AA1307" s="22"/>
      <c r="AB1307" s="22"/>
      <c r="AC1307" s="24">
        <v>299.89999999999998</v>
      </c>
      <c r="AD1307" s="25">
        <f t="shared" si="171"/>
        <v>0.45181121352932863</v>
      </c>
      <c r="AE1307" s="22"/>
      <c r="AF1307" s="26">
        <f t="shared" si="174"/>
        <v>206.56955753286141</v>
      </c>
      <c r="AG1307" s="27"/>
      <c r="AH1307" s="22"/>
      <c r="AI1307" s="28"/>
      <c r="AJ1307" s="29">
        <f t="shared" si="175"/>
        <v>-1</v>
      </c>
      <c r="AK1307" s="46">
        <v>43234</v>
      </c>
      <c r="AL1307" s="51">
        <v>43254</v>
      </c>
      <c r="AM1307" s="46" t="s">
        <v>3483</v>
      </c>
      <c r="AN1307" s="47">
        <v>299.89999999999998</v>
      </c>
      <c r="AO1307" s="44" t="s">
        <v>3484</v>
      </c>
      <c r="AP1307" s="52" t="s">
        <v>3485</v>
      </c>
    </row>
    <row r="1308" spans="1:42" s="11" customFormat="1" ht="37.5" customHeight="1" x14ac:dyDescent="0.25">
      <c r="A1308" s="12" t="s">
        <v>2972</v>
      </c>
      <c r="B1308" s="12" t="s">
        <v>2972</v>
      </c>
      <c r="C1308" s="13" t="s">
        <v>2972</v>
      </c>
      <c r="D1308" s="3" t="s">
        <v>46</v>
      </c>
      <c r="E1308" s="3" t="s">
        <v>39</v>
      </c>
      <c r="F1308" s="14" t="s">
        <v>114</v>
      </c>
      <c r="G1308" s="14" t="s">
        <v>163</v>
      </c>
      <c r="H1308" s="14" t="s">
        <v>164</v>
      </c>
      <c r="I1308" s="14" t="s">
        <v>2973</v>
      </c>
      <c r="J1308" s="14">
        <v>0</v>
      </c>
      <c r="K1308" s="38"/>
      <c r="L1308" s="14">
        <f>IFERROR(VLOOKUP(A1308,[1]Sheet1!$A:$O,15,FALSE),"ok")</f>
        <v>29.9</v>
      </c>
      <c r="M1308" s="15">
        <v>0</v>
      </c>
      <c r="N1308" s="41">
        <v>1</v>
      </c>
      <c r="O1308" s="13">
        <v>63</v>
      </c>
      <c r="P1308" s="17">
        <v>0</v>
      </c>
      <c r="Q1308" s="13">
        <v>0</v>
      </c>
      <c r="R1308" s="16" t="str">
        <f t="shared" si="176"/>
        <v>nul</v>
      </c>
      <c r="S1308" s="17">
        <f t="shared" si="177"/>
        <v>5.0830000000000002</v>
      </c>
      <c r="T1308" s="18">
        <v>7.8037201668355598</v>
      </c>
      <c r="U1308" s="18">
        <v>6.6291304347826099</v>
      </c>
      <c r="V1308" s="19">
        <f t="shared" si="168"/>
        <v>19.515850601618169</v>
      </c>
      <c r="W1308" s="20">
        <f t="shared" si="169"/>
        <v>28.571205280768996</v>
      </c>
      <c r="X1308" s="21">
        <f t="shared" si="170"/>
        <v>23.419020721941802</v>
      </c>
      <c r="Y1308" s="22">
        <v>23.419020721941802</v>
      </c>
      <c r="Z1308" s="23">
        <v>49.9</v>
      </c>
      <c r="AA1308" s="22"/>
      <c r="AB1308" s="22"/>
      <c r="AC1308" s="24">
        <v>29.9</v>
      </c>
      <c r="AD1308" s="25">
        <f t="shared" si="171"/>
        <v>0.27673997794391214</v>
      </c>
      <c r="AE1308" s="22"/>
      <c r="AF1308" s="26">
        <f t="shared" si="174"/>
        <v>23.419020721941802</v>
      </c>
      <c r="AG1308" s="27"/>
      <c r="AH1308" s="22"/>
      <c r="AI1308" s="28"/>
      <c r="AJ1308" s="29">
        <f t="shared" si="175"/>
        <v>-1</v>
      </c>
      <c r="AK1308" s="46">
        <v>43234</v>
      </c>
      <c r="AL1308" s="51">
        <v>43254</v>
      </c>
      <c r="AM1308" s="46" t="s">
        <v>3483</v>
      </c>
      <c r="AN1308" s="47">
        <v>29.9</v>
      </c>
      <c r="AO1308" s="44" t="s">
        <v>3484</v>
      </c>
      <c r="AP1308" s="52" t="s">
        <v>3485</v>
      </c>
    </row>
    <row r="1309" spans="1:42" s="11" customFormat="1" ht="37.5" customHeight="1" x14ac:dyDescent="0.25">
      <c r="A1309" s="12" t="s">
        <v>2974</v>
      </c>
      <c r="B1309" s="12" t="s">
        <v>2974</v>
      </c>
      <c r="C1309" s="13" t="s">
        <v>2974</v>
      </c>
      <c r="D1309" s="3"/>
      <c r="E1309" s="3" t="s">
        <v>359</v>
      </c>
      <c r="F1309" s="14" t="s">
        <v>114</v>
      </c>
      <c r="G1309" s="14" t="s">
        <v>163</v>
      </c>
      <c r="H1309" s="14" t="s">
        <v>241</v>
      </c>
      <c r="I1309" s="14" t="s">
        <v>2975</v>
      </c>
      <c r="J1309" s="14">
        <v>0</v>
      </c>
      <c r="K1309" s="38"/>
      <c r="L1309" s="14" t="str">
        <f>IFERROR(VLOOKUP(A1309,[1]Sheet1!$A:$O,15,FALSE),"ok")</f>
        <v>ok</v>
      </c>
      <c r="M1309" s="15">
        <v>0</v>
      </c>
      <c r="N1309" s="41">
        <v>0</v>
      </c>
      <c r="O1309" s="13">
        <v>83</v>
      </c>
      <c r="P1309" s="17">
        <v>0</v>
      </c>
      <c r="Q1309" s="13">
        <v>2</v>
      </c>
      <c r="R1309" s="16" t="str">
        <f t="shared" si="176"/>
        <v>nul</v>
      </c>
      <c r="S1309" s="17">
        <f t="shared" si="177"/>
        <v>23.783000000000001</v>
      </c>
      <c r="T1309" s="18">
        <v>32.682219172199197</v>
      </c>
      <c r="U1309" s="18">
        <v>11.337584541062801</v>
      </c>
      <c r="V1309" s="19">
        <f t="shared" si="168"/>
        <v>67.802803713261994</v>
      </c>
      <c r="W1309" s="33">
        <f t="shared" si="169"/>
        <v>99.263304636215551</v>
      </c>
      <c r="X1309" s="21">
        <f t="shared" si="170"/>
        <v>81.363364455914393</v>
      </c>
      <c r="Y1309" s="22">
        <v>81.363364455914393</v>
      </c>
      <c r="Z1309" s="23">
        <v>179.9</v>
      </c>
      <c r="AA1309" s="35"/>
      <c r="AB1309" s="22"/>
      <c r="AC1309" s="24">
        <v>139.9</v>
      </c>
      <c r="AD1309" s="25">
        <f t="shared" si="171"/>
        <v>0.71944708697245274</v>
      </c>
      <c r="AE1309" s="22"/>
      <c r="AF1309" s="26">
        <f t="shared" si="174"/>
        <v>81.363364455914393</v>
      </c>
      <c r="AG1309" s="27"/>
      <c r="AH1309" s="22"/>
      <c r="AI1309" s="28"/>
      <c r="AJ1309" s="29">
        <f t="shared" si="175"/>
        <v>-1</v>
      </c>
      <c r="AK1309" s="30"/>
      <c r="AL1309" s="30"/>
      <c r="AM1309" s="30"/>
      <c r="AN1309" s="31">
        <v>139.9</v>
      </c>
    </row>
    <row r="1310" spans="1:42" s="11" customFormat="1" ht="37.5" customHeight="1" x14ac:dyDescent="0.25">
      <c r="A1310" s="12" t="s">
        <v>2976</v>
      </c>
      <c r="B1310" s="12" t="s">
        <v>2976</v>
      </c>
      <c r="C1310" s="13" t="s">
        <v>2976</v>
      </c>
      <c r="D1310" s="3"/>
      <c r="E1310" s="3" t="s">
        <v>359</v>
      </c>
      <c r="F1310" s="14" t="s">
        <v>114</v>
      </c>
      <c r="G1310" s="14" t="s">
        <v>163</v>
      </c>
      <c r="H1310" s="14" t="s">
        <v>241</v>
      </c>
      <c r="I1310" s="14" t="s">
        <v>2977</v>
      </c>
      <c r="J1310" s="14" t="s">
        <v>3362</v>
      </c>
      <c r="K1310" s="38"/>
      <c r="L1310" s="14" t="str">
        <f>IFERROR(VLOOKUP(A1310,[1]Sheet1!$A:$O,15,FALSE),"ok")</f>
        <v>ok</v>
      </c>
      <c r="M1310" s="15">
        <v>0</v>
      </c>
      <c r="N1310" s="41">
        <v>22</v>
      </c>
      <c r="O1310" s="13">
        <v>83</v>
      </c>
      <c r="P1310" s="17">
        <v>36</v>
      </c>
      <c r="Q1310" s="13">
        <v>50</v>
      </c>
      <c r="R1310" s="16">
        <f t="shared" si="176"/>
        <v>4.2777777777777777</v>
      </c>
      <c r="S1310" s="17">
        <f t="shared" si="177"/>
        <v>6.7830000000000004</v>
      </c>
      <c r="T1310" s="18">
        <v>12.7793748384506</v>
      </c>
      <c r="U1310" s="18">
        <v>7.3004347826086962</v>
      </c>
      <c r="V1310" s="19">
        <f t="shared" si="168"/>
        <v>26.862809621059299</v>
      </c>
      <c r="W1310" s="20">
        <f t="shared" si="169"/>
        <v>39.327153285230814</v>
      </c>
      <c r="X1310" s="21">
        <f t="shared" si="170"/>
        <v>32.235371545271157</v>
      </c>
      <c r="Y1310" s="22">
        <v>32.235371545271157</v>
      </c>
      <c r="Z1310" s="23">
        <v>69.900000000000006</v>
      </c>
      <c r="AA1310" s="22"/>
      <c r="AB1310" s="22"/>
      <c r="AC1310" s="24">
        <v>39.9</v>
      </c>
      <c r="AD1310" s="25">
        <f t="shared" si="171"/>
        <v>0.23777074956200472</v>
      </c>
      <c r="AE1310" s="22"/>
      <c r="AF1310" s="26">
        <f t="shared" si="174"/>
        <v>32.235371545271157</v>
      </c>
      <c r="AG1310" s="27"/>
      <c r="AH1310" s="22"/>
      <c r="AI1310" s="43">
        <v>32.9</v>
      </c>
      <c r="AJ1310" s="29">
        <f t="shared" si="175"/>
        <v>2.0617986480951256E-2</v>
      </c>
      <c r="AK1310" s="46">
        <v>43234</v>
      </c>
      <c r="AL1310" s="51">
        <v>43254</v>
      </c>
      <c r="AM1310" s="46" t="s">
        <v>3483</v>
      </c>
      <c r="AN1310" s="47">
        <v>39.9</v>
      </c>
      <c r="AO1310" s="44" t="s">
        <v>3484</v>
      </c>
      <c r="AP1310" s="52" t="s">
        <v>3485</v>
      </c>
    </row>
    <row r="1311" spans="1:42" s="11" customFormat="1" ht="37.5" customHeight="1" x14ac:dyDescent="0.25">
      <c r="A1311" s="12" t="s">
        <v>2980</v>
      </c>
      <c r="B1311" s="12" t="s">
        <v>2980</v>
      </c>
      <c r="C1311" s="13" t="s">
        <v>2980</v>
      </c>
      <c r="D1311" s="3"/>
      <c r="E1311" s="3" t="s">
        <v>359</v>
      </c>
      <c r="F1311" s="14" t="s">
        <v>81</v>
      </c>
      <c r="G1311" s="14" t="s">
        <v>299</v>
      </c>
      <c r="H1311" s="14" t="s">
        <v>300</v>
      </c>
      <c r="I1311" s="14" t="s">
        <v>2981</v>
      </c>
      <c r="J1311" s="14">
        <v>0</v>
      </c>
      <c r="K1311" s="38"/>
      <c r="L1311" s="14" t="str">
        <f>IFERROR(VLOOKUP(A1311,[1]Sheet1!$A:$O,15,FALSE),"ok")</f>
        <v>ok</v>
      </c>
      <c r="M1311" s="15">
        <v>0</v>
      </c>
      <c r="N1311" s="41">
        <v>47</v>
      </c>
      <c r="O1311" s="13">
        <v>48</v>
      </c>
      <c r="P1311" s="17">
        <v>2</v>
      </c>
      <c r="Q1311" s="13">
        <v>3</v>
      </c>
      <c r="R1311" s="16">
        <f t="shared" si="176"/>
        <v>164.5</v>
      </c>
      <c r="S1311" s="17">
        <f t="shared" si="177"/>
        <v>13.583000000000002</v>
      </c>
      <c r="T1311" s="18">
        <v>36.752606953256702</v>
      </c>
      <c r="U1311" s="18">
        <v>11.141787439613527</v>
      </c>
      <c r="V1311" s="19">
        <f t="shared" si="168"/>
        <v>61.477394392870224</v>
      </c>
      <c r="W1311" s="33">
        <f t="shared" si="169"/>
        <v>90.002905391162003</v>
      </c>
      <c r="X1311" s="21">
        <f t="shared" si="170"/>
        <v>73.772873271444269</v>
      </c>
      <c r="Y1311" s="22">
        <v>75.812873271444275</v>
      </c>
      <c r="Z1311" s="23">
        <v>179.9</v>
      </c>
      <c r="AA1311" s="22"/>
      <c r="AB1311" s="22"/>
      <c r="AC1311" s="24">
        <v>79.900000000000006</v>
      </c>
      <c r="AD1311" s="25">
        <f t="shared" si="171"/>
        <v>8.3053925607739609E-2</v>
      </c>
      <c r="AE1311" s="22"/>
      <c r="AF1311" s="26">
        <f t="shared" si="174"/>
        <v>73.772873271444269</v>
      </c>
      <c r="AG1311" s="27"/>
      <c r="AH1311" s="22"/>
      <c r="AI1311" s="28"/>
      <c r="AJ1311" s="29">
        <f t="shared" si="175"/>
        <v>-1</v>
      </c>
      <c r="AK1311" s="30"/>
      <c r="AL1311" s="30"/>
      <c r="AM1311" s="30"/>
      <c r="AN1311" s="31">
        <v>87.9</v>
      </c>
    </row>
    <row r="1312" spans="1:42" s="11" customFormat="1" ht="37.5" customHeight="1" x14ac:dyDescent="0.25">
      <c r="A1312" s="12" t="s">
        <v>2982</v>
      </c>
      <c r="B1312" s="12" t="s">
        <v>2982</v>
      </c>
      <c r="C1312" s="13" t="s">
        <v>2982</v>
      </c>
      <c r="D1312" s="3"/>
      <c r="E1312" s="3" t="s">
        <v>359</v>
      </c>
      <c r="F1312" s="14" t="s">
        <v>114</v>
      </c>
      <c r="G1312" s="14" t="s">
        <v>163</v>
      </c>
      <c r="H1312" s="14" t="s">
        <v>219</v>
      </c>
      <c r="I1312" s="14" t="s">
        <v>2983</v>
      </c>
      <c r="J1312" s="14">
        <v>0</v>
      </c>
      <c r="K1312" s="38"/>
      <c r="L1312" s="14" t="str">
        <f>IFERROR(VLOOKUP(A1312,[1]Sheet1!$A:$O,15,FALSE),"ok")</f>
        <v>ok</v>
      </c>
      <c r="M1312" s="15">
        <v>0</v>
      </c>
      <c r="N1312" s="41">
        <v>29</v>
      </c>
      <c r="O1312" s="13">
        <v>133</v>
      </c>
      <c r="P1312" s="17">
        <v>1</v>
      </c>
      <c r="Q1312" s="13">
        <v>4</v>
      </c>
      <c r="R1312" s="16">
        <f t="shared" si="176"/>
        <v>203</v>
      </c>
      <c r="S1312" s="17">
        <f t="shared" si="177"/>
        <v>30.583000000000002</v>
      </c>
      <c r="T1312" s="18">
        <v>65.477121563360399</v>
      </c>
      <c r="U1312" s="18">
        <v>15.225555555555554</v>
      </c>
      <c r="V1312" s="19">
        <f t="shared" si="168"/>
        <v>111.28567711891596</v>
      </c>
      <c r="W1312" s="20">
        <f t="shared" si="169"/>
        <v>162.92223130209297</v>
      </c>
      <c r="X1312" s="21">
        <f t="shared" si="170"/>
        <v>133.54281254269915</v>
      </c>
      <c r="Y1312" s="22">
        <v>133.54281254269915</v>
      </c>
      <c r="Z1312" s="23">
        <v>249.9</v>
      </c>
      <c r="AA1312" s="22"/>
      <c r="AB1312" s="22"/>
      <c r="AC1312" s="24">
        <v>179.9</v>
      </c>
      <c r="AD1312" s="25">
        <f t="shared" si="171"/>
        <v>0.34713352650468221</v>
      </c>
      <c r="AE1312" s="22"/>
      <c r="AF1312" s="26">
        <f t="shared" si="174"/>
        <v>133.54281254269915</v>
      </c>
      <c r="AG1312" s="27"/>
      <c r="AH1312" s="22"/>
      <c r="AI1312" s="43">
        <v>169.9</v>
      </c>
      <c r="AJ1312" s="29">
        <f t="shared" si="175"/>
        <v>0.2722511737251001</v>
      </c>
      <c r="AK1312" s="46">
        <v>43234</v>
      </c>
      <c r="AL1312" s="51">
        <v>43254</v>
      </c>
      <c r="AM1312" s="46" t="s">
        <v>3483</v>
      </c>
      <c r="AN1312" s="47">
        <v>179.9</v>
      </c>
      <c r="AO1312" s="44" t="s">
        <v>3484</v>
      </c>
      <c r="AP1312" s="52" t="s">
        <v>3485</v>
      </c>
    </row>
    <row r="1313" spans="1:42" s="11" customFormat="1" ht="37.5" customHeight="1" x14ac:dyDescent="0.25">
      <c r="A1313" s="12" t="s">
        <v>2982</v>
      </c>
      <c r="B1313" s="12" t="s">
        <v>2982</v>
      </c>
      <c r="C1313" s="13" t="s">
        <v>2982</v>
      </c>
      <c r="D1313" s="3"/>
      <c r="E1313" s="3" t="s">
        <v>359</v>
      </c>
      <c r="F1313" s="14" t="s">
        <v>114</v>
      </c>
      <c r="G1313" s="14" t="s">
        <v>163</v>
      </c>
      <c r="H1313" s="14" t="s">
        <v>219</v>
      </c>
      <c r="I1313" s="14" t="s">
        <v>2983</v>
      </c>
      <c r="J1313" s="14">
        <v>0</v>
      </c>
      <c r="K1313" s="38"/>
      <c r="L1313" s="14" t="str">
        <f>IFERROR(VLOOKUP(A1313,[1]Sheet1!$A:$O,15,FALSE),"ok")</f>
        <v>ok</v>
      </c>
      <c r="M1313" s="15">
        <v>0</v>
      </c>
      <c r="N1313" s="41">
        <v>29</v>
      </c>
      <c r="O1313" s="13">
        <v>133</v>
      </c>
      <c r="P1313" s="17">
        <v>1</v>
      </c>
      <c r="Q1313" s="13">
        <v>4</v>
      </c>
      <c r="R1313" s="16">
        <f t="shared" si="176"/>
        <v>203</v>
      </c>
      <c r="S1313" s="17">
        <f t="shared" si="177"/>
        <v>30.583000000000002</v>
      </c>
      <c r="T1313" s="18">
        <v>65.477121563360399</v>
      </c>
      <c r="U1313" s="18">
        <v>15.225555555555554</v>
      </c>
      <c r="V1313" s="19">
        <f t="shared" si="168"/>
        <v>111.28567711891596</v>
      </c>
      <c r="W1313" s="20">
        <f t="shared" si="169"/>
        <v>162.92223130209297</v>
      </c>
      <c r="X1313" s="21">
        <f t="shared" si="170"/>
        <v>133.54281254269915</v>
      </c>
      <c r="Y1313" s="22">
        <v>133.54281254269915</v>
      </c>
      <c r="Z1313" s="23">
        <v>249.9</v>
      </c>
      <c r="AA1313" s="22"/>
      <c r="AB1313" s="22"/>
      <c r="AC1313" s="24">
        <v>179.9</v>
      </c>
      <c r="AD1313" s="25">
        <f t="shared" si="171"/>
        <v>0.34713352650468221</v>
      </c>
      <c r="AE1313" s="22"/>
      <c r="AF1313" s="26">
        <f t="shared" si="174"/>
        <v>133.54281254269915</v>
      </c>
      <c r="AG1313" s="27"/>
      <c r="AH1313" s="22"/>
      <c r="AI1313" s="43">
        <v>169.9</v>
      </c>
      <c r="AJ1313" s="29">
        <f t="shared" si="175"/>
        <v>0.2722511737251001</v>
      </c>
      <c r="AK1313" s="46">
        <v>43234</v>
      </c>
      <c r="AL1313" s="51">
        <v>43254</v>
      </c>
      <c r="AM1313" s="46" t="s">
        <v>3483</v>
      </c>
      <c r="AN1313" s="47">
        <v>179.9</v>
      </c>
      <c r="AO1313" s="44" t="s">
        <v>3484</v>
      </c>
      <c r="AP1313" s="52" t="s">
        <v>3485</v>
      </c>
    </row>
    <row r="1314" spans="1:42" s="11" customFormat="1" ht="37.5" customHeight="1" x14ac:dyDescent="0.25">
      <c r="A1314" s="12" t="s">
        <v>2984</v>
      </c>
      <c r="B1314" s="12" t="s">
        <v>2984</v>
      </c>
      <c r="C1314" s="13" t="s">
        <v>2984</v>
      </c>
      <c r="D1314" s="3" t="s">
        <v>46</v>
      </c>
      <c r="E1314" s="3" t="s">
        <v>187</v>
      </c>
      <c r="F1314" s="14" t="s">
        <v>149</v>
      </c>
      <c r="G1314" s="14" t="s">
        <v>1101</v>
      </c>
      <c r="H1314" s="14" t="s">
        <v>493</v>
      </c>
      <c r="I1314" s="14" t="s">
        <v>2985</v>
      </c>
      <c r="J1314" s="14">
        <v>0</v>
      </c>
      <c r="K1314" s="38"/>
      <c r="L1314" s="14" t="str">
        <f>IFERROR(VLOOKUP(A1314,[1]Sheet1!$A:$O,15,FALSE),"ok")</f>
        <v>ok</v>
      </c>
      <c r="M1314" s="15">
        <v>0</v>
      </c>
      <c r="N1314" s="41">
        <v>26</v>
      </c>
      <c r="O1314" s="13">
        <v>48</v>
      </c>
      <c r="P1314" s="17">
        <v>9</v>
      </c>
      <c r="Q1314" s="13">
        <v>19</v>
      </c>
      <c r="R1314" s="16">
        <f t="shared" si="176"/>
        <v>20.222222222222221</v>
      </c>
      <c r="S1314" s="17">
        <f t="shared" si="177"/>
        <v>5.0830000000000002</v>
      </c>
      <c r="T1314" s="18">
        <v>7.8312834992780997</v>
      </c>
      <c r="U1314" s="18">
        <v>6.852898550724638</v>
      </c>
      <c r="V1314" s="19">
        <f t="shared" si="168"/>
        <v>19.767182050002738</v>
      </c>
      <c r="W1314" s="20">
        <f t="shared" si="169"/>
        <v>28.939154521204006</v>
      </c>
      <c r="X1314" s="21">
        <f t="shared" si="170"/>
        <v>23.720618460003283</v>
      </c>
      <c r="Y1314" s="22">
        <v>23.720618460003283</v>
      </c>
      <c r="Z1314" s="23">
        <v>59.9</v>
      </c>
      <c r="AA1314" s="22"/>
      <c r="AB1314" s="22"/>
      <c r="AC1314" s="24">
        <v>29.9</v>
      </c>
      <c r="AD1314" s="25">
        <f t="shared" si="171"/>
        <v>0.26050676336353251</v>
      </c>
      <c r="AE1314" s="22"/>
      <c r="AF1314" s="26">
        <f t="shared" si="174"/>
        <v>23.720618460003283</v>
      </c>
      <c r="AG1314" s="27"/>
      <c r="AH1314" s="22"/>
      <c r="AI1314" s="28"/>
      <c r="AJ1314" s="29">
        <f t="shared" si="175"/>
        <v>-1</v>
      </c>
      <c r="AK1314" s="30"/>
      <c r="AL1314" s="30"/>
      <c r="AM1314" s="30"/>
      <c r="AN1314" s="31">
        <v>29.9</v>
      </c>
    </row>
    <row r="1315" spans="1:42" s="11" customFormat="1" ht="37.5" customHeight="1" x14ac:dyDescent="0.25">
      <c r="A1315" s="12" t="s">
        <v>2988</v>
      </c>
      <c r="B1315" s="12" t="s">
        <v>2988</v>
      </c>
      <c r="C1315" s="13" t="s">
        <v>2988</v>
      </c>
      <c r="D1315" s="3" t="s">
        <v>46</v>
      </c>
      <c r="E1315" s="3" t="s">
        <v>187</v>
      </c>
      <c r="F1315" s="14" t="s">
        <v>114</v>
      </c>
      <c r="G1315" s="14" t="s">
        <v>163</v>
      </c>
      <c r="H1315" s="14" t="s">
        <v>241</v>
      </c>
      <c r="I1315" s="14" t="s">
        <v>2989</v>
      </c>
      <c r="J1315" s="14">
        <v>0</v>
      </c>
      <c r="K1315" s="38"/>
      <c r="L1315" s="14" t="str">
        <f>IFERROR(VLOOKUP(A1315,[1]Sheet1!$A:$O,15,FALSE),"ok")</f>
        <v>ok</v>
      </c>
      <c r="M1315" s="15">
        <v>0</v>
      </c>
      <c r="N1315" s="41">
        <v>1</v>
      </c>
      <c r="O1315" s="13">
        <v>317</v>
      </c>
      <c r="P1315" s="17">
        <v>36</v>
      </c>
      <c r="Q1315" s="13">
        <v>62</v>
      </c>
      <c r="R1315" s="16">
        <f t="shared" si="176"/>
        <v>0.19444444444444442</v>
      </c>
      <c r="S1315" s="17">
        <f t="shared" si="177"/>
        <v>6.4430000000000005</v>
      </c>
      <c r="T1315" s="18">
        <v>8.0547246992092507</v>
      </c>
      <c r="U1315" s="18">
        <v>8.9600483091787435</v>
      </c>
      <c r="V1315" s="19">
        <f t="shared" si="168"/>
        <v>23.457773008387996</v>
      </c>
      <c r="W1315" s="20">
        <f t="shared" si="169"/>
        <v>34.342179684280019</v>
      </c>
      <c r="X1315" s="21">
        <f t="shared" si="170"/>
        <v>28.149327610065594</v>
      </c>
      <c r="Y1315" s="22">
        <v>27.537327610065592</v>
      </c>
      <c r="Z1315" s="23">
        <v>49.9</v>
      </c>
      <c r="AA1315" s="22"/>
      <c r="AB1315" s="22"/>
      <c r="AC1315" s="24">
        <v>37.9</v>
      </c>
      <c r="AD1315" s="25">
        <f t="shared" si="171"/>
        <v>0.34639095203282144</v>
      </c>
      <c r="AE1315" s="22"/>
      <c r="AF1315" s="26">
        <f t="shared" si="174"/>
        <v>28.149327610065594</v>
      </c>
      <c r="AG1315" s="27"/>
      <c r="AH1315" s="22"/>
      <c r="AI1315" s="28"/>
      <c r="AJ1315" s="29">
        <f t="shared" si="175"/>
        <v>-1</v>
      </c>
      <c r="AK1315" s="30"/>
      <c r="AL1315" s="30"/>
      <c r="AM1315" s="30"/>
      <c r="AN1315" s="31">
        <v>34.9</v>
      </c>
    </row>
    <row r="1316" spans="1:42" s="11" customFormat="1" ht="37.5" customHeight="1" x14ac:dyDescent="0.25">
      <c r="A1316" s="12" t="s">
        <v>2990</v>
      </c>
      <c r="B1316" s="12" t="s">
        <v>2990</v>
      </c>
      <c r="C1316" s="13" t="s">
        <v>2990</v>
      </c>
      <c r="D1316" s="3"/>
      <c r="E1316" s="3" t="s">
        <v>359</v>
      </c>
      <c r="F1316" s="14" t="s">
        <v>149</v>
      </c>
      <c r="G1316" s="14" t="s">
        <v>569</v>
      </c>
      <c r="H1316" s="14" t="s">
        <v>570</v>
      </c>
      <c r="I1316" s="14" t="s">
        <v>2991</v>
      </c>
      <c r="J1316" s="14">
        <v>0</v>
      </c>
      <c r="K1316" s="38"/>
      <c r="L1316" s="14" t="str">
        <f>IFERROR(VLOOKUP(A1316,[1]Sheet1!$A:$O,15,FALSE),"ok")</f>
        <v>ok</v>
      </c>
      <c r="M1316" s="15">
        <v>0</v>
      </c>
      <c r="N1316" s="41">
        <v>0</v>
      </c>
      <c r="O1316" s="13">
        <v>58</v>
      </c>
      <c r="P1316" s="17">
        <v>4</v>
      </c>
      <c r="Q1316" s="13">
        <v>15</v>
      </c>
      <c r="R1316" s="16">
        <f t="shared" si="176"/>
        <v>0</v>
      </c>
      <c r="S1316" s="17">
        <f t="shared" si="177"/>
        <v>21.743000000000002</v>
      </c>
      <c r="T1316" s="18">
        <v>41.051942301588099</v>
      </c>
      <c r="U1316" s="18">
        <v>11.337584541062801</v>
      </c>
      <c r="V1316" s="19">
        <f t="shared" si="168"/>
        <v>74.132526842650904</v>
      </c>
      <c r="W1316" s="20">
        <f t="shared" si="169"/>
        <v>108.53001929764092</v>
      </c>
      <c r="X1316" s="21">
        <f t="shared" si="170"/>
        <v>88.959032211181082</v>
      </c>
      <c r="Y1316" s="22">
        <v>83.247032211181079</v>
      </c>
      <c r="Z1316" s="23">
        <v>169.9</v>
      </c>
      <c r="AA1316" s="22"/>
      <c r="AB1316" s="22"/>
      <c r="AC1316" s="24">
        <v>127.9</v>
      </c>
      <c r="AD1316" s="25">
        <f t="shared" si="171"/>
        <v>0.43774046120889021</v>
      </c>
      <c r="AE1316" s="22"/>
      <c r="AF1316" s="26">
        <f t="shared" si="174"/>
        <v>88.959032211181082</v>
      </c>
      <c r="AG1316" s="27"/>
      <c r="AH1316" s="22"/>
      <c r="AI1316" s="28"/>
      <c r="AJ1316" s="29">
        <f t="shared" si="175"/>
        <v>-1</v>
      </c>
      <c r="AK1316" s="30"/>
      <c r="AL1316" s="30"/>
      <c r="AM1316" s="30"/>
      <c r="AN1316" s="31">
        <v>109.9</v>
      </c>
    </row>
    <row r="1317" spans="1:42" s="11" customFormat="1" ht="37.5" customHeight="1" x14ac:dyDescent="0.25">
      <c r="A1317" s="12" t="s">
        <v>2992</v>
      </c>
      <c r="B1317" s="12" t="s">
        <v>2992</v>
      </c>
      <c r="C1317" s="13" t="s">
        <v>2992</v>
      </c>
      <c r="D1317" s="3" t="s">
        <v>46</v>
      </c>
      <c r="E1317" s="3" t="s">
        <v>187</v>
      </c>
      <c r="F1317" s="14" t="s">
        <v>331</v>
      </c>
      <c r="G1317" s="14" t="s">
        <v>499</v>
      </c>
      <c r="H1317" s="14" t="s">
        <v>500</v>
      </c>
      <c r="I1317" s="14" t="s">
        <v>2993</v>
      </c>
      <c r="J1317" s="14">
        <v>0</v>
      </c>
      <c r="K1317" s="38"/>
      <c r="L1317" s="14" t="str">
        <f>IFERROR(VLOOKUP(A1317,[1]Sheet1!$A:$O,15,FALSE),"ok")</f>
        <v>ok</v>
      </c>
      <c r="M1317" s="15">
        <v>0</v>
      </c>
      <c r="N1317" s="41">
        <v>58</v>
      </c>
      <c r="O1317" s="13">
        <v>356</v>
      </c>
      <c r="P1317" s="17">
        <v>2</v>
      </c>
      <c r="Q1317" s="13">
        <v>4</v>
      </c>
      <c r="R1317" s="16">
        <f t="shared" si="176"/>
        <v>203</v>
      </c>
      <c r="S1317" s="17">
        <f t="shared" si="177"/>
        <v>9.5030000000000001</v>
      </c>
      <c r="T1317" s="18">
        <v>12.4244441537491</v>
      </c>
      <c r="U1317" s="18">
        <v>8.298067632850243</v>
      </c>
      <c r="V1317" s="19">
        <f t="shared" si="168"/>
        <v>30.225511786599341</v>
      </c>
      <c r="W1317" s="33">
        <f t="shared" si="169"/>
        <v>44.250149255581434</v>
      </c>
      <c r="X1317" s="21">
        <f t="shared" si="170"/>
        <v>36.270614143919211</v>
      </c>
      <c r="Y1317" s="22">
        <v>36.882614143919206</v>
      </c>
      <c r="Z1317" s="23">
        <v>89.9</v>
      </c>
      <c r="AA1317" s="22"/>
      <c r="AB1317" s="22"/>
      <c r="AC1317" s="24">
        <v>55.9</v>
      </c>
      <c r="AD1317" s="25">
        <f t="shared" si="171"/>
        <v>0.54119254165900754</v>
      </c>
      <c r="AE1317" s="22"/>
      <c r="AF1317" s="26">
        <f t="shared" si="174"/>
        <v>36.270614143919211</v>
      </c>
      <c r="AG1317" s="32"/>
      <c r="AH1317" s="22"/>
      <c r="AI1317" s="28"/>
      <c r="AJ1317" s="29">
        <f t="shared" si="175"/>
        <v>-1</v>
      </c>
      <c r="AK1317" s="30"/>
      <c r="AL1317" s="30"/>
      <c r="AM1317" s="30"/>
      <c r="AN1317" s="31">
        <v>56.9</v>
      </c>
    </row>
    <row r="1318" spans="1:42" s="11" customFormat="1" ht="37.5" customHeight="1" x14ac:dyDescent="0.25">
      <c r="A1318" s="12" t="s">
        <v>2994</v>
      </c>
      <c r="B1318" s="12" t="s">
        <v>2994</v>
      </c>
      <c r="C1318" s="13" t="s">
        <v>2994</v>
      </c>
      <c r="D1318" s="3"/>
      <c r="E1318" s="3" t="s">
        <v>359</v>
      </c>
      <c r="F1318" s="14" t="s">
        <v>40</v>
      </c>
      <c r="G1318" s="14" t="s">
        <v>159</v>
      </c>
      <c r="H1318" s="14" t="s">
        <v>208</v>
      </c>
      <c r="I1318" s="14" t="s">
        <v>2995</v>
      </c>
      <c r="J1318" s="14">
        <v>0</v>
      </c>
      <c r="K1318" s="38"/>
      <c r="L1318" s="14" t="str">
        <f>IFERROR(VLOOKUP(A1318,[1]Sheet1!$A:$O,15,FALSE),"ok")</f>
        <v>ok</v>
      </c>
      <c r="M1318" s="15">
        <v>0</v>
      </c>
      <c r="N1318" s="41">
        <v>49</v>
      </c>
      <c r="O1318" s="13">
        <v>23</v>
      </c>
      <c r="P1318" s="17">
        <v>0</v>
      </c>
      <c r="Q1318" s="13">
        <v>0</v>
      </c>
      <c r="R1318" s="16" t="str">
        <f t="shared" si="176"/>
        <v>nul</v>
      </c>
      <c r="S1318" s="17">
        <f t="shared" si="177"/>
        <v>33.133000000000003</v>
      </c>
      <c r="T1318" s="18">
        <v>83.871469592561397</v>
      </c>
      <c r="U1318" s="18">
        <v>22.488695652173917</v>
      </c>
      <c r="V1318" s="19">
        <f t="shared" si="168"/>
        <v>139.49316524473534</v>
      </c>
      <c r="W1318" s="20">
        <f t="shared" si="169"/>
        <v>204.21799391829254</v>
      </c>
      <c r="X1318" s="21">
        <f t="shared" si="170"/>
        <v>167.3917982936824</v>
      </c>
      <c r="Y1318" s="22">
        <v>168.41179829368235</v>
      </c>
      <c r="Z1318" s="23">
        <v>299.89999999999998</v>
      </c>
      <c r="AA1318" s="22"/>
      <c r="AB1318" s="22"/>
      <c r="AC1318" s="24">
        <v>194.9</v>
      </c>
      <c r="AD1318" s="25">
        <f t="shared" si="171"/>
        <v>0.1643342265673946</v>
      </c>
      <c r="AE1318" s="22"/>
      <c r="AF1318" s="26">
        <f t="shared" ref="AF1318:AF1349" si="178">X1318*(1+AG1318)</f>
        <v>167.3917982936824</v>
      </c>
      <c r="AG1318" s="27"/>
      <c r="AH1318" s="22"/>
      <c r="AI1318" s="28"/>
      <c r="AJ1318" s="29">
        <f t="shared" si="175"/>
        <v>-1</v>
      </c>
      <c r="AK1318" s="30"/>
      <c r="AL1318" s="30"/>
      <c r="AM1318" s="30"/>
      <c r="AN1318" s="31">
        <v>212.9</v>
      </c>
    </row>
    <row r="1319" spans="1:42" s="11" customFormat="1" ht="37.5" customHeight="1" x14ac:dyDescent="0.25">
      <c r="A1319" s="12" t="s">
        <v>2998</v>
      </c>
      <c r="B1319" s="12" t="s">
        <v>2998</v>
      </c>
      <c r="C1319" s="13" t="s">
        <v>2998</v>
      </c>
      <c r="D1319" s="3" t="s">
        <v>46</v>
      </c>
      <c r="E1319" s="3" t="s">
        <v>39</v>
      </c>
      <c r="F1319" s="14" t="s">
        <v>107</v>
      </c>
      <c r="G1319" s="14" t="s">
        <v>128</v>
      </c>
      <c r="H1319" s="14" t="s">
        <v>129</v>
      </c>
      <c r="I1319" s="14" t="s">
        <v>2999</v>
      </c>
      <c r="J1319" s="14">
        <v>0</v>
      </c>
      <c r="K1319" s="38"/>
      <c r="L1319" s="14" t="str">
        <f>IFERROR(VLOOKUP(A1319,[1]Sheet1!$A:$O,15,FALSE),"ok")</f>
        <v>ok</v>
      </c>
      <c r="M1319" s="15">
        <v>0</v>
      </c>
      <c r="N1319" s="41">
        <v>0</v>
      </c>
      <c r="O1319" s="13" t="s">
        <v>44</v>
      </c>
      <c r="P1319" s="17">
        <v>0</v>
      </c>
      <c r="Q1319" s="13">
        <v>0</v>
      </c>
      <c r="R1319" s="16" t="str">
        <f t="shared" si="176"/>
        <v>nul</v>
      </c>
      <c r="S1319" s="17" t="e">
        <f t="shared" si="177"/>
        <v>#N/A</v>
      </c>
      <c r="T1319" s="18">
        <v>35.353568673153802</v>
      </c>
      <c r="U1319" s="18">
        <v>7.6360869565217397</v>
      </c>
      <c r="V1319" s="19" t="e">
        <f t="shared" si="168"/>
        <v>#N/A</v>
      </c>
      <c r="W1319" s="20" t="e">
        <f t="shared" si="169"/>
        <v>#N/A</v>
      </c>
      <c r="X1319" s="21" t="e">
        <f t="shared" si="170"/>
        <v>#N/A</v>
      </c>
      <c r="Y1319" s="22">
        <v>71.967186755610655</v>
      </c>
      <c r="Z1319" s="23">
        <v>0</v>
      </c>
      <c r="AA1319" s="22"/>
      <c r="AB1319" s="22"/>
      <c r="AC1319" s="24" t="e">
        <v>#N/A</v>
      </c>
      <c r="AD1319" s="25" t="e">
        <f t="shared" si="171"/>
        <v>#N/A</v>
      </c>
      <c r="AE1319" s="22"/>
      <c r="AF1319" s="26" t="e">
        <f t="shared" si="178"/>
        <v>#N/A</v>
      </c>
      <c r="AG1319" s="27"/>
      <c r="AH1319" s="22"/>
      <c r="AI1319" s="28"/>
      <c r="AJ1319" s="29" t="e">
        <f t="shared" si="175"/>
        <v>#N/A</v>
      </c>
      <c r="AK1319" s="30"/>
      <c r="AL1319" s="30"/>
      <c r="AM1319" s="30"/>
      <c r="AN1319" s="31" t="s">
        <v>896</v>
      </c>
    </row>
    <row r="1320" spans="1:42" s="11" customFormat="1" ht="37.5" customHeight="1" x14ac:dyDescent="0.25">
      <c r="A1320" s="12" t="s">
        <v>3000</v>
      </c>
      <c r="B1320" s="12" t="s">
        <v>3000</v>
      </c>
      <c r="C1320" s="13" t="s">
        <v>3000</v>
      </c>
      <c r="D1320" s="3" t="s">
        <v>46</v>
      </c>
      <c r="E1320" s="3" t="s">
        <v>39</v>
      </c>
      <c r="F1320" s="14" t="s">
        <v>81</v>
      </c>
      <c r="G1320" s="14" t="s">
        <v>454</v>
      </c>
      <c r="H1320" s="14" t="s">
        <v>455</v>
      </c>
      <c r="I1320" s="14" t="s">
        <v>3001</v>
      </c>
      <c r="J1320" s="14">
        <v>0</v>
      </c>
      <c r="K1320" s="38"/>
      <c r="L1320" s="14" t="str">
        <f>IFERROR(VLOOKUP(A1320,[1]Sheet1!$A:$O,15,FALSE),"ok")</f>
        <v>ok</v>
      </c>
      <c r="M1320" s="15">
        <v>0</v>
      </c>
      <c r="N1320" s="41">
        <v>0</v>
      </c>
      <c r="O1320" s="13" t="s">
        <v>44</v>
      </c>
      <c r="P1320" s="17">
        <v>0</v>
      </c>
      <c r="Q1320" s="13">
        <v>0</v>
      </c>
      <c r="R1320" s="16" t="str">
        <f t="shared" si="176"/>
        <v>nul</v>
      </c>
      <c r="S1320" s="17" t="e">
        <f t="shared" si="177"/>
        <v>#N/A</v>
      </c>
      <c r="T1320" s="18">
        <v>43.848915050399398</v>
      </c>
      <c r="U1320" s="18">
        <v>8.9600483091787435</v>
      </c>
      <c r="V1320" s="19" t="e">
        <f t="shared" si="168"/>
        <v>#N/A</v>
      </c>
      <c r="W1320" s="20" t="e">
        <f t="shared" si="169"/>
        <v>#N/A</v>
      </c>
      <c r="X1320" s="21" t="e">
        <f t="shared" si="170"/>
        <v>#N/A</v>
      </c>
      <c r="Y1320" s="22">
        <v>88.442356031493773</v>
      </c>
      <c r="Z1320" s="23">
        <v>0</v>
      </c>
      <c r="AA1320" s="22"/>
      <c r="AB1320" s="22"/>
      <c r="AC1320" s="24" t="e">
        <v>#N/A</v>
      </c>
      <c r="AD1320" s="25" t="e">
        <f t="shared" si="171"/>
        <v>#N/A</v>
      </c>
      <c r="AE1320" s="22"/>
      <c r="AF1320" s="26" t="e">
        <f t="shared" si="178"/>
        <v>#N/A</v>
      </c>
      <c r="AG1320" s="27"/>
      <c r="AH1320" s="22"/>
      <c r="AI1320" s="28"/>
      <c r="AJ1320" s="29" t="e">
        <f t="shared" si="175"/>
        <v>#N/A</v>
      </c>
      <c r="AK1320" s="30"/>
      <c r="AL1320" s="30"/>
      <c r="AM1320" s="30"/>
      <c r="AN1320" s="31" t="s">
        <v>896</v>
      </c>
    </row>
    <row r="1321" spans="1:42" s="11" customFormat="1" ht="37.5" customHeight="1" x14ac:dyDescent="0.25">
      <c r="A1321" s="12" t="s">
        <v>3004</v>
      </c>
      <c r="B1321" s="12" t="s">
        <v>3004</v>
      </c>
      <c r="C1321" s="13" t="s">
        <v>3004</v>
      </c>
      <c r="D1321" s="3" t="s">
        <v>46</v>
      </c>
      <c r="E1321" s="3" t="s">
        <v>187</v>
      </c>
      <c r="F1321" s="14" t="s">
        <v>114</v>
      </c>
      <c r="G1321" s="14" t="s">
        <v>163</v>
      </c>
      <c r="H1321" s="14" t="s">
        <v>241</v>
      </c>
      <c r="I1321" s="14" t="s">
        <v>3005</v>
      </c>
      <c r="J1321" s="14" t="s">
        <v>3362</v>
      </c>
      <c r="K1321" s="38"/>
      <c r="L1321" s="14" t="str">
        <f>IFERROR(VLOOKUP(A1321,[1]Sheet1!$A:$O,15,FALSE),"ok")</f>
        <v>ok</v>
      </c>
      <c r="M1321" s="15">
        <v>0</v>
      </c>
      <c r="N1321" s="41">
        <v>0</v>
      </c>
      <c r="O1321" s="13">
        <v>72</v>
      </c>
      <c r="P1321" s="17">
        <v>2</v>
      </c>
      <c r="Q1321" s="13">
        <v>102</v>
      </c>
      <c r="R1321" s="16">
        <f t="shared" si="176"/>
        <v>0</v>
      </c>
      <c r="S1321" s="17">
        <f t="shared" si="177"/>
        <v>8.4830000000000005</v>
      </c>
      <c r="T1321" s="18">
        <v>14.7283947180473</v>
      </c>
      <c r="U1321" s="18">
        <v>8.298067632850243</v>
      </c>
      <c r="V1321" s="19">
        <f t="shared" si="168"/>
        <v>31.509462350897543</v>
      </c>
      <c r="W1321" s="33">
        <f t="shared" si="169"/>
        <v>46.129852881713994</v>
      </c>
      <c r="X1321" s="21">
        <f t="shared" si="170"/>
        <v>37.811354821077053</v>
      </c>
      <c r="Y1321" s="22">
        <v>37.811354821077053</v>
      </c>
      <c r="Z1321" s="23">
        <v>92.9</v>
      </c>
      <c r="AA1321" s="35"/>
      <c r="AB1321" s="22">
        <v>49.9</v>
      </c>
      <c r="AC1321" s="24">
        <v>49.9</v>
      </c>
      <c r="AD1321" s="25">
        <f t="shared" si="171"/>
        <v>0.31970938984139274</v>
      </c>
      <c r="AE1321" s="22"/>
      <c r="AF1321" s="26">
        <f t="shared" si="178"/>
        <v>37.811354821077053</v>
      </c>
      <c r="AG1321" s="27"/>
      <c r="AH1321" s="22"/>
      <c r="AI1321" s="43">
        <v>45.9</v>
      </c>
      <c r="AJ1321" s="29">
        <f t="shared" si="175"/>
        <v>0.21392106199839533</v>
      </c>
      <c r="AK1321" s="46">
        <v>43234</v>
      </c>
      <c r="AL1321" s="51">
        <v>43254</v>
      </c>
      <c r="AM1321" s="46" t="s">
        <v>3483</v>
      </c>
      <c r="AN1321" s="47">
        <v>49.9</v>
      </c>
      <c r="AO1321" s="44" t="s">
        <v>3484</v>
      </c>
      <c r="AP1321" s="52" t="s">
        <v>3485</v>
      </c>
    </row>
    <row r="1322" spans="1:42" s="11" customFormat="1" ht="37.5" customHeight="1" x14ac:dyDescent="0.25">
      <c r="A1322" s="12" t="s">
        <v>3006</v>
      </c>
      <c r="B1322" s="12" t="s">
        <v>3006</v>
      </c>
      <c r="C1322" s="13" t="s">
        <v>3006</v>
      </c>
      <c r="D1322" s="3"/>
      <c r="E1322" s="3" t="s">
        <v>359</v>
      </c>
      <c r="F1322" s="14" t="s">
        <v>2780</v>
      </c>
      <c r="G1322" s="14" t="s">
        <v>2781</v>
      </c>
      <c r="H1322" s="14" t="s">
        <v>2782</v>
      </c>
      <c r="I1322" s="14" t="s">
        <v>3007</v>
      </c>
      <c r="J1322" s="14">
        <v>0</v>
      </c>
      <c r="K1322" s="38"/>
      <c r="L1322" s="14" t="str">
        <f>IFERROR(VLOOKUP(A1322,[1]Sheet1!$A:$O,15,FALSE),"ok")</f>
        <v>ok</v>
      </c>
      <c r="M1322" s="15">
        <v>0</v>
      </c>
      <c r="N1322" s="41">
        <v>31</v>
      </c>
      <c r="O1322" s="13">
        <v>63</v>
      </c>
      <c r="P1322" s="17">
        <v>0</v>
      </c>
      <c r="Q1322" s="13">
        <v>4</v>
      </c>
      <c r="R1322" s="16" t="str">
        <f t="shared" si="176"/>
        <v>nul</v>
      </c>
      <c r="S1322" s="17">
        <f t="shared" si="177"/>
        <v>11.203000000000001</v>
      </c>
      <c r="T1322" s="18">
        <v>22.847263220038801</v>
      </c>
      <c r="U1322" s="18">
        <v>7.1139613526570056</v>
      </c>
      <c r="V1322" s="19">
        <f t="shared" si="168"/>
        <v>41.164224572695808</v>
      </c>
      <c r="W1322" s="20">
        <f t="shared" si="169"/>
        <v>60.264424774426658</v>
      </c>
      <c r="X1322" s="21">
        <f t="shared" si="170"/>
        <v>49.397069487234965</v>
      </c>
      <c r="Y1322" s="22">
        <v>49.397069487234965</v>
      </c>
      <c r="Z1322" s="23">
        <v>89.9</v>
      </c>
      <c r="AA1322" s="22"/>
      <c r="AB1322" s="22"/>
      <c r="AC1322" s="24">
        <v>65.900000000000006</v>
      </c>
      <c r="AD1322" s="25">
        <f t="shared" si="171"/>
        <v>0.33408723805021823</v>
      </c>
      <c r="AE1322" s="22"/>
      <c r="AF1322" s="26">
        <f t="shared" si="178"/>
        <v>49.397069487234965</v>
      </c>
      <c r="AG1322" s="27"/>
      <c r="AH1322" s="22"/>
      <c r="AI1322" s="28"/>
      <c r="AJ1322" s="29">
        <f t="shared" si="175"/>
        <v>-1</v>
      </c>
      <c r="AK1322" s="30"/>
      <c r="AL1322" s="30"/>
      <c r="AM1322" s="30"/>
      <c r="AN1322" s="31">
        <v>65.900000000000006</v>
      </c>
    </row>
    <row r="1323" spans="1:42" s="11" customFormat="1" ht="37.5" customHeight="1" x14ac:dyDescent="0.25">
      <c r="A1323" s="12" t="s">
        <v>3008</v>
      </c>
      <c r="B1323" s="12" t="s">
        <v>3008</v>
      </c>
      <c r="C1323" s="13" t="s">
        <v>3008</v>
      </c>
      <c r="D1323" s="3"/>
      <c r="E1323" s="3" t="s">
        <v>359</v>
      </c>
      <c r="F1323" s="14" t="s">
        <v>2780</v>
      </c>
      <c r="G1323" s="14" t="s">
        <v>2781</v>
      </c>
      <c r="H1323" s="14" t="s">
        <v>2782</v>
      </c>
      <c r="I1323" s="14" t="s">
        <v>3009</v>
      </c>
      <c r="J1323" s="14">
        <v>0</v>
      </c>
      <c r="K1323" s="38"/>
      <c r="L1323" s="14" t="str">
        <f>IFERROR(VLOOKUP(A1323,[1]Sheet1!$A:$O,15,FALSE),"ok")</f>
        <v>ok</v>
      </c>
      <c r="M1323" s="15">
        <v>0</v>
      </c>
      <c r="N1323" s="41">
        <v>19</v>
      </c>
      <c r="O1323" s="13">
        <v>63</v>
      </c>
      <c r="P1323" s="17">
        <v>6</v>
      </c>
      <c r="Q1323" s="13">
        <v>13</v>
      </c>
      <c r="R1323" s="16">
        <f t="shared" si="176"/>
        <v>22.166666666666668</v>
      </c>
      <c r="S1323" s="17">
        <f t="shared" si="177"/>
        <v>11.033000000000001</v>
      </c>
      <c r="T1323" s="18">
        <v>22.847263220038801</v>
      </c>
      <c r="U1323" s="18">
        <v>7.1139613526570056</v>
      </c>
      <c r="V1323" s="19">
        <f t="shared" si="168"/>
        <v>40.994224572695806</v>
      </c>
      <c r="W1323" s="20">
        <f t="shared" si="169"/>
        <v>60.015544774426658</v>
      </c>
      <c r="X1323" s="21">
        <f t="shared" si="170"/>
        <v>49.193069487234965</v>
      </c>
      <c r="Y1323" s="22">
        <v>47.561069487234967</v>
      </c>
      <c r="Z1323" s="23">
        <v>89.9</v>
      </c>
      <c r="AA1323" s="22"/>
      <c r="AB1323" s="22"/>
      <c r="AC1323" s="24">
        <v>64.900000000000006</v>
      </c>
      <c r="AD1323" s="25">
        <f t="shared" si="171"/>
        <v>0.31929153184557446</v>
      </c>
      <c r="AE1323" s="22"/>
      <c r="AF1323" s="26">
        <f t="shared" si="178"/>
        <v>49.193069487234965</v>
      </c>
      <c r="AG1323" s="27"/>
      <c r="AH1323" s="22"/>
      <c r="AI1323" s="28"/>
      <c r="AJ1323" s="29">
        <f t="shared" si="175"/>
        <v>-1</v>
      </c>
      <c r="AK1323" s="30"/>
      <c r="AL1323" s="30"/>
      <c r="AM1323" s="30"/>
      <c r="AN1323" s="31">
        <v>56.9</v>
      </c>
    </row>
    <row r="1324" spans="1:42" s="11" customFormat="1" ht="37.5" customHeight="1" x14ac:dyDescent="0.25">
      <c r="A1324" s="12" t="s">
        <v>3010</v>
      </c>
      <c r="B1324" s="12" t="s">
        <v>3010</v>
      </c>
      <c r="C1324" s="13" t="s">
        <v>3010</v>
      </c>
      <c r="D1324" s="3" t="s">
        <v>46</v>
      </c>
      <c r="E1324" s="3" t="s">
        <v>187</v>
      </c>
      <c r="F1324" s="14" t="s">
        <v>40</v>
      </c>
      <c r="G1324" s="14" t="s">
        <v>47</v>
      </c>
      <c r="H1324" s="14" t="s">
        <v>3011</v>
      </c>
      <c r="I1324" s="14" t="s">
        <v>3012</v>
      </c>
      <c r="J1324" s="14">
        <v>0</v>
      </c>
      <c r="K1324" s="38"/>
      <c r="L1324" s="14" t="str">
        <f>IFERROR(VLOOKUP(A1324,[1]Sheet1!$A:$O,15,FALSE),"ok")</f>
        <v>ok</v>
      </c>
      <c r="M1324" s="15">
        <v>0</v>
      </c>
      <c r="N1324" s="41">
        <v>0</v>
      </c>
      <c r="O1324" s="13">
        <v>204</v>
      </c>
      <c r="P1324" s="17">
        <v>0</v>
      </c>
      <c r="Q1324" s="13">
        <v>0</v>
      </c>
      <c r="R1324" s="16" t="str">
        <f t="shared" si="176"/>
        <v>nul</v>
      </c>
      <c r="S1324" s="17">
        <f t="shared" si="177"/>
        <v>10.183</v>
      </c>
      <c r="T1324" s="18">
        <v>18.017885615639798</v>
      </c>
      <c r="U1324" s="18">
        <v>7.6360869565217397</v>
      </c>
      <c r="V1324" s="19">
        <f t="shared" si="168"/>
        <v>35.836972572161535</v>
      </c>
      <c r="W1324" s="20">
        <f t="shared" si="169"/>
        <v>52.465327845644481</v>
      </c>
      <c r="X1324" s="21">
        <f t="shared" si="170"/>
        <v>43.004367086593838</v>
      </c>
      <c r="Y1324" s="22">
        <v>43.004367086593838</v>
      </c>
      <c r="Z1324" s="23">
        <v>89.9</v>
      </c>
      <c r="AA1324" s="22"/>
      <c r="AB1324" s="22"/>
      <c r="AC1324" s="24">
        <v>59.9</v>
      </c>
      <c r="AD1324" s="25">
        <f t="shared" si="171"/>
        <v>0.3928817945253098</v>
      </c>
      <c r="AE1324" s="22"/>
      <c r="AF1324" s="26">
        <f t="shared" si="178"/>
        <v>43.004367086593838</v>
      </c>
      <c r="AG1324" s="27"/>
      <c r="AH1324" s="22"/>
      <c r="AI1324" s="28"/>
      <c r="AJ1324" s="29">
        <f t="shared" si="175"/>
        <v>-1</v>
      </c>
      <c r="AK1324" s="30"/>
      <c r="AL1324" s="30"/>
      <c r="AM1324" s="30"/>
      <c r="AN1324" s="31">
        <v>59.9</v>
      </c>
    </row>
    <row r="1325" spans="1:42" s="11" customFormat="1" ht="37.5" customHeight="1" x14ac:dyDescent="0.25">
      <c r="A1325" s="12" t="s">
        <v>3013</v>
      </c>
      <c r="B1325" s="12" t="s">
        <v>3013</v>
      </c>
      <c r="C1325" s="13" t="s">
        <v>3013</v>
      </c>
      <c r="D1325" s="3" t="s">
        <v>46</v>
      </c>
      <c r="E1325" s="3" t="s">
        <v>187</v>
      </c>
      <c r="F1325" s="14" t="s">
        <v>114</v>
      </c>
      <c r="G1325" s="14" t="s">
        <v>188</v>
      </c>
      <c r="H1325" s="14" t="s">
        <v>189</v>
      </c>
      <c r="I1325" s="14" t="s">
        <v>3014</v>
      </c>
      <c r="J1325" s="14">
        <v>0</v>
      </c>
      <c r="K1325" s="38"/>
      <c r="L1325" s="14" t="str">
        <f>IFERROR(VLOOKUP(A1325,[1]Sheet1!$A:$O,15,FALSE),"ok")</f>
        <v>ok</v>
      </c>
      <c r="M1325" s="15">
        <v>0</v>
      </c>
      <c r="N1325" s="41">
        <v>68</v>
      </c>
      <c r="O1325" s="13">
        <v>76</v>
      </c>
      <c r="P1325" s="17">
        <v>1</v>
      </c>
      <c r="Q1325" s="13">
        <v>2</v>
      </c>
      <c r="R1325" s="16">
        <f t="shared" si="176"/>
        <v>476</v>
      </c>
      <c r="S1325" s="17">
        <f t="shared" si="177"/>
        <v>19.533000000000001</v>
      </c>
      <c r="T1325" s="18">
        <v>37.597365743842801</v>
      </c>
      <c r="U1325" s="18">
        <v>12.717487922705315</v>
      </c>
      <c r="V1325" s="19">
        <f t="shared" si="168"/>
        <v>69.847853666548119</v>
      </c>
      <c r="W1325" s="33">
        <f t="shared" si="169"/>
        <v>102.25725776782645</v>
      </c>
      <c r="X1325" s="21">
        <f t="shared" si="170"/>
        <v>83.817424399857742</v>
      </c>
      <c r="Y1325" s="22">
        <v>83.817424399857742</v>
      </c>
      <c r="Z1325" s="23">
        <v>199.9</v>
      </c>
      <c r="AA1325" s="22"/>
      <c r="AB1325" s="22"/>
      <c r="AC1325" s="24">
        <v>114.9</v>
      </c>
      <c r="AD1325" s="25">
        <f t="shared" si="171"/>
        <v>0.37083668250005331</v>
      </c>
      <c r="AE1325" s="22"/>
      <c r="AF1325" s="26">
        <f t="shared" si="178"/>
        <v>83.817424399857742</v>
      </c>
      <c r="AG1325" s="32"/>
      <c r="AH1325" s="22"/>
      <c r="AI1325" s="28"/>
      <c r="AJ1325" s="29">
        <f t="shared" si="175"/>
        <v>-1</v>
      </c>
      <c r="AK1325" s="30"/>
      <c r="AL1325" s="30"/>
      <c r="AM1325" s="30"/>
      <c r="AN1325" s="31">
        <v>114.9</v>
      </c>
    </row>
    <row r="1326" spans="1:42" s="11" customFormat="1" ht="37.5" customHeight="1" x14ac:dyDescent="0.25">
      <c r="A1326" s="12" t="s">
        <v>3015</v>
      </c>
      <c r="B1326" s="12" t="s">
        <v>3015</v>
      </c>
      <c r="C1326" s="13" t="s">
        <v>3015</v>
      </c>
      <c r="D1326" s="3" t="s">
        <v>46</v>
      </c>
      <c r="E1326" s="3" t="s">
        <v>39</v>
      </c>
      <c r="F1326" s="14" t="s">
        <v>72</v>
      </c>
      <c r="G1326" s="14" t="s">
        <v>103</v>
      </c>
      <c r="H1326" s="14" t="s">
        <v>822</v>
      </c>
      <c r="I1326" s="14" t="s">
        <v>3016</v>
      </c>
      <c r="J1326" s="14">
        <v>0</v>
      </c>
      <c r="K1326" s="38"/>
      <c r="L1326" s="14" t="str">
        <f>IFERROR(VLOOKUP(A1326,[1]Sheet1!$A:$O,15,FALSE),"ok")</f>
        <v>ok</v>
      </c>
      <c r="M1326" s="15">
        <v>0</v>
      </c>
      <c r="N1326" s="41">
        <v>0</v>
      </c>
      <c r="O1326" s="13" t="s">
        <v>44</v>
      </c>
      <c r="P1326" s="17">
        <v>0</v>
      </c>
      <c r="Q1326" s="13">
        <v>0</v>
      </c>
      <c r="R1326" s="16" t="str">
        <f t="shared" si="176"/>
        <v>nul</v>
      </c>
      <c r="S1326" s="17" t="e">
        <f t="shared" si="177"/>
        <v>#N/A</v>
      </c>
      <c r="T1326" s="18">
        <v>26.090416577315001</v>
      </c>
      <c r="U1326" s="18">
        <v>7.9717391304347833</v>
      </c>
      <c r="V1326" s="19" t="e">
        <f t="shared" si="168"/>
        <v>#N/A</v>
      </c>
      <c r="W1326" s="20" t="e">
        <f t="shared" si="169"/>
        <v>#N/A</v>
      </c>
      <c r="X1326" s="21" t="e">
        <f t="shared" si="170"/>
        <v>#N/A</v>
      </c>
      <c r="Y1326" s="22">
        <v>57.174186849299744</v>
      </c>
      <c r="Z1326" s="23">
        <v>0</v>
      </c>
      <c r="AA1326" s="22"/>
      <c r="AB1326" s="22"/>
      <c r="AC1326" s="24" t="e">
        <v>#N/A</v>
      </c>
      <c r="AD1326" s="25" t="e">
        <f t="shared" si="171"/>
        <v>#N/A</v>
      </c>
      <c r="AE1326" s="22"/>
      <c r="AF1326" s="26" t="e">
        <f t="shared" si="178"/>
        <v>#N/A</v>
      </c>
      <c r="AG1326" s="27"/>
      <c r="AH1326" s="22"/>
      <c r="AI1326" s="28"/>
      <c r="AJ1326" s="29" t="e">
        <f t="shared" si="175"/>
        <v>#N/A</v>
      </c>
      <c r="AK1326" s="30"/>
      <c r="AL1326" s="30"/>
      <c r="AM1326" s="30"/>
      <c r="AN1326" s="31" t="s">
        <v>896</v>
      </c>
    </row>
    <row r="1327" spans="1:42" s="11" customFormat="1" ht="37.5" customHeight="1" x14ac:dyDescent="0.25">
      <c r="A1327" s="12" t="s">
        <v>3017</v>
      </c>
      <c r="B1327" s="12" t="s">
        <v>3017</v>
      </c>
      <c r="C1327" s="13" t="s">
        <v>3017</v>
      </c>
      <c r="D1327" s="3"/>
      <c r="E1327" s="3" t="s">
        <v>359</v>
      </c>
      <c r="F1327" s="14" t="s">
        <v>40</v>
      </c>
      <c r="G1327" s="14" t="s">
        <v>145</v>
      </c>
      <c r="H1327" s="14" t="s">
        <v>146</v>
      </c>
      <c r="I1327" s="14" t="s">
        <v>3018</v>
      </c>
      <c r="J1327" s="14">
        <v>0</v>
      </c>
      <c r="K1327" s="38"/>
      <c r="L1327" s="14" t="str">
        <f>IFERROR(VLOOKUP(A1327,[1]Sheet1!$A:$O,15,FALSE),"ok")</f>
        <v>ok</v>
      </c>
      <c r="M1327" s="15">
        <v>0</v>
      </c>
      <c r="N1327" s="41">
        <v>28</v>
      </c>
      <c r="O1327" s="13">
        <v>16</v>
      </c>
      <c r="P1327" s="17">
        <v>0</v>
      </c>
      <c r="Q1327" s="13">
        <v>0</v>
      </c>
      <c r="R1327" s="16" t="str">
        <f t="shared" si="176"/>
        <v>nul</v>
      </c>
      <c r="S1327" s="17">
        <f t="shared" si="177"/>
        <v>13.073000000000002</v>
      </c>
      <c r="T1327" s="18">
        <v>30.178804963621999</v>
      </c>
      <c r="U1327" s="18">
        <v>10.218743961352658</v>
      </c>
      <c r="V1327" s="19">
        <f t="shared" si="168"/>
        <v>53.470548924974658</v>
      </c>
      <c r="W1327" s="33">
        <f t="shared" si="169"/>
        <v>78.28088362616289</v>
      </c>
      <c r="X1327" s="21">
        <f t="shared" si="170"/>
        <v>64.164658709969586</v>
      </c>
      <c r="Y1327" s="22">
        <v>64.776658709969581</v>
      </c>
      <c r="Z1327" s="23">
        <v>119.9</v>
      </c>
      <c r="AA1327" s="22"/>
      <c r="AB1327" s="22"/>
      <c r="AC1327" s="24">
        <v>76.900000000000006</v>
      </c>
      <c r="AD1327" s="25">
        <f t="shared" si="171"/>
        <v>0.19847906224508072</v>
      </c>
      <c r="AE1327" s="22"/>
      <c r="AF1327" s="26">
        <f t="shared" si="178"/>
        <v>64.164658709969586</v>
      </c>
      <c r="AG1327" s="27"/>
      <c r="AH1327" s="22"/>
      <c r="AI1327" s="28"/>
      <c r="AJ1327" s="29">
        <f t="shared" si="175"/>
        <v>-1</v>
      </c>
      <c r="AK1327" s="30"/>
      <c r="AL1327" s="30"/>
      <c r="AM1327" s="30"/>
      <c r="AN1327" s="31">
        <v>79.900000000000006</v>
      </c>
    </row>
    <row r="1328" spans="1:42" s="11" customFormat="1" ht="37.5" customHeight="1" x14ac:dyDescent="0.25">
      <c r="A1328" s="12" t="s">
        <v>3019</v>
      </c>
      <c r="B1328" s="12" t="s">
        <v>3019</v>
      </c>
      <c r="C1328" s="13" t="s">
        <v>3019</v>
      </c>
      <c r="D1328" s="3" t="s">
        <v>46</v>
      </c>
      <c r="E1328" s="3" t="s">
        <v>359</v>
      </c>
      <c r="F1328" s="14" t="s">
        <v>40</v>
      </c>
      <c r="G1328" s="14" t="s">
        <v>159</v>
      </c>
      <c r="H1328" s="14" t="s">
        <v>208</v>
      </c>
      <c r="I1328" s="14" t="s">
        <v>3020</v>
      </c>
      <c r="J1328" s="14">
        <v>0</v>
      </c>
      <c r="K1328" s="38"/>
      <c r="L1328" s="14" t="str">
        <f>IFERROR(VLOOKUP(A1328,[1]Sheet1!$A:$O,15,FALSE),"ok")</f>
        <v>ok</v>
      </c>
      <c r="M1328" s="15">
        <v>0</v>
      </c>
      <c r="N1328" s="41">
        <v>3</v>
      </c>
      <c r="O1328" s="13">
        <v>63</v>
      </c>
      <c r="P1328" s="17">
        <v>0</v>
      </c>
      <c r="Q1328" s="13">
        <v>0</v>
      </c>
      <c r="R1328" s="16" t="str">
        <f t="shared" si="176"/>
        <v>nul</v>
      </c>
      <c r="S1328" s="17">
        <f t="shared" si="177"/>
        <v>22.933000000000003</v>
      </c>
      <c r="T1328" s="18">
        <v>51.285408824312597</v>
      </c>
      <c r="U1328" s="18">
        <v>12.260628019323672</v>
      </c>
      <c r="V1328" s="19">
        <f t="shared" si="168"/>
        <v>86.47903684363628</v>
      </c>
      <c r="W1328" s="33">
        <f t="shared" si="169"/>
        <v>126.6053099390835</v>
      </c>
      <c r="X1328" s="21">
        <f t="shared" si="170"/>
        <v>103.77484421236353</v>
      </c>
      <c r="Y1328" s="22">
        <v>101.73484421236353</v>
      </c>
      <c r="Z1328" s="23">
        <v>229.9</v>
      </c>
      <c r="AA1328" s="22"/>
      <c r="AB1328" s="22"/>
      <c r="AC1328" s="24">
        <v>134.9</v>
      </c>
      <c r="AD1328" s="25">
        <f t="shared" si="171"/>
        <v>0.29992967972028306</v>
      </c>
      <c r="AE1328" s="22"/>
      <c r="AF1328" s="26">
        <f t="shared" si="178"/>
        <v>103.77484421236353</v>
      </c>
      <c r="AG1328" s="27"/>
      <c r="AH1328" s="22"/>
      <c r="AI1328" s="28"/>
      <c r="AJ1328" s="29">
        <f t="shared" si="175"/>
        <v>-1</v>
      </c>
      <c r="AK1328" s="30"/>
      <c r="AL1328" s="30"/>
      <c r="AM1328" s="30"/>
      <c r="AN1328" s="31">
        <v>134.9</v>
      </c>
    </row>
    <row r="1329" spans="1:42" s="11" customFormat="1" ht="37.5" customHeight="1" x14ac:dyDescent="0.25">
      <c r="A1329" s="12" t="s">
        <v>3021</v>
      </c>
      <c r="B1329" s="12" t="s">
        <v>3021</v>
      </c>
      <c r="C1329" s="13" t="s">
        <v>3021</v>
      </c>
      <c r="D1329" s="3"/>
      <c r="E1329" s="3" t="s">
        <v>359</v>
      </c>
      <c r="F1329" s="14" t="s">
        <v>40</v>
      </c>
      <c r="G1329" s="14" t="s">
        <v>159</v>
      </c>
      <c r="H1329" s="14" t="s">
        <v>208</v>
      </c>
      <c r="I1329" s="14" t="s">
        <v>3022</v>
      </c>
      <c r="J1329" s="14">
        <v>0</v>
      </c>
      <c r="K1329" s="38"/>
      <c r="L1329" s="14" t="str">
        <f>IFERROR(VLOOKUP(A1329,[1]Sheet1!$A:$O,15,FALSE),"ok")</f>
        <v>ok</v>
      </c>
      <c r="M1329" s="15">
        <v>0</v>
      </c>
      <c r="N1329" s="41">
        <v>49</v>
      </c>
      <c r="O1329" s="13">
        <v>57</v>
      </c>
      <c r="P1329" s="17">
        <v>1</v>
      </c>
      <c r="Q1329" s="13">
        <v>1</v>
      </c>
      <c r="R1329" s="16">
        <f t="shared" si="176"/>
        <v>343</v>
      </c>
      <c r="S1329" s="17">
        <f t="shared" si="177"/>
        <v>30.583000000000002</v>
      </c>
      <c r="T1329" s="18">
        <v>80.330222646841605</v>
      </c>
      <c r="U1329" s="18">
        <v>21.174057971014495</v>
      </c>
      <c r="V1329" s="19">
        <f t="shared" si="168"/>
        <v>132.08728061785609</v>
      </c>
      <c r="W1329" s="20">
        <f t="shared" si="169"/>
        <v>193.3757788245413</v>
      </c>
      <c r="X1329" s="21">
        <f t="shared" si="170"/>
        <v>158.50473674142731</v>
      </c>
      <c r="Y1329" s="22">
        <v>161.56473674142731</v>
      </c>
      <c r="Z1329" s="23">
        <v>299.89999999999998</v>
      </c>
      <c r="AA1329" s="22"/>
      <c r="AB1329" s="22"/>
      <c r="AC1329" s="24">
        <v>179.9</v>
      </c>
      <c r="AD1329" s="25">
        <f t="shared" si="171"/>
        <v>0.13498185416045527</v>
      </c>
      <c r="AE1329" s="22"/>
      <c r="AF1329" s="26">
        <f t="shared" si="178"/>
        <v>158.50473674142731</v>
      </c>
      <c r="AG1329" s="27"/>
      <c r="AH1329" s="22"/>
      <c r="AI1329" s="28"/>
      <c r="AJ1329" s="29">
        <f t="shared" si="175"/>
        <v>-1</v>
      </c>
      <c r="AK1329" s="30"/>
      <c r="AL1329" s="30"/>
      <c r="AM1329" s="30"/>
      <c r="AN1329" s="31">
        <v>194.9</v>
      </c>
    </row>
    <row r="1330" spans="1:42" s="11" customFormat="1" ht="37.5" customHeight="1" x14ac:dyDescent="0.25">
      <c r="A1330" s="12" t="s">
        <v>1656</v>
      </c>
      <c r="B1330" s="12" t="s">
        <v>1657</v>
      </c>
      <c r="C1330" s="13" t="s">
        <v>1658</v>
      </c>
      <c r="D1330" s="3" t="s">
        <v>46</v>
      </c>
      <c r="E1330" s="3" t="s">
        <v>187</v>
      </c>
      <c r="F1330" s="14" t="s">
        <v>40</v>
      </c>
      <c r="G1330" s="14" t="s">
        <v>41</v>
      </c>
      <c r="H1330" s="14" t="s">
        <v>98</v>
      </c>
      <c r="I1330" s="14" t="s">
        <v>1659</v>
      </c>
      <c r="J1330" s="14">
        <v>0</v>
      </c>
      <c r="K1330" s="38"/>
      <c r="L1330" s="14" t="str">
        <f>IFERROR(VLOOKUP(A1330,[1]Sheet1!$A:$O,15,FALSE),"ok")</f>
        <v>ok</v>
      </c>
      <c r="M1330" s="15">
        <v>0</v>
      </c>
      <c r="N1330" s="41">
        <v>59</v>
      </c>
      <c r="O1330" s="13">
        <v>30</v>
      </c>
      <c r="P1330" s="17">
        <v>0</v>
      </c>
      <c r="Q1330" s="13">
        <v>0</v>
      </c>
      <c r="R1330" s="16" t="str">
        <f t="shared" si="176"/>
        <v>nul</v>
      </c>
      <c r="S1330" s="17">
        <f t="shared" si="177"/>
        <v>22.933000000000003</v>
      </c>
      <c r="T1330" s="18">
        <v>42.331255712557599</v>
      </c>
      <c r="U1330" s="18">
        <v>28.157487922705315</v>
      </c>
      <c r="V1330" s="19">
        <f t="shared" si="168"/>
        <v>93.421743635262914</v>
      </c>
      <c r="W1330" s="20">
        <f t="shared" si="169"/>
        <v>136.7694326820249</v>
      </c>
      <c r="X1330" s="21">
        <f t="shared" si="170"/>
        <v>112.10609236231549</v>
      </c>
      <c r="Y1330" s="22">
        <v>112.10609236231549</v>
      </c>
      <c r="Z1330" s="23">
        <v>199.9</v>
      </c>
      <c r="AA1330" s="22"/>
      <c r="AB1330" s="22"/>
      <c r="AC1330" s="24">
        <v>134.9</v>
      </c>
      <c r="AD1330" s="25">
        <f t="shared" si="171"/>
        <v>0.20332443275265466</v>
      </c>
      <c r="AE1330" s="22"/>
      <c r="AF1330" s="26">
        <f t="shared" si="178"/>
        <v>112.10609236231549</v>
      </c>
      <c r="AG1330" s="27"/>
      <c r="AH1330" s="22"/>
      <c r="AI1330" s="28"/>
      <c r="AJ1330" s="29">
        <f t="shared" si="175"/>
        <v>-1</v>
      </c>
      <c r="AK1330" s="30"/>
      <c r="AL1330" s="30"/>
      <c r="AM1330" s="30"/>
      <c r="AN1330" s="31">
        <v>134.9</v>
      </c>
    </row>
    <row r="1331" spans="1:42" s="11" customFormat="1" ht="37.5" customHeight="1" x14ac:dyDescent="0.25">
      <c r="A1331" s="12" t="s">
        <v>3023</v>
      </c>
      <c r="B1331" s="12" t="s">
        <v>3023</v>
      </c>
      <c r="C1331" s="13" t="s">
        <v>3023</v>
      </c>
      <c r="D1331" s="3" t="s">
        <v>46</v>
      </c>
      <c r="E1331" s="3" t="s">
        <v>359</v>
      </c>
      <c r="F1331" s="14" t="s">
        <v>149</v>
      </c>
      <c r="G1331" s="14" t="s">
        <v>107</v>
      </c>
      <c r="H1331" s="14" t="s">
        <v>1104</v>
      </c>
      <c r="I1331" s="14" t="s">
        <v>3024</v>
      </c>
      <c r="J1331" s="14">
        <v>0</v>
      </c>
      <c r="K1331" s="38"/>
      <c r="L1331" s="14" t="str">
        <f>IFERROR(VLOOKUP(A1331,[1]Sheet1!$A:$O,15,FALSE),"ok")</f>
        <v>ok</v>
      </c>
      <c r="M1331" s="15">
        <v>0</v>
      </c>
      <c r="N1331" s="41">
        <v>0</v>
      </c>
      <c r="O1331" s="13">
        <v>278</v>
      </c>
      <c r="P1331" s="17">
        <v>0</v>
      </c>
      <c r="Q1331" s="13">
        <v>6</v>
      </c>
      <c r="R1331" s="16" t="str">
        <f t="shared" si="176"/>
        <v>nul</v>
      </c>
      <c r="S1331" s="17">
        <f t="shared" si="177"/>
        <v>7.2930000000000001</v>
      </c>
      <c r="T1331" s="18">
        <v>10.7160147986949</v>
      </c>
      <c r="U1331" s="18">
        <v>6.852898550724638</v>
      </c>
      <c r="V1331" s="19">
        <f t="shared" si="168"/>
        <v>24.861913349419538</v>
      </c>
      <c r="W1331" s="20">
        <f t="shared" si="169"/>
        <v>36.397841143550203</v>
      </c>
      <c r="X1331" s="21">
        <f t="shared" si="170"/>
        <v>29.834296019303444</v>
      </c>
      <c r="Y1331" s="22">
        <v>28.814296019303448</v>
      </c>
      <c r="Z1331" s="23">
        <v>59.9</v>
      </c>
      <c r="AA1331" s="22"/>
      <c r="AB1331" s="22"/>
      <c r="AC1331" s="24">
        <v>42.9</v>
      </c>
      <c r="AD1331" s="25">
        <f t="shared" si="171"/>
        <v>0.43794242613409606</v>
      </c>
      <c r="AE1331" s="22"/>
      <c r="AF1331" s="26">
        <f t="shared" si="178"/>
        <v>29.834296019303444</v>
      </c>
      <c r="AG1331" s="27"/>
      <c r="AH1331" s="22"/>
      <c r="AI1331" s="28"/>
      <c r="AJ1331" s="29">
        <f t="shared" si="175"/>
        <v>-1</v>
      </c>
      <c r="AK1331" s="30"/>
      <c r="AL1331" s="30"/>
      <c r="AM1331" s="30"/>
      <c r="AN1331" s="31">
        <v>39.9</v>
      </c>
    </row>
    <row r="1332" spans="1:42" s="11" customFormat="1" ht="37.5" customHeight="1" x14ac:dyDescent="0.25">
      <c r="A1332" s="12" t="s">
        <v>3025</v>
      </c>
      <c r="B1332" s="12" t="s">
        <v>3025</v>
      </c>
      <c r="C1332" s="13" t="s">
        <v>3025</v>
      </c>
      <c r="D1332" s="3"/>
      <c r="E1332" s="3" t="s">
        <v>359</v>
      </c>
      <c r="F1332" s="14" t="s">
        <v>114</v>
      </c>
      <c r="G1332" s="14" t="s">
        <v>163</v>
      </c>
      <c r="H1332" s="14" t="s">
        <v>198</v>
      </c>
      <c r="I1332" s="14" t="s">
        <v>3026</v>
      </c>
      <c r="J1332" s="14">
        <v>0</v>
      </c>
      <c r="K1332" s="38"/>
      <c r="L1332" s="14" t="str">
        <f>IFERROR(VLOOKUP(A1332,[1]Sheet1!$A:$O,15,FALSE),"ok")</f>
        <v>ok</v>
      </c>
      <c r="M1332" s="15">
        <v>0</v>
      </c>
      <c r="N1332" s="41">
        <v>0</v>
      </c>
      <c r="O1332" s="13">
        <v>34</v>
      </c>
      <c r="P1332" s="17">
        <v>0</v>
      </c>
      <c r="Q1332" s="13">
        <v>0</v>
      </c>
      <c r="R1332" s="16" t="str">
        <f t="shared" si="176"/>
        <v>nul</v>
      </c>
      <c r="S1332" s="17">
        <f t="shared" si="177"/>
        <v>37.383000000000003</v>
      </c>
      <c r="T1332" s="18">
        <v>84.473634655505904</v>
      </c>
      <c r="U1332" s="18">
        <v>20.306956521739131</v>
      </c>
      <c r="V1332" s="19">
        <f t="shared" si="168"/>
        <v>142.16359117724502</v>
      </c>
      <c r="W1332" s="20">
        <f t="shared" si="169"/>
        <v>208.12749748348671</v>
      </c>
      <c r="X1332" s="21">
        <f t="shared" si="170"/>
        <v>170.59630941269401</v>
      </c>
      <c r="Y1332" s="22">
        <v>170.59630941269401</v>
      </c>
      <c r="Z1332" s="23">
        <v>319.89999999999998</v>
      </c>
      <c r="AA1332" s="22"/>
      <c r="AB1332" s="22"/>
      <c r="AC1332" s="24">
        <v>219.9</v>
      </c>
      <c r="AD1332" s="25">
        <f t="shared" si="171"/>
        <v>0.28900795543023228</v>
      </c>
      <c r="AE1332" s="22"/>
      <c r="AF1332" s="26">
        <f t="shared" si="178"/>
        <v>170.59630941269401</v>
      </c>
      <c r="AG1332" s="27"/>
      <c r="AH1332" s="22"/>
      <c r="AI1332" s="28"/>
      <c r="AJ1332" s="29">
        <f t="shared" si="175"/>
        <v>-1</v>
      </c>
      <c r="AK1332" s="30"/>
      <c r="AL1332" s="30"/>
      <c r="AM1332" s="30"/>
      <c r="AN1332" s="31">
        <v>219.9</v>
      </c>
    </row>
    <row r="1333" spans="1:42" s="11" customFormat="1" ht="37.5" customHeight="1" x14ac:dyDescent="0.25">
      <c r="A1333" s="12" t="s">
        <v>3033</v>
      </c>
      <c r="B1333" s="12" t="s">
        <v>3033</v>
      </c>
      <c r="C1333" s="13" t="s">
        <v>3033</v>
      </c>
      <c r="D1333" s="3" t="s">
        <v>46</v>
      </c>
      <c r="E1333" s="3" t="s">
        <v>187</v>
      </c>
      <c r="F1333" s="14" t="s">
        <v>114</v>
      </c>
      <c r="G1333" s="14" t="s">
        <v>163</v>
      </c>
      <c r="H1333" s="14" t="s">
        <v>3034</v>
      </c>
      <c r="I1333" s="14" t="s">
        <v>3035</v>
      </c>
      <c r="J1333" s="14">
        <v>0</v>
      </c>
      <c r="K1333" s="38"/>
      <c r="L1333" s="14" t="str">
        <f>IFERROR(VLOOKUP(A1333,[1]Sheet1!$A:$O,15,FALSE),"ok")</f>
        <v>ok</v>
      </c>
      <c r="M1333" s="15">
        <v>0</v>
      </c>
      <c r="N1333" s="41">
        <v>0</v>
      </c>
      <c r="O1333" s="13">
        <v>348</v>
      </c>
      <c r="P1333" s="17">
        <v>0</v>
      </c>
      <c r="Q1333" s="13">
        <v>17</v>
      </c>
      <c r="R1333" s="16" t="str">
        <f t="shared" ref="R1333:R1364" si="179">IFERROR((N1333/(P1333/7)),"nul")</f>
        <v>nul</v>
      </c>
      <c r="S1333" s="17">
        <f t="shared" ref="S1333:S1358" si="180">(AC1333*0.17)</f>
        <v>12.393000000000002</v>
      </c>
      <c r="T1333" s="18">
        <v>26.750640116682099</v>
      </c>
      <c r="U1333" s="18">
        <v>10.675603864734299</v>
      </c>
      <c r="V1333" s="19">
        <f t="shared" si="168"/>
        <v>49.819243981416399</v>
      </c>
      <c r="W1333" s="20">
        <f t="shared" si="169"/>
        <v>72.935373188793605</v>
      </c>
      <c r="X1333" s="21">
        <f t="shared" si="170"/>
        <v>59.783092777699679</v>
      </c>
      <c r="Y1333" s="22">
        <v>59.783092777699679</v>
      </c>
      <c r="Z1333" s="23">
        <v>229.9</v>
      </c>
      <c r="AA1333" s="22"/>
      <c r="AB1333" s="22">
        <v>64.900000000000006</v>
      </c>
      <c r="AC1333" s="24">
        <v>72.900000000000006</v>
      </c>
      <c r="AD1333" s="25">
        <f t="shared" si="171"/>
        <v>0.21940830781496801</v>
      </c>
      <c r="AE1333" s="22"/>
      <c r="AF1333" s="26">
        <f t="shared" si="178"/>
        <v>59.783092777699679</v>
      </c>
      <c r="AG1333" s="27"/>
      <c r="AH1333" s="22"/>
      <c r="AI1333" s="28"/>
      <c r="AJ1333" s="29">
        <f t="shared" si="175"/>
        <v>-1</v>
      </c>
      <c r="AK1333" s="46">
        <v>43234</v>
      </c>
      <c r="AL1333" s="51">
        <v>43254</v>
      </c>
      <c r="AM1333" s="46" t="s">
        <v>3483</v>
      </c>
      <c r="AN1333" s="47">
        <v>72.900000000000006</v>
      </c>
      <c r="AO1333" s="44" t="s">
        <v>3484</v>
      </c>
      <c r="AP1333" s="52" t="s">
        <v>3485</v>
      </c>
    </row>
    <row r="1334" spans="1:42" s="11" customFormat="1" ht="37.5" customHeight="1" x14ac:dyDescent="0.25">
      <c r="A1334" s="12" t="s">
        <v>3036</v>
      </c>
      <c r="B1334" s="12" t="s">
        <v>3036</v>
      </c>
      <c r="C1334" s="13" t="s">
        <v>3036</v>
      </c>
      <c r="D1334" s="3"/>
      <c r="E1334" s="3" t="s">
        <v>359</v>
      </c>
      <c r="F1334" s="14" t="s">
        <v>40</v>
      </c>
      <c r="G1334" s="14" t="s">
        <v>159</v>
      </c>
      <c r="H1334" s="14" t="s">
        <v>208</v>
      </c>
      <c r="I1334" s="14" t="s">
        <v>3037</v>
      </c>
      <c r="J1334" s="14">
        <v>0</v>
      </c>
      <c r="K1334" s="38"/>
      <c r="L1334" s="14" t="str">
        <f>IFERROR(VLOOKUP(A1334,[1]Sheet1!$A:$O,15,FALSE),"ok")</f>
        <v>ok</v>
      </c>
      <c r="M1334" s="15">
        <v>0</v>
      </c>
      <c r="N1334" s="41">
        <v>48</v>
      </c>
      <c r="O1334" s="13">
        <v>62</v>
      </c>
      <c r="P1334" s="17">
        <v>0</v>
      </c>
      <c r="Q1334" s="13">
        <v>1</v>
      </c>
      <c r="R1334" s="16" t="str">
        <f t="shared" si="179"/>
        <v>nul</v>
      </c>
      <c r="S1334" s="17">
        <f t="shared" si="180"/>
        <v>29.733000000000004</v>
      </c>
      <c r="T1334" s="18">
        <v>76.511553527300407</v>
      </c>
      <c r="U1334" s="18">
        <v>21.174057971014495</v>
      </c>
      <c r="V1334" s="19">
        <f t="shared" si="168"/>
        <v>127.4186114983149</v>
      </c>
      <c r="W1334" s="20">
        <f t="shared" si="169"/>
        <v>186.54084723353299</v>
      </c>
      <c r="X1334" s="21">
        <f t="shared" si="170"/>
        <v>152.90233379797789</v>
      </c>
      <c r="Y1334" s="22">
        <v>155.55433379797788</v>
      </c>
      <c r="Z1334" s="23">
        <v>299.89999999999998</v>
      </c>
      <c r="AA1334" s="22"/>
      <c r="AB1334" s="22"/>
      <c r="AC1334" s="24">
        <v>174.9</v>
      </c>
      <c r="AD1334" s="25">
        <f t="shared" si="171"/>
        <v>0.14386743259973067</v>
      </c>
      <c r="AE1334" s="22"/>
      <c r="AF1334" s="26">
        <f t="shared" si="178"/>
        <v>152.90233379797789</v>
      </c>
      <c r="AG1334" s="27"/>
      <c r="AH1334" s="22"/>
      <c r="AI1334" s="28"/>
      <c r="AJ1334" s="29">
        <f t="shared" si="175"/>
        <v>-1</v>
      </c>
      <c r="AK1334" s="30"/>
      <c r="AL1334" s="30"/>
      <c r="AM1334" s="30"/>
      <c r="AN1334" s="31">
        <v>184.9</v>
      </c>
    </row>
    <row r="1335" spans="1:42" s="11" customFormat="1" ht="37.5" customHeight="1" x14ac:dyDescent="0.25">
      <c r="A1335" s="12" t="s">
        <v>3038</v>
      </c>
      <c r="B1335" s="12" t="s">
        <v>3038</v>
      </c>
      <c r="C1335" s="13" t="s">
        <v>3038</v>
      </c>
      <c r="D1335" s="3" t="s">
        <v>46</v>
      </c>
      <c r="E1335" s="3" t="s">
        <v>39</v>
      </c>
      <c r="F1335" s="14" t="s">
        <v>40</v>
      </c>
      <c r="G1335" s="14" t="s">
        <v>291</v>
      </c>
      <c r="H1335" s="14" t="s">
        <v>837</v>
      </c>
      <c r="I1335" s="14" t="s">
        <v>3039</v>
      </c>
      <c r="J1335" s="14">
        <v>0</v>
      </c>
      <c r="K1335" s="38"/>
      <c r="L1335" s="14">
        <f>IFERROR(VLOOKUP(A1335,[1]Sheet1!$A:$O,15,FALSE),"ok")</f>
        <v>69.900000000000006</v>
      </c>
      <c r="M1335" s="15">
        <v>0</v>
      </c>
      <c r="N1335" s="41">
        <v>0</v>
      </c>
      <c r="O1335" s="13">
        <v>75</v>
      </c>
      <c r="P1335" s="17">
        <v>0</v>
      </c>
      <c r="Q1335" s="13">
        <v>0</v>
      </c>
      <c r="R1335" s="16" t="str">
        <f t="shared" si="179"/>
        <v>nul</v>
      </c>
      <c r="S1335" s="17">
        <f t="shared" si="180"/>
        <v>11.883000000000003</v>
      </c>
      <c r="T1335" s="18">
        <v>32.855672157340301</v>
      </c>
      <c r="U1335" s="18">
        <v>8.298067632850243</v>
      </c>
      <c r="V1335" s="19">
        <f t="shared" si="168"/>
        <v>53.036739790190545</v>
      </c>
      <c r="W1335" s="20">
        <f t="shared" si="169"/>
        <v>77.645787052838955</v>
      </c>
      <c r="X1335" s="21">
        <f t="shared" si="170"/>
        <v>63.64408774822865</v>
      </c>
      <c r="Y1335" s="22">
        <v>63.64408774822865</v>
      </c>
      <c r="Z1335" s="23">
        <v>99.9</v>
      </c>
      <c r="AA1335" s="22"/>
      <c r="AB1335" s="22"/>
      <c r="AC1335" s="24">
        <v>69.900000000000006</v>
      </c>
      <c r="AD1335" s="25">
        <f t="shared" si="171"/>
        <v>9.829526155704027E-2</v>
      </c>
      <c r="AE1335" s="22"/>
      <c r="AF1335" s="26">
        <f t="shared" si="178"/>
        <v>63.64408774822865</v>
      </c>
      <c r="AG1335" s="27"/>
      <c r="AH1335" s="22"/>
      <c r="AI1335" s="28"/>
      <c r="AJ1335" s="29">
        <f t="shared" si="175"/>
        <v>-1</v>
      </c>
      <c r="AK1335" s="30"/>
      <c r="AL1335" s="30"/>
      <c r="AM1335" s="30"/>
      <c r="AN1335" s="31">
        <v>69.900000000000006</v>
      </c>
    </row>
    <row r="1336" spans="1:42" s="11" customFormat="1" ht="37.5" customHeight="1" x14ac:dyDescent="0.25">
      <c r="A1336" s="12" t="s">
        <v>3040</v>
      </c>
      <c r="B1336" s="12" t="s">
        <v>3040</v>
      </c>
      <c r="C1336" s="13" t="s">
        <v>3040</v>
      </c>
      <c r="D1336" s="3" t="s">
        <v>46</v>
      </c>
      <c r="E1336" s="3" t="s">
        <v>39</v>
      </c>
      <c r="F1336" s="14" t="s">
        <v>62</v>
      </c>
      <c r="G1336" s="14" t="s">
        <v>848</v>
      </c>
      <c r="H1336" s="14" t="s">
        <v>2582</v>
      </c>
      <c r="I1336" s="14" t="s">
        <v>3041</v>
      </c>
      <c r="J1336" s="14">
        <v>0</v>
      </c>
      <c r="K1336" s="38"/>
      <c r="L1336" s="14" t="str">
        <f>IFERROR(VLOOKUP(A1336,[1]Sheet1!$A:$O,15,FALSE),"ok")</f>
        <v>ok</v>
      </c>
      <c r="M1336" s="15">
        <v>0</v>
      </c>
      <c r="N1336" s="41">
        <v>0</v>
      </c>
      <c r="O1336" s="13">
        <v>0</v>
      </c>
      <c r="P1336" s="17">
        <v>0</v>
      </c>
      <c r="Q1336" s="13">
        <v>0</v>
      </c>
      <c r="R1336" s="16" t="str">
        <f t="shared" si="179"/>
        <v>nul</v>
      </c>
      <c r="S1336" s="17" t="e">
        <f t="shared" si="180"/>
        <v>#N/A</v>
      </c>
      <c r="T1336" s="18">
        <v>46.102349702630697</v>
      </c>
      <c r="U1336" s="18">
        <v>8.6337198067632848</v>
      </c>
      <c r="V1336" s="19" t="e">
        <f t="shared" si="168"/>
        <v>#N/A</v>
      </c>
      <c r="W1336" s="20" t="e">
        <f t="shared" si="169"/>
        <v>#N/A</v>
      </c>
      <c r="X1336" s="21" t="e">
        <f t="shared" si="170"/>
        <v>#N/A</v>
      </c>
      <c r="Y1336" s="22">
        <v>92.794883411272764</v>
      </c>
      <c r="Z1336" s="23">
        <v>0</v>
      </c>
      <c r="AA1336" s="22"/>
      <c r="AB1336" s="22"/>
      <c r="AC1336" s="24" t="e">
        <v>#N/A</v>
      </c>
      <c r="AD1336" s="25" t="e">
        <f t="shared" si="171"/>
        <v>#N/A</v>
      </c>
      <c r="AE1336" s="22"/>
      <c r="AF1336" s="26" t="e">
        <f t="shared" si="178"/>
        <v>#N/A</v>
      </c>
      <c r="AG1336" s="27"/>
      <c r="AH1336" s="22"/>
      <c r="AI1336" s="28"/>
      <c r="AJ1336" s="29" t="e">
        <f t="shared" si="175"/>
        <v>#N/A</v>
      </c>
      <c r="AK1336" s="30"/>
      <c r="AL1336" s="30"/>
      <c r="AM1336" s="30"/>
      <c r="AN1336" s="31" t="s">
        <v>896</v>
      </c>
    </row>
    <row r="1337" spans="1:42" s="11" customFormat="1" ht="37.5" customHeight="1" x14ac:dyDescent="0.25">
      <c r="A1337" s="12" t="s">
        <v>3042</v>
      </c>
      <c r="B1337" s="12" t="s">
        <v>3042</v>
      </c>
      <c r="C1337" s="13" t="s">
        <v>3042</v>
      </c>
      <c r="D1337" s="3"/>
      <c r="E1337" s="3" t="s">
        <v>359</v>
      </c>
      <c r="F1337" s="14" t="s">
        <v>40</v>
      </c>
      <c r="G1337" s="14" t="s">
        <v>145</v>
      </c>
      <c r="H1337" s="14" t="s">
        <v>146</v>
      </c>
      <c r="I1337" s="14" t="s">
        <v>3043</v>
      </c>
      <c r="J1337" s="14">
        <v>0</v>
      </c>
      <c r="K1337" s="38"/>
      <c r="L1337" s="14" t="str">
        <f>IFERROR(VLOOKUP(A1337,[1]Sheet1!$A:$O,15,FALSE),"ok")</f>
        <v>ok</v>
      </c>
      <c r="M1337" s="15">
        <v>0</v>
      </c>
      <c r="N1337" s="41">
        <v>26</v>
      </c>
      <c r="O1337" s="13">
        <v>16</v>
      </c>
      <c r="P1337" s="17">
        <v>0</v>
      </c>
      <c r="Q1337" s="13">
        <v>0</v>
      </c>
      <c r="R1337" s="16" t="str">
        <f t="shared" si="179"/>
        <v>nul</v>
      </c>
      <c r="S1337" s="17">
        <f t="shared" si="180"/>
        <v>12.393000000000002</v>
      </c>
      <c r="T1337" s="18">
        <v>26.601992265469001</v>
      </c>
      <c r="U1337" s="18">
        <v>10.218743961352658</v>
      </c>
      <c r="V1337" s="19">
        <f t="shared" si="168"/>
        <v>49.213736226821659</v>
      </c>
      <c r="W1337" s="33">
        <f t="shared" si="169"/>
        <v>72.048909836066898</v>
      </c>
      <c r="X1337" s="21">
        <f t="shared" si="170"/>
        <v>59.056483472185988</v>
      </c>
      <c r="Y1337" s="22">
        <v>59.056483472185988</v>
      </c>
      <c r="Z1337" s="23">
        <v>119.9</v>
      </c>
      <c r="AA1337" s="22"/>
      <c r="AB1337" s="22"/>
      <c r="AC1337" s="24">
        <v>72.900000000000006</v>
      </c>
      <c r="AD1337" s="25">
        <f t="shared" si="171"/>
        <v>0.23441146024778026</v>
      </c>
      <c r="AE1337" s="22"/>
      <c r="AF1337" s="26">
        <f t="shared" si="178"/>
        <v>59.056483472185988</v>
      </c>
      <c r="AG1337" s="32"/>
      <c r="AH1337" s="22"/>
      <c r="AI1337" s="28"/>
      <c r="AJ1337" s="29">
        <f t="shared" si="175"/>
        <v>-1</v>
      </c>
      <c r="AK1337" s="30"/>
      <c r="AL1337" s="30"/>
      <c r="AM1337" s="30"/>
      <c r="AN1337" s="31">
        <v>72.900000000000006</v>
      </c>
    </row>
    <row r="1338" spans="1:42" s="11" customFormat="1" ht="37.5" customHeight="1" x14ac:dyDescent="0.25">
      <c r="A1338" s="12" t="s">
        <v>3044</v>
      </c>
      <c r="B1338" s="12" t="s">
        <v>3044</v>
      </c>
      <c r="C1338" s="13" t="s">
        <v>3044</v>
      </c>
      <c r="D1338" s="3" t="s">
        <v>46</v>
      </c>
      <c r="E1338" s="3" t="s">
        <v>187</v>
      </c>
      <c r="F1338" s="14" t="s">
        <v>40</v>
      </c>
      <c r="G1338" s="14" t="s">
        <v>41</v>
      </c>
      <c r="H1338" s="14" t="s">
        <v>91</v>
      </c>
      <c r="I1338" s="14" t="s">
        <v>3045</v>
      </c>
      <c r="J1338" s="14">
        <v>0</v>
      </c>
      <c r="K1338" s="38"/>
      <c r="L1338" s="14" t="str">
        <f>IFERROR(VLOOKUP(A1338,[1]Sheet1!$A:$O,15,FALSE),"ok")</f>
        <v>ok</v>
      </c>
      <c r="M1338" s="15">
        <v>0</v>
      </c>
      <c r="N1338" s="41">
        <v>0</v>
      </c>
      <c r="O1338" s="13">
        <v>281</v>
      </c>
      <c r="P1338" s="17">
        <v>0</v>
      </c>
      <c r="Q1338" s="13">
        <v>2</v>
      </c>
      <c r="R1338" s="16" t="str">
        <f t="shared" si="179"/>
        <v>nul</v>
      </c>
      <c r="S1338" s="17">
        <f t="shared" si="180"/>
        <v>13.243000000000002</v>
      </c>
      <c r="T1338" s="18">
        <v>18.749275163610999</v>
      </c>
      <c r="U1338" s="18">
        <v>11.337584541062801</v>
      </c>
      <c r="V1338" s="19">
        <f t="shared" si="168"/>
        <v>43.329859704673801</v>
      </c>
      <c r="W1338" s="33">
        <f t="shared" si="169"/>
        <v>63.43491460764244</v>
      </c>
      <c r="X1338" s="21">
        <f t="shared" si="170"/>
        <v>51.995831645608561</v>
      </c>
      <c r="Y1338" s="22">
        <v>50.374031645608561</v>
      </c>
      <c r="Z1338" s="23">
        <v>99.9</v>
      </c>
      <c r="AA1338" s="22"/>
      <c r="AB1338" s="22"/>
      <c r="AC1338" s="24">
        <v>77.900000000000006</v>
      </c>
      <c r="AD1338" s="25">
        <f t="shared" si="171"/>
        <v>0.49819701954087781</v>
      </c>
      <c r="AE1338" s="22"/>
      <c r="AF1338" s="26">
        <f t="shared" si="178"/>
        <v>51.995831645608561</v>
      </c>
      <c r="AG1338" s="27"/>
      <c r="AH1338" s="22"/>
      <c r="AI1338" s="28"/>
      <c r="AJ1338" s="29">
        <f t="shared" si="175"/>
        <v>-1</v>
      </c>
      <c r="AK1338" s="30"/>
      <c r="AL1338" s="30"/>
      <c r="AM1338" s="30"/>
      <c r="AN1338" s="31">
        <v>77.900000000000006</v>
      </c>
    </row>
    <row r="1339" spans="1:42" s="11" customFormat="1" ht="37.5" customHeight="1" x14ac:dyDescent="0.25">
      <c r="A1339" s="12" t="s">
        <v>3046</v>
      </c>
      <c r="B1339" s="12" t="s">
        <v>3046</v>
      </c>
      <c r="C1339" s="13" t="s">
        <v>3046</v>
      </c>
      <c r="D1339" s="3" t="s">
        <v>46</v>
      </c>
      <c r="E1339" s="3" t="s">
        <v>39</v>
      </c>
      <c r="F1339" s="14" t="s">
        <v>107</v>
      </c>
      <c r="G1339" s="14" t="s">
        <v>1678</v>
      </c>
      <c r="H1339" s="14" t="s">
        <v>1678</v>
      </c>
      <c r="I1339" s="14" t="s">
        <v>3047</v>
      </c>
      <c r="J1339" s="14">
        <v>0</v>
      </c>
      <c r="K1339" s="38"/>
      <c r="L1339" s="14" t="str">
        <f>IFERROR(VLOOKUP(A1339,[1]Sheet1!$A:$O,15,FALSE),"ok")</f>
        <v>ok</v>
      </c>
      <c r="M1339" s="15">
        <v>0</v>
      </c>
      <c r="N1339" s="41">
        <v>0</v>
      </c>
      <c r="O1339" s="13">
        <v>0</v>
      </c>
      <c r="P1339" s="17">
        <v>0</v>
      </c>
      <c r="Q1339" s="13">
        <v>0</v>
      </c>
      <c r="R1339" s="16" t="str">
        <f t="shared" si="179"/>
        <v>nul</v>
      </c>
      <c r="S1339" s="17" t="e">
        <f t="shared" si="180"/>
        <v>#N/A</v>
      </c>
      <c r="T1339" s="18">
        <v>17.573106249773801</v>
      </c>
      <c r="U1339" s="18">
        <v>6.6291304347826099</v>
      </c>
      <c r="V1339" s="19" t="e">
        <f t="shared" si="168"/>
        <v>#N/A</v>
      </c>
      <c r="W1339" s="20" t="e">
        <f t="shared" si="169"/>
        <v>#N/A</v>
      </c>
      <c r="X1339" s="21" t="e">
        <f t="shared" si="170"/>
        <v>#N/A</v>
      </c>
      <c r="Y1339" s="22">
        <v>41.262284021467693</v>
      </c>
      <c r="Z1339" s="23">
        <v>0</v>
      </c>
      <c r="AA1339" s="22"/>
      <c r="AB1339" s="22"/>
      <c r="AC1339" s="24" t="e">
        <v>#N/A</v>
      </c>
      <c r="AD1339" s="25" t="e">
        <f t="shared" si="171"/>
        <v>#N/A</v>
      </c>
      <c r="AE1339" s="22"/>
      <c r="AF1339" s="26" t="e">
        <f t="shared" si="178"/>
        <v>#N/A</v>
      </c>
      <c r="AG1339" s="27"/>
      <c r="AH1339" s="22"/>
      <c r="AI1339" s="28"/>
      <c r="AJ1339" s="29" t="e">
        <f t="shared" si="175"/>
        <v>#N/A</v>
      </c>
      <c r="AK1339" s="30"/>
      <c r="AL1339" s="30"/>
      <c r="AM1339" s="30"/>
      <c r="AN1339" s="31" t="s">
        <v>896</v>
      </c>
    </row>
    <row r="1340" spans="1:42" s="11" customFormat="1" ht="37.5" customHeight="1" x14ac:dyDescent="0.25">
      <c r="A1340" s="12" t="s">
        <v>3048</v>
      </c>
      <c r="B1340" s="12" t="s">
        <v>3048</v>
      </c>
      <c r="C1340" s="13" t="s">
        <v>3048</v>
      </c>
      <c r="D1340" s="3" t="s">
        <v>46</v>
      </c>
      <c r="E1340" s="3" t="s">
        <v>187</v>
      </c>
      <c r="F1340" s="14" t="s">
        <v>149</v>
      </c>
      <c r="G1340" s="14" t="s">
        <v>169</v>
      </c>
      <c r="H1340" s="14" t="s">
        <v>170</v>
      </c>
      <c r="I1340" s="14" t="s">
        <v>3049</v>
      </c>
      <c r="J1340" s="14">
        <v>0</v>
      </c>
      <c r="K1340" s="38"/>
      <c r="L1340" s="14" t="str">
        <f>IFERROR(VLOOKUP(A1340,[1]Sheet1!$A:$O,15,FALSE),"ok")</f>
        <v>ok</v>
      </c>
      <c r="M1340" s="15">
        <v>0</v>
      </c>
      <c r="N1340" s="41">
        <v>25</v>
      </c>
      <c r="O1340" s="13">
        <v>280</v>
      </c>
      <c r="P1340" s="17">
        <v>8</v>
      </c>
      <c r="Q1340" s="13">
        <v>22</v>
      </c>
      <c r="R1340" s="16">
        <f t="shared" si="179"/>
        <v>21.875</v>
      </c>
      <c r="S1340" s="17">
        <f t="shared" si="180"/>
        <v>6.7830000000000004</v>
      </c>
      <c r="T1340" s="18">
        <v>11.330937472632</v>
      </c>
      <c r="U1340" s="18">
        <v>7.9717391304347833</v>
      </c>
      <c r="V1340" s="19">
        <f t="shared" si="168"/>
        <v>26.085676603066783</v>
      </c>
      <c r="W1340" s="20">
        <f t="shared" si="169"/>
        <v>38.189430546889767</v>
      </c>
      <c r="X1340" s="21">
        <f t="shared" si="170"/>
        <v>31.302811923680139</v>
      </c>
      <c r="Y1340" s="22">
        <v>31.302811923680139</v>
      </c>
      <c r="Z1340" s="23">
        <v>59.9</v>
      </c>
      <c r="AA1340" s="22"/>
      <c r="AB1340" s="22"/>
      <c r="AC1340" s="24">
        <v>39.9</v>
      </c>
      <c r="AD1340" s="25">
        <f t="shared" si="171"/>
        <v>0.27464587198366708</v>
      </c>
      <c r="AE1340" s="22"/>
      <c r="AF1340" s="26">
        <f t="shared" si="178"/>
        <v>31.302811923680139</v>
      </c>
      <c r="AG1340" s="27"/>
      <c r="AH1340" s="22"/>
      <c r="AI1340" s="28"/>
      <c r="AJ1340" s="29">
        <f t="shared" si="175"/>
        <v>-1</v>
      </c>
      <c r="AK1340" s="30"/>
      <c r="AL1340" s="30"/>
      <c r="AM1340" s="30"/>
      <c r="AN1340" s="31">
        <v>39.9</v>
      </c>
    </row>
    <row r="1341" spans="1:42" s="11" customFormat="1" ht="37.5" customHeight="1" x14ac:dyDescent="0.25">
      <c r="A1341" s="12" t="s">
        <v>3054</v>
      </c>
      <c r="B1341" s="12" t="s">
        <v>3054</v>
      </c>
      <c r="C1341" s="13" t="s">
        <v>3054</v>
      </c>
      <c r="D1341" s="3" t="s">
        <v>46</v>
      </c>
      <c r="E1341" s="3" t="s">
        <v>187</v>
      </c>
      <c r="F1341" s="14" t="s">
        <v>136</v>
      </c>
      <c r="G1341" s="14" t="s">
        <v>317</v>
      </c>
      <c r="H1341" s="14" t="s">
        <v>1555</v>
      </c>
      <c r="I1341" s="14" t="s">
        <v>3055</v>
      </c>
      <c r="J1341" s="14">
        <v>0</v>
      </c>
      <c r="K1341" s="38"/>
      <c r="L1341" s="14" t="str">
        <f>IFERROR(VLOOKUP(A1341,[1]Sheet1!$A:$O,15,FALSE),"ok")</f>
        <v>ok</v>
      </c>
      <c r="M1341" s="15">
        <v>0</v>
      </c>
      <c r="N1341" s="41">
        <v>48</v>
      </c>
      <c r="O1341" s="13">
        <v>254</v>
      </c>
      <c r="P1341" s="17">
        <v>1</v>
      </c>
      <c r="Q1341" s="13">
        <v>1</v>
      </c>
      <c r="R1341" s="16">
        <f t="shared" si="179"/>
        <v>336</v>
      </c>
      <c r="S1341" s="17">
        <f t="shared" si="180"/>
        <v>9.843</v>
      </c>
      <c r="T1341" s="18">
        <v>17.318084263584801</v>
      </c>
      <c r="U1341" s="18">
        <v>7.1139613526570056</v>
      </c>
      <c r="V1341" s="19">
        <f t="shared" si="168"/>
        <v>34.275045616241805</v>
      </c>
      <c r="W1341" s="20">
        <f t="shared" si="169"/>
        <v>50.178666782178006</v>
      </c>
      <c r="X1341" s="21">
        <f t="shared" si="170"/>
        <v>41.130054739490163</v>
      </c>
      <c r="Y1341" s="22">
        <v>41.538054739490171</v>
      </c>
      <c r="Z1341" s="23">
        <v>89.9</v>
      </c>
      <c r="AA1341" s="22"/>
      <c r="AB1341" s="22"/>
      <c r="AC1341" s="24">
        <v>57.9</v>
      </c>
      <c r="AD1341" s="25">
        <f t="shared" si="171"/>
        <v>0.40772970925342644</v>
      </c>
      <c r="AE1341" s="22"/>
      <c r="AF1341" s="26">
        <f t="shared" si="178"/>
        <v>41.130054739490163</v>
      </c>
      <c r="AG1341" s="27"/>
      <c r="AH1341" s="22"/>
      <c r="AI1341" s="28"/>
      <c r="AJ1341" s="29">
        <f t="shared" si="175"/>
        <v>-1</v>
      </c>
      <c r="AK1341" s="30"/>
      <c r="AL1341" s="30"/>
      <c r="AM1341" s="30"/>
      <c r="AN1341" s="31">
        <v>59.9</v>
      </c>
    </row>
    <row r="1342" spans="1:42" s="11" customFormat="1" ht="37.5" customHeight="1" x14ac:dyDescent="0.25">
      <c r="A1342" s="12" t="s">
        <v>3056</v>
      </c>
      <c r="B1342" s="12" t="s">
        <v>3056</v>
      </c>
      <c r="C1342" s="13" t="s">
        <v>3056</v>
      </c>
      <c r="D1342" s="3" t="s">
        <v>46</v>
      </c>
      <c r="E1342" s="3" t="s">
        <v>187</v>
      </c>
      <c r="F1342" s="14" t="s">
        <v>114</v>
      </c>
      <c r="G1342" s="14" t="s">
        <v>163</v>
      </c>
      <c r="H1342" s="14" t="s">
        <v>164</v>
      </c>
      <c r="I1342" s="14" t="s">
        <v>3057</v>
      </c>
      <c r="J1342" s="14">
        <v>0</v>
      </c>
      <c r="K1342" s="38"/>
      <c r="L1342" s="14" t="str">
        <f>IFERROR(VLOOKUP(A1342,[1]Sheet1!$A:$O,15,FALSE),"ok")</f>
        <v>ok</v>
      </c>
      <c r="M1342" s="15">
        <v>0</v>
      </c>
      <c r="N1342" s="41">
        <v>134</v>
      </c>
      <c r="O1342" s="13">
        <v>63</v>
      </c>
      <c r="P1342" s="17">
        <v>16</v>
      </c>
      <c r="Q1342" s="13">
        <v>28</v>
      </c>
      <c r="R1342" s="16">
        <f t="shared" si="179"/>
        <v>58.625</v>
      </c>
      <c r="S1342" s="17">
        <f t="shared" si="180"/>
        <v>11.883000000000003</v>
      </c>
      <c r="T1342" s="18">
        <v>18.0092623619046</v>
      </c>
      <c r="U1342" s="18">
        <v>7.3004347826086962</v>
      </c>
      <c r="V1342" s="19">
        <f t="shared" si="168"/>
        <v>37.192697144513296</v>
      </c>
      <c r="W1342" s="20">
        <f t="shared" si="169"/>
        <v>54.450108619567466</v>
      </c>
      <c r="X1342" s="21">
        <f t="shared" si="170"/>
        <v>44.631236573415954</v>
      </c>
      <c r="Y1342" s="22">
        <v>44.631236573415954</v>
      </c>
      <c r="Z1342" s="23">
        <v>89.9</v>
      </c>
      <c r="AA1342" s="22"/>
      <c r="AB1342" s="22"/>
      <c r="AC1342" s="24">
        <v>69.900000000000006</v>
      </c>
      <c r="AD1342" s="25">
        <f t="shared" si="171"/>
        <v>0.56616767462891859</v>
      </c>
      <c r="AE1342" s="22"/>
      <c r="AF1342" s="26">
        <f t="shared" si="178"/>
        <v>44.631236573415954</v>
      </c>
      <c r="AG1342" s="27"/>
      <c r="AH1342" s="22"/>
      <c r="AI1342" s="57">
        <v>54.9</v>
      </c>
      <c r="AJ1342" s="29">
        <f t="shared" si="175"/>
        <v>0.23008019080297015</v>
      </c>
      <c r="AK1342" s="58" t="s">
        <v>3513</v>
      </c>
      <c r="AL1342" s="59" t="s">
        <v>3514</v>
      </c>
      <c r="AM1342" s="58" t="s">
        <v>3515</v>
      </c>
      <c r="AN1342" s="47">
        <v>69.900000000000006</v>
      </c>
      <c r="AO1342" s="60" t="s">
        <v>3516</v>
      </c>
      <c r="AP1342" s="61" t="s">
        <v>3517</v>
      </c>
    </row>
    <row r="1343" spans="1:42" s="11" customFormat="1" ht="37.5" customHeight="1" x14ac:dyDescent="0.25">
      <c r="A1343" s="12" t="s">
        <v>3060</v>
      </c>
      <c r="B1343" s="12" t="s">
        <v>3060</v>
      </c>
      <c r="C1343" s="13" t="s">
        <v>3060</v>
      </c>
      <c r="D1343" s="3" t="s">
        <v>46</v>
      </c>
      <c r="E1343" s="3" t="s">
        <v>187</v>
      </c>
      <c r="F1343" s="14" t="s">
        <v>40</v>
      </c>
      <c r="G1343" s="14" t="s">
        <v>41</v>
      </c>
      <c r="H1343" s="14" t="s">
        <v>91</v>
      </c>
      <c r="I1343" s="14" t="s">
        <v>3061</v>
      </c>
      <c r="J1343" s="14" t="s">
        <v>3362</v>
      </c>
      <c r="K1343" s="38"/>
      <c r="L1343" s="14" t="str">
        <f>IFERROR(VLOOKUP(A1343,[1]Sheet1!$A:$O,15,FALSE),"ok")</f>
        <v>ok</v>
      </c>
      <c r="M1343" s="15">
        <v>0</v>
      </c>
      <c r="N1343" s="41">
        <v>0</v>
      </c>
      <c r="O1343" s="13">
        <v>363</v>
      </c>
      <c r="P1343" s="17">
        <v>0</v>
      </c>
      <c r="Q1343" s="13">
        <v>0</v>
      </c>
      <c r="R1343" s="16" t="str">
        <f t="shared" si="179"/>
        <v>nul</v>
      </c>
      <c r="S1343" s="17">
        <f t="shared" si="180"/>
        <v>6.6130000000000004</v>
      </c>
      <c r="T1343" s="18">
        <v>7.6759048713877203</v>
      </c>
      <c r="U1343" s="18">
        <v>7.1139613526570056</v>
      </c>
      <c r="V1343" s="19">
        <f t="shared" si="168"/>
        <v>21.402866224044729</v>
      </c>
      <c r="W1343" s="33">
        <f t="shared" si="169"/>
        <v>31.333796152001483</v>
      </c>
      <c r="X1343" s="21">
        <f t="shared" si="170"/>
        <v>25.683439468853674</v>
      </c>
      <c r="Y1343" s="22">
        <v>25.683439468853674</v>
      </c>
      <c r="Z1343" s="23">
        <v>49.9</v>
      </c>
      <c r="AA1343" s="22"/>
      <c r="AB1343" s="22"/>
      <c r="AC1343" s="24">
        <v>38.9</v>
      </c>
      <c r="AD1343" s="25">
        <f t="shared" si="171"/>
        <v>0.51459464948898526</v>
      </c>
      <c r="AE1343" s="22"/>
      <c r="AF1343" s="26">
        <f t="shared" si="178"/>
        <v>25.683439468853674</v>
      </c>
      <c r="AG1343" s="32"/>
      <c r="AH1343" s="22"/>
      <c r="AI1343" s="28"/>
      <c r="AJ1343" s="29">
        <f t="shared" si="175"/>
        <v>-1</v>
      </c>
      <c r="AK1343" s="30"/>
      <c r="AL1343" s="30"/>
      <c r="AM1343" s="30"/>
      <c r="AN1343" s="31">
        <v>38.9</v>
      </c>
    </row>
    <row r="1344" spans="1:42" s="11" customFormat="1" ht="37.5" customHeight="1" x14ac:dyDescent="0.25">
      <c r="A1344" s="12" t="s">
        <v>3062</v>
      </c>
      <c r="B1344" s="12" t="s">
        <v>3062</v>
      </c>
      <c r="C1344" s="13" t="s">
        <v>3062</v>
      </c>
      <c r="D1344" s="3" t="s">
        <v>46</v>
      </c>
      <c r="E1344" s="3" t="s">
        <v>187</v>
      </c>
      <c r="F1344" s="14" t="s">
        <v>331</v>
      </c>
      <c r="G1344" s="14" t="s">
        <v>499</v>
      </c>
      <c r="H1344" s="14" t="s">
        <v>500</v>
      </c>
      <c r="I1344" s="14" t="s">
        <v>3063</v>
      </c>
      <c r="J1344" s="14">
        <v>0</v>
      </c>
      <c r="K1344" s="38"/>
      <c r="L1344" s="14" t="str">
        <f>IFERROR(VLOOKUP(A1344,[1]Sheet1!$A:$O,15,FALSE),"ok")</f>
        <v>ok</v>
      </c>
      <c r="M1344" s="15">
        <v>0</v>
      </c>
      <c r="N1344" s="41">
        <v>108</v>
      </c>
      <c r="O1344" s="13">
        <v>356</v>
      </c>
      <c r="P1344" s="17">
        <v>9</v>
      </c>
      <c r="Q1344" s="13">
        <v>19</v>
      </c>
      <c r="R1344" s="16">
        <f t="shared" si="179"/>
        <v>84</v>
      </c>
      <c r="S1344" s="17">
        <f t="shared" si="180"/>
        <v>6.9530000000000003</v>
      </c>
      <c r="T1344" s="18">
        <v>11.906722246451499</v>
      </c>
      <c r="U1344" s="18">
        <v>7.9717391304347833</v>
      </c>
      <c r="V1344" s="19">
        <f t="shared" si="168"/>
        <v>26.831461376886285</v>
      </c>
      <c r="W1344" s="33">
        <f t="shared" si="169"/>
        <v>39.281259455761521</v>
      </c>
      <c r="X1344" s="21">
        <f t="shared" si="170"/>
        <v>32.197753652263543</v>
      </c>
      <c r="Y1344" s="22">
        <v>31.993753652263539</v>
      </c>
      <c r="Z1344" s="23">
        <v>69.900000000000006</v>
      </c>
      <c r="AA1344" s="22"/>
      <c r="AB1344" s="22"/>
      <c r="AC1344" s="24">
        <v>40.9</v>
      </c>
      <c r="AD1344" s="25">
        <f t="shared" si="171"/>
        <v>0.27027495277219993</v>
      </c>
      <c r="AE1344" s="22"/>
      <c r="AF1344" s="26">
        <f t="shared" si="178"/>
        <v>32.197753652263543</v>
      </c>
      <c r="AG1344" s="27"/>
      <c r="AH1344" s="22"/>
      <c r="AI1344" s="28"/>
      <c r="AJ1344" s="29">
        <f t="shared" si="175"/>
        <v>-1</v>
      </c>
      <c r="AK1344" s="30"/>
      <c r="AL1344" s="30"/>
      <c r="AM1344" s="30"/>
      <c r="AN1344" s="31">
        <v>39.9</v>
      </c>
    </row>
    <row r="1345" spans="1:40" s="11" customFormat="1" ht="37.5" customHeight="1" x14ac:dyDescent="0.25">
      <c r="A1345" s="12" t="s">
        <v>3064</v>
      </c>
      <c r="B1345" s="12" t="s">
        <v>3064</v>
      </c>
      <c r="C1345" s="13" t="s">
        <v>3064</v>
      </c>
      <c r="D1345" s="3" t="s">
        <v>46</v>
      </c>
      <c r="E1345" s="3" t="s">
        <v>39</v>
      </c>
      <c r="F1345" s="14" t="s">
        <v>114</v>
      </c>
      <c r="G1345" s="14" t="s">
        <v>163</v>
      </c>
      <c r="H1345" s="14" t="s">
        <v>241</v>
      </c>
      <c r="I1345" s="14" t="s">
        <v>3065</v>
      </c>
      <c r="J1345" s="14">
        <v>0</v>
      </c>
      <c r="K1345" s="38"/>
      <c r="L1345" s="14" t="str">
        <f>IFERROR(VLOOKUP(A1345,[1]Sheet1!$A:$O,15,FALSE),"ok")</f>
        <v>ok</v>
      </c>
      <c r="M1345" s="15">
        <v>0</v>
      </c>
      <c r="N1345" s="41">
        <v>0</v>
      </c>
      <c r="O1345" s="13">
        <v>62</v>
      </c>
      <c r="P1345" s="17">
        <v>0</v>
      </c>
      <c r="Q1345" s="13">
        <v>0</v>
      </c>
      <c r="R1345" s="16" t="str">
        <f t="shared" si="179"/>
        <v>nul</v>
      </c>
      <c r="S1345" s="17">
        <f t="shared" si="180"/>
        <v>20.383000000000003</v>
      </c>
      <c r="T1345" s="18">
        <v>33.913139691760598</v>
      </c>
      <c r="U1345" s="18">
        <v>10.675603864734299</v>
      </c>
      <c r="V1345" s="19">
        <f t="shared" si="168"/>
        <v>64.9717435564949</v>
      </c>
      <c r="W1345" s="20">
        <f t="shared" si="169"/>
        <v>95.118632566708527</v>
      </c>
      <c r="X1345" s="21">
        <f t="shared" si="170"/>
        <v>77.966092267793883</v>
      </c>
      <c r="Y1345" s="22">
        <v>77.966092267793883</v>
      </c>
      <c r="Z1345" s="23">
        <v>199.9</v>
      </c>
      <c r="AA1345" s="22"/>
      <c r="AB1345" s="22"/>
      <c r="AC1345" s="24">
        <v>119.9</v>
      </c>
      <c r="AD1345" s="25">
        <f t="shared" si="171"/>
        <v>0.5378480120328939</v>
      </c>
      <c r="AE1345" s="22"/>
      <c r="AF1345" s="26">
        <f t="shared" si="178"/>
        <v>77.966092267793883</v>
      </c>
      <c r="AG1345" s="27"/>
      <c r="AH1345" s="22"/>
      <c r="AI1345" s="28"/>
      <c r="AJ1345" s="29">
        <f t="shared" si="175"/>
        <v>-1</v>
      </c>
      <c r="AK1345" s="30"/>
      <c r="AL1345" s="30"/>
      <c r="AM1345" s="30"/>
      <c r="AN1345" s="31">
        <v>119.9</v>
      </c>
    </row>
    <row r="1346" spans="1:40" s="11" customFormat="1" ht="37.5" customHeight="1" x14ac:dyDescent="0.25">
      <c r="A1346" s="12" t="s">
        <v>3066</v>
      </c>
      <c r="B1346" s="12" t="s">
        <v>3066</v>
      </c>
      <c r="C1346" s="13" t="s">
        <v>3066</v>
      </c>
      <c r="D1346" s="3"/>
      <c r="E1346" s="3" t="s">
        <v>359</v>
      </c>
      <c r="F1346" s="14" t="s">
        <v>40</v>
      </c>
      <c r="G1346" s="14" t="s">
        <v>208</v>
      </c>
      <c r="H1346" s="14" t="s">
        <v>208</v>
      </c>
      <c r="I1346" s="14" t="s">
        <v>3067</v>
      </c>
      <c r="J1346" s="14">
        <v>0</v>
      </c>
      <c r="K1346" s="38"/>
      <c r="L1346" s="14" t="str">
        <f>IFERROR(VLOOKUP(A1346,[1]Sheet1!$A:$O,15,FALSE),"ok")</f>
        <v>ok</v>
      </c>
      <c r="M1346" s="15">
        <v>0</v>
      </c>
      <c r="N1346" s="41">
        <v>0</v>
      </c>
      <c r="O1346" s="13">
        <v>63</v>
      </c>
      <c r="P1346" s="17">
        <v>0</v>
      </c>
      <c r="Q1346" s="13">
        <v>0</v>
      </c>
      <c r="R1346" s="16" t="str">
        <f t="shared" si="179"/>
        <v>nul</v>
      </c>
      <c r="S1346" s="17">
        <f t="shared" si="180"/>
        <v>32.793000000000006</v>
      </c>
      <c r="T1346" s="18">
        <v>57.081662428171903</v>
      </c>
      <c r="U1346" s="18">
        <v>13.192995169082128</v>
      </c>
      <c r="V1346" s="19">
        <f t="shared" ref="V1346:V1409" si="181">SUM(S1346:U1346)</f>
        <v>103.06765759725404</v>
      </c>
      <c r="W1346" s="33">
        <f t="shared" ref="W1346:W1409" si="182">V1346*1.22*1.2</f>
        <v>150.8910507223799</v>
      </c>
      <c r="X1346" s="21">
        <f t="shared" ref="X1346:X1409" si="183">V1346*1.2</f>
        <v>123.68118911670484</v>
      </c>
      <c r="Y1346" s="22">
        <v>123.68118911670484</v>
      </c>
      <c r="Z1346" s="23">
        <v>249.9</v>
      </c>
      <c r="AA1346" s="22"/>
      <c r="AB1346" s="22"/>
      <c r="AC1346" s="24">
        <v>192.9</v>
      </c>
      <c r="AD1346" s="25">
        <f t="shared" ref="AD1346:AD1409" si="184">(AC1346/X1346)-1</f>
        <v>0.55965512118403637</v>
      </c>
      <c r="AE1346" s="22"/>
      <c r="AF1346" s="26">
        <f t="shared" si="178"/>
        <v>123.68118911670484</v>
      </c>
      <c r="AG1346" s="32"/>
      <c r="AH1346" s="22"/>
      <c r="AI1346" s="28"/>
      <c r="AJ1346" s="29">
        <f t="shared" si="175"/>
        <v>-1</v>
      </c>
      <c r="AK1346" s="30"/>
      <c r="AL1346" s="30"/>
      <c r="AM1346" s="30"/>
      <c r="AN1346" s="31">
        <v>192.9</v>
      </c>
    </row>
    <row r="1347" spans="1:40" s="11" customFormat="1" ht="37.5" customHeight="1" x14ac:dyDescent="0.25">
      <c r="A1347" s="12" t="s">
        <v>3068</v>
      </c>
      <c r="B1347" s="12" t="s">
        <v>3068</v>
      </c>
      <c r="C1347" s="13" t="s">
        <v>3068</v>
      </c>
      <c r="D1347" s="3" t="s">
        <v>46</v>
      </c>
      <c r="E1347" s="3" t="s">
        <v>359</v>
      </c>
      <c r="F1347" s="14" t="s">
        <v>81</v>
      </c>
      <c r="G1347" s="14" t="s">
        <v>575</v>
      </c>
      <c r="H1347" s="14" t="s">
        <v>576</v>
      </c>
      <c r="I1347" s="14" t="s">
        <v>3069</v>
      </c>
      <c r="J1347" s="14">
        <v>0</v>
      </c>
      <c r="K1347" s="38"/>
      <c r="L1347" s="14" t="str">
        <f>IFERROR(VLOOKUP(A1347,[1]Sheet1!$A:$O,15,FALSE),"ok")</f>
        <v>ok</v>
      </c>
      <c r="M1347" s="15">
        <v>0</v>
      </c>
      <c r="N1347" s="41">
        <v>35</v>
      </c>
      <c r="O1347" s="13">
        <v>359</v>
      </c>
      <c r="P1347" s="17">
        <v>0</v>
      </c>
      <c r="Q1347" s="13">
        <v>1</v>
      </c>
      <c r="R1347" s="16" t="str">
        <f t="shared" si="179"/>
        <v>nul</v>
      </c>
      <c r="S1347" s="17">
        <f t="shared" si="180"/>
        <v>8.1430000000000007</v>
      </c>
      <c r="T1347" s="18">
        <v>17.401430888420698</v>
      </c>
      <c r="U1347" s="18">
        <v>7.9717391304347833</v>
      </c>
      <c r="V1347" s="19">
        <f t="shared" si="181"/>
        <v>33.516170018855483</v>
      </c>
      <c r="W1347" s="20">
        <f t="shared" si="182"/>
        <v>49.067672907604425</v>
      </c>
      <c r="X1347" s="21">
        <f t="shared" si="183"/>
        <v>40.219404022626577</v>
      </c>
      <c r="Y1347" s="22">
        <v>40.219404022626577</v>
      </c>
      <c r="Z1347" s="23">
        <v>99.9</v>
      </c>
      <c r="AA1347" s="22"/>
      <c r="AB1347" s="22"/>
      <c r="AC1347" s="24">
        <v>47.9</v>
      </c>
      <c r="AD1347" s="25">
        <f t="shared" si="184"/>
        <v>0.19096742390942656</v>
      </c>
      <c r="AE1347" s="22"/>
      <c r="AF1347" s="26">
        <f t="shared" si="178"/>
        <v>40.219404022626577</v>
      </c>
      <c r="AG1347" s="27"/>
      <c r="AH1347" s="22"/>
      <c r="AI1347" s="28"/>
      <c r="AJ1347" s="29">
        <f t="shared" si="175"/>
        <v>-1</v>
      </c>
      <c r="AK1347" s="30"/>
      <c r="AL1347" s="30"/>
      <c r="AM1347" s="30"/>
      <c r="AN1347" s="31">
        <v>47.9</v>
      </c>
    </row>
    <row r="1348" spans="1:40" s="11" customFormat="1" ht="37.5" customHeight="1" x14ac:dyDescent="0.25">
      <c r="A1348" s="12" t="s">
        <v>3070</v>
      </c>
      <c r="B1348" s="12" t="s">
        <v>3070</v>
      </c>
      <c r="C1348" s="13" t="s">
        <v>3070</v>
      </c>
      <c r="D1348" s="3" t="s">
        <v>46</v>
      </c>
      <c r="E1348" s="3" t="s">
        <v>187</v>
      </c>
      <c r="F1348" s="14" t="s">
        <v>81</v>
      </c>
      <c r="G1348" s="14" t="s">
        <v>82</v>
      </c>
      <c r="H1348" s="14" t="s">
        <v>418</v>
      </c>
      <c r="I1348" s="14" t="s">
        <v>3071</v>
      </c>
      <c r="J1348" s="14">
        <v>0</v>
      </c>
      <c r="K1348" s="38"/>
      <c r="L1348" s="14" t="str">
        <f>IFERROR(VLOOKUP(A1348,[1]Sheet1!$A:$O,15,FALSE),"ok")</f>
        <v>ok</v>
      </c>
      <c r="M1348" s="15">
        <v>0</v>
      </c>
      <c r="N1348" s="41">
        <v>9</v>
      </c>
      <c r="O1348" s="13">
        <v>56</v>
      </c>
      <c r="P1348" s="17">
        <v>14</v>
      </c>
      <c r="Q1348" s="13">
        <v>23</v>
      </c>
      <c r="R1348" s="16">
        <f t="shared" si="179"/>
        <v>4.5</v>
      </c>
      <c r="S1348" s="17">
        <f t="shared" si="180"/>
        <v>12.733000000000002</v>
      </c>
      <c r="T1348" s="18">
        <v>24.912955483001301</v>
      </c>
      <c r="U1348" s="18">
        <v>8.9600483091787435</v>
      </c>
      <c r="V1348" s="19">
        <f t="shared" si="181"/>
        <v>46.606003792180047</v>
      </c>
      <c r="W1348" s="20">
        <f t="shared" si="182"/>
        <v>68.231189551751584</v>
      </c>
      <c r="X1348" s="21">
        <f t="shared" si="183"/>
        <v>55.927204550616054</v>
      </c>
      <c r="Y1348" s="22">
        <v>54.907204550616065</v>
      </c>
      <c r="Z1348" s="23">
        <v>129.9</v>
      </c>
      <c r="AA1348" s="22"/>
      <c r="AB1348" s="22"/>
      <c r="AC1348" s="24">
        <v>74.900000000000006</v>
      </c>
      <c r="AD1348" s="25">
        <f t="shared" si="184"/>
        <v>0.33924090434759546</v>
      </c>
      <c r="AE1348" s="22"/>
      <c r="AF1348" s="26">
        <f t="shared" si="178"/>
        <v>55.927204550616054</v>
      </c>
      <c r="AG1348" s="27"/>
      <c r="AH1348" s="22"/>
      <c r="AI1348" s="28"/>
      <c r="AJ1348" s="29">
        <f t="shared" si="175"/>
        <v>-1</v>
      </c>
      <c r="AK1348" s="30"/>
      <c r="AL1348" s="30"/>
      <c r="AM1348" s="30"/>
      <c r="AN1348" s="31">
        <v>69.900000000000006</v>
      </c>
    </row>
    <row r="1349" spans="1:40" s="11" customFormat="1" ht="37.5" customHeight="1" x14ac:dyDescent="0.25">
      <c r="A1349" s="12" t="s">
        <v>3074</v>
      </c>
      <c r="B1349" s="12" t="s">
        <v>3074</v>
      </c>
      <c r="C1349" s="13" t="s">
        <v>3074</v>
      </c>
      <c r="D1349" s="3" t="s">
        <v>46</v>
      </c>
      <c r="E1349" s="3" t="s">
        <v>359</v>
      </c>
      <c r="F1349" s="14" t="s">
        <v>81</v>
      </c>
      <c r="G1349" s="14" t="s">
        <v>82</v>
      </c>
      <c r="H1349" s="14" t="s">
        <v>1572</v>
      </c>
      <c r="I1349" s="14" t="s">
        <v>3075</v>
      </c>
      <c r="J1349" s="14">
        <v>0</v>
      </c>
      <c r="K1349" s="38"/>
      <c r="L1349" s="14" t="str">
        <f>IFERROR(VLOOKUP(A1349,[1]Sheet1!$A:$O,15,FALSE),"ok")</f>
        <v>ok</v>
      </c>
      <c r="M1349" s="15">
        <v>0</v>
      </c>
      <c r="N1349" s="41">
        <v>48</v>
      </c>
      <c r="O1349" s="13">
        <v>92</v>
      </c>
      <c r="P1349" s="17">
        <v>0</v>
      </c>
      <c r="Q1349" s="13">
        <v>0</v>
      </c>
      <c r="R1349" s="16" t="str">
        <f t="shared" si="179"/>
        <v>nul</v>
      </c>
      <c r="S1349" s="17">
        <f t="shared" si="180"/>
        <v>7.8029999999999999</v>
      </c>
      <c r="T1349" s="18">
        <v>12.3669456489203</v>
      </c>
      <c r="U1349" s="18">
        <v>8.298067632850243</v>
      </c>
      <c r="V1349" s="19">
        <f t="shared" si="181"/>
        <v>28.468013281770546</v>
      </c>
      <c r="W1349" s="20">
        <f t="shared" si="182"/>
        <v>41.677171444512076</v>
      </c>
      <c r="X1349" s="21">
        <f t="shared" si="183"/>
        <v>34.161615938124655</v>
      </c>
      <c r="Y1349" s="22">
        <v>32.73361593812465</v>
      </c>
      <c r="Z1349" s="23">
        <v>99.9</v>
      </c>
      <c r="AA1349" s="22"/>
      <c r="AB1349" s="22"/>
      <c r="AC1349" s="24">
        <v>45.9</v>
      </c>
      <c r="AD1349" s="25">
        <f t="shared" si="184"/>
        <v>0.34361325538980747</v>
      </c>
      <c r="AE1349" s="22"/>
      <c r="AF1349" s="26">
        <f t="shared" si="178"/>
        <v>34.161615938124655</v>
      </c>
      <c r="AG1349" s="27"/>
      <c r="AH1349" s="22"/>
      <c r="AI1349" s="28"/>
      <c r="AJ1349" s="29">
        <f t="shared" si="175"/>
        <v>-1</v>
      </c>
      <c r="AK1349" s="30"/>
      <c r="AL1349" s="30"/>
      <c r="AM1349" s="30"/>
      <c r="AN1349" s="31">
        <v>49.9</v>
      </c>
    </row>
    <row r="1350" spans="1:40" s="11" customFormat="1" ht="37.5" customHeight="1" x14ac:dyDescent="0.25">
      <c r="A1350" s="12" t="s">
        <v>3078</v>
      </c>
      <c r="B1350" s="12" t="s">
        <v>3079</v>
      </c>
      <c r="C1350" s="13" t="s">
        <v>3080</v>
      </c>
      <c r="D1350" s="3" t="s">
        <v>46</v>
      </c>
      <c r="E1350" s="3" t="s">
        <v>187</v>
      </c>
      <c r="F1350" s="14" t="s">
        <v>40</v>
      </c>
      <c r="G1350" s="14" t="s">
        <v>145</v>
      </c>
      <c r="H1350" s="14" t="s">
        <v>179</v>
      </c>
      <c r="I1350" s="14" t="s">
        <v>3081</v>
      </c>
      <c r="J1350" s="14">
        <v>0</v>
      </c>
      <c r="K1350" s="38"/>
      <c r="L1350" s="14" t="str">
        <f>IFERROR(VLOOKUP(A1350,[1]Sheet1!$A:$O,15,FALSE),"ok")</f>
        <v>ok</v>
      </c>
      <c r="M1350" s="15">
        <v>0</v>
      </c>
      <c r="N1350" s="41">
        <v>0</v>
      </c>
      <c r="O1350" s="13">
        <v>62</v>
      </c>
      <c r="P1350" s="17">
        <v>0</v>
      </c>
      <c r="Q1350" s="13">
        <v>0</v>
      </c>
      <c r="R1350" s="16" t="str">
        <f t="shared" si="179"/>
        <v>nul</v>
      </c>
      <c r="S1350" s="17">
        <f t="shared" si="180"/>
        <v>23.7745</v>
      </c>
      <c r="T1350" s="18">
        <v>37.447984780619002</v>
      </c>
      <c r="U1350" s="18">
        <v>28.875410628019324</v>
      </c>
      <c r="V1350" s="19">
        <f t="shared" si="181"/>
        <v>90.097895408638323</v>
      </c>
      <c r="W1350" s="20">
        <f t="shared" si="182"/>
        <v>131.90331887824649</v>
      </c>
      <c r="X1350" s="21">
        <f t="shared" si="183"/>
        <v>108.11747449036598</v>
      </c>
      <c r="Y1350" s="22">
        <v>108.11747449036598</v>
      </c>
      <c r="Z1350" s="23">
        <v>189.9</v>
      </c>
      <c r="AA1350" s="22"/>
      <c r="AB1350" s="22"/>
      <c r="AC1350" s="24">
        <v>139.85</v>
      </c>
      <c r="AD1350" s="25">
        <f t="shared" si="184"/>
        <v>0.2935004323696222</v>
      </c>
      <c r="AE1350" s="22"/>
      <c r="AF1350" s="26">
        <f t="shared" ref="AF1350:AF1359" si="185">X1350*(1+AG1350)</f>
        <v>108.11747449036598</v>
      </c>
      <c r="AG1350" s="27"/>
      <c r="AH1350" s="22"/>
      <c r="AI1350" s="28"/>
      <c r="AJ1350" s="29">
        <f t="shared" si="175"/>
        <v>-1</v>
      </c>
      <c r="AK1350" s="30"/>
      <c r="AL1350" s="30"/>
      <c r="AM1350" s="30"/>
      <c r="AN1350" s="31">
        <v>139.85</v>
      </c>
    </row>
    <row r="1351" spans="1:40" s="11" customFormat="1" ht="37.5" customHeight="1" x14ac:dyDescent="0.25">
      <c r="A1351" s="12" t="s">
        <v>3082</v>
      </c>
      <c r="B1351" s="12" t="s">
        <v>3082</v>
      </c>
      <c r="C1351" s="13" t="s">
        <v>3082</v>
      </c>
      <c r="D1351" s="3" t="s">
        <v>3</v>
      </c>
      <c r="E1351" s="3" t="s">
        <v>39</v>
      </c>
      <c r="F1351" s="14" t="s">
        <v>3</v>
      </c>
      <c r="G1351" s="14" t="s">
        <v>3</v>
      </c>
      <c r="H1351" s="14" t="s">
        <v>3</v>
      </c>
      <c r="I1351" s="14" t="e">
        <v>#N/A</v>
      </c>
      <c r="J1351" s="14">
        <v>0</v>
      </c>
      <c r="K1351" s="38"/>
      <c r="L1351" s="14" t="str">
        <f>IFERROR(VLOOKUP(A1351,[1]Sheet1!$A:$O,15,FALSE),"ok")</f>
        <v>ok</v>
      </c>
      <c r="M1351" s="15">
        <v>0</v>
      </c>
      <c r="N1351" s="41">
        <v>0</v>
      </c>
      <c r="O1351" s="13">
        <v>35</v>
      </c>
      <c r="P1351" s="17">
        <v>0</v>
      </c>
      <c r="Q1351" s="13">
        <v>0</v>
      </c>
      <c r="R1351" s="16" t="str">
        <f t="shared" si="179"/>
        <v>nul</v>
      </c>
      <c r="S1351" s="17" t="e">
        <f t="shared" si="180"/>
        <v>#N/A</v>
      </c>
      <c r="T1351" s="18">
        <v>27.085643999999998</v>
      </c>
      <c r="U1351" s="18">
        <v>7.3004347826086962</v>
      </c>
      <c r="V1351" s="19" t="e">
        <f t="shared" si="181"/>
        <v>#N/A</v>
      </c>
      <c r="W1351" s="20" t="e">
        <f t="shared" si="182"/>
        <v>#N/A</v>
      </c>
      <c r="X1351" s="21" t="e">
        <f t="shared" si="183"/>
        <v>#N/A</v>
      </c>
      <c r="Y1351" s="22" t="e">
        <v>#N/A</v>
      </c>
      <c r="Z1351" s="23">
        <v>0</v>
      </c>
      <c r="AA1351" s="22"/>
      <c r="AB1351" s="22"/>
      <c r="AC1351" s="24" t="e">
        <v>#N/A</v>
      </c>
      <c r="AD1351" s="25" t="e">
        <f t="shared" si="184"/>
        <v>#N/A</v>
      </c>
      <c r="AE1351" s="22"/>
      <c r="AF1351" s="26" t="e">
        <f t="shared" si="185"/>
        <v>#N/A</v>
      </c>
      <c r="AG1351" s="27"/>
      <c r="AH1351" s="22"/>
      <c r="AI1351" s="28"/>
      <c r="AJ1351" s="29" t="e">
        <f t="shared" si="175"/>
        <v>#N/A</v>
      </c>
      <c r="AK1351" s="30"/>
      <c r="AL1351" s="30"/>
      <c r="AM1351" s="30"/>
      <c r="AN1351" s="31" t="s">
        <v>896</v>
      </c>
    </row>
    <row r="1352" spans="1:40" s="11" customFormat="1" ht="37.5" customHeight="1" x14ac:dyDescent="0.25">
      <c r="A1352" s="12" t="s">
        <v>3083</v>
      </c>
      <c r="B1352" s="12" t="s">
        <v>3083</v>
      </c>
      <c r="C1352" s="13" t="s">
        <v>3083</v>
      </c>
      <c r="D1352" s="3" t="s">
        <v>46</v>
      </c>
      <c r="E1352" s="3" t="s">
        <v>39</v>
      </c>
      <c r="F1352" s="14" t="e">
        <v>#N/A</v>
      </c>
      <c r="G1352" s="14" t="e">
        <v>#N/A</v>
      </c>
      <c r="H1352" s="14" t="e">
        <v>#N/A</v>
      </c>
      <c r="I1352" s="14" t="e">
        <v>#N/A</v>
      </c>
      <c r="J1352" s="14">
        <v>0</v>
      </c>
      <c r="K1352" s="38"/>
      <c r="L1352" s="14" t="str">
        <f>IFERROR(VLOOKUP(A1352,[1]Sheet1!$A:$O,15,FALSE),"ok")</f>
        <v>ok</v>
      </c>
      <c r="M1352" s="15">
        <v>0</v>
      </c>
      <c r="N1352" s="41">
        <v>0</v>
      </c>
      <c r="O1352" s="13">
        <v>329</v>
      </c>
      <c r="P1352" s="17">
        <v>0</v>
      </c>
      <c r="Q1352" s="13">
        <v>0</v>
      </c>
      <c r="R1352" s="16" t="str">
        <f t="shared" si="179"/>
        <v>nul</v>
      </c>
      <c r="S1352" s="17" t="e">
        <f t="shared" si="180"/>
        <v>#N/A</v>
      </c>
      <c r="T1352" s="18">
        <v>10.250579999999999</v>
      </c>
      <c r="U1352" s="18">
        <v>6.852898550724638</v>
      </c>
      <c r="V1352" s="19" t="e">
        <f t="shared" si="181"/>
        <v>#N/A</v>
      </c>
      <c r="W1352" s="20" t="e">
        <f t="shared" si="182"/>
        <v>#N/A</v>
      </c>
      <c r="X1352" s="21" t="e">
        <f t="shared" si="183"/>
        <v>#N/A</v>
      </c>
      <c r="Y1352" s="22" t="e">
        <v>#N/A</v>
      </c>
      <c r="Z1352" s="23">
        <v>0</v>
      </c>
      <c r="AA1352" s="22"/>
      <c r="AB1352" s="22"/>
      <c r="AC1352" s="24" t="e">
        <v>#N/A</v>
      </c>
      <c r="AD1352" s="25" t="e">
        <f t="shared" si="184"/>
        <v>#N/A</v>
      </c>
      <c r="AE1352" s="22"/>
      <c r="AF1352" s="26" t="e">
        <f t="shared" si="185"/>
        <v>#N/A</v>
      </c>
      <c r="AG1352" s="27"/>
      <c r="AH1352" s="22"/>
      <c r="AI1352" s="28"/>
      <c r="AJ1352" s="29" t="e">
        <f t="shared" si="175"/>
        <v>#N/A</v>
      </c>
      <c r="AK1352" s="30"/>
      <c r="AL1352" s="30"/>
      <c r="AM1352" s="30"/>
      <c r="AN1352" s="31" t="s">
        <v>896</v>
      </c>
    </row>
    <row r="1353" spans="1:40" s="11" customFormat="1" ht="37.5" customHeight="1" x14ac:dyDescent="0.25">
      <c r="A1353" s="12" t="s">
        <v>3084</v>
      </c>
      <c r="B1353" s="12" t="s">
        <v>3084</v>
      </c>
      <c r="C1353" s="13" t="s">
        <v>3084</v>
      </c>
      <c r="D1353" s="3" t="s">
        <v>3</v>
      </c>
      <c r="E1353" s="3" t="s">
        <v>3085</v>
      </c>
      <c r="F1353" s="14" t="s">
        <v>3</v>
      </c>
      <c r="G1353" s="14" t="s">
        <v>3</v>
      </c>
      <c r="H1353" s="14" t="s">
        <v>3</v>
      </c>
      <c r="I1353" s="14" t="e">
        <v>#N/A</v>
      </c>
      <c r="J1353" s="14">
        <v>0</v>
      </c>
      <c r="K1353" s="38"/>
      <c r="L1353" s="14" t="str">
        <f>IFERROR(VLOOKUP(A1353,[1]Sheet1!$A:$O,15,FALSE),"ok")</f>
        <v>ok</v>
      </c>
      <c r="M1353" s="15">
        <v>0</v>
      </c>
      <c r="N1353" s="41">
        <v>0</v>
      </c>
      <c r="O1353" s="13">
        <v>51</v>
      </c>
      <c r="P1353" s="17">
        <v>0</v>
      </c>
      <c r="Q1353" s="13">
        <v>0</v>
      </c>
      <c r="R1353" s="16" t="str">
        <f t="shared" si="179"/>
        <v>nul</v>
      </c>
      <c r="S1353" s="17" t="e">
        <f t="shared" si="180"/>
        <v>#N/A</v>
      </c>
      <c r="T1353" s="18">
        <v>24.64</v>
      </c>
      <c r="U1353" s="18">
        <v>9.286376811594204</v>
      </c>
      <c r="V1353" s="19" t="e">
        <f t="shared" si="181"/>
        <v>#N/A</v>
      </c>
      <c r="W1353" s="20" t="e">
        <f t="shared" si="182"/>
        <v>#N/A</v>
      </c>
      <c r="X1353" s="21" t="e">
        <f t="shared" si="183"/>
        <v>#N/A</v>
      </c>
      <c r="Y1353" s="22" t="e">
        <v>#N/A</v>
      </c>
      <c r="Z1353" s="23">
        <v>0</v>
      </c>
      <c r="AA1353" s="22"/>
      <c r="AB1353" s="22"/>
      <c r="AC1353" s="24" t="e">
        <v>#N/A</v>
      </c>
      <c r="AD1353" s="25" t="e">
        <f t="shared" si="184"/>
        <v>#N/A</v>
      </c>
      <c r="AE1353" s="22"/>
      <c r="AF1353" s="26" t="e">
        <f t="shared" si="185"/>
        <v>#N/A</v>
      </c>
      <c r="AG1353" s="27"/>
      <c r="AH1353" s="22"/>
      <c r="AI1353" s="28"/>
      <c r="AJ1353" s="29" t="e">
        <f t="shared" si="175"/>
        <v>#N/A</v>
      </c>
      <c r="AK1353" s="30"/>
      <c r="AL1353" s="30"/>
      <c r="AM1353" s="30"/>
      <c r="AN1353" s="31" t="s">
        <v>896</v>
      </c>
    </row>
    <row r="1354" spans="1:40" s="11" customFormat="1" ht="37.5" customHeight="1" x14ac:dyDescent="0.25">
      <c r="A1354" s="12" t="s">
        <v>3086</v>
      </c>
      <c r="B1354" s="12" t="s">
        <v>3086</v>
      </c>
      <c r="C1354" s="13" t="s">
        <v>3086</v>
      </c>
      <c r="D1354" s="3" t="s">
        <v>3</v>
      </c>
      <c r="E1354" s="3" t="s">
        <v>39</v>
      </c>
      <c r="F1354" s="14" t="s">
        <v>3</v>
      </c>
      <c r="G1354" s="14" t="s">
        <v>3</v>
      </c>
      <c r="H1354" s="14" t="s">
        <v>3</v>
      </c>
      <c r="I1354" s="14" t="e">
        <v>#N/A</v>
      </c>
      <c r="J1354" s="14">
        <v>0</v>
      </c>
      <c r="K1354" s="38"/>
      <c r="L1354" s="14" t="str">
        <f>IFERROR(VLOOKUP(A1354,[1]Sheet1!$A:$O,15,FALSE),"ok")</f>
        <v>ok</v>
      </c>
      <c r="M1354" s="15">
        <v>0</v>
      </c>
      <c r="N1354" s="41">
        <v>0</v>
      </c>
      <c r="O1354" s="13">
        <v>62</v>
      </c>
      <c r="P1354" s="17">
        <v>0</v>
      </c>
      <c r="Q1354" s="13">
        <v>0</v>
      </c>
      <c r="R1354" s="16" t="str">
        <f t="shared" si="179"/>
        <v>nul</v>
      </c>
      <c r="S1354" s="17" t="e">
        <f t="shared" si="180"/>
        <v>#N/A</v>
      </c>
      <c r="T1354" s="18">
        <v>0</v>
      </c>
      <c r="U1354" s="18">
        <v>7.1139613526570056</v>
      </c>
      <c r="V1354" s="19" t="e">
        <f t="shared" si="181"/>
        <v>#N/A</v>
      </c>
      <c r="W1354" s="20" t="e">
        <f t="shared" si="182"/>
        <v>#N/A</v>
      </c>
      <c r="X1354" s="21" t="e">
        <f t="shared" si="183"/>
        <v>#N/A</v>
      </c>
      <c r="Y1354" s="22" t="e">
        <v>#N/A</v>
      </c>
      <c r="Z1354" s="23">
        <v>0</v>
      </c>
      <c r="AA1354" s="22"/>
      <c r="AB1354" s="22"/>
      <c r="AC1354" s="24" t="e">
        <v>#N/A</v>
      </c>
      <c r="AD1354" s="25" t="e">
        <f t="shared" si="184"/>
        <v>#N/A</v>
      </c>
      <c r="AE1354" s="22"/>
      <c r="AF1354" s="26" t="e">
        <f t="shared" si="185"/>
        <v>#N/A</v>
      </c>
      <c r="AG1354" s="27"/>
      <c r="AH1354" s="22"/>
      <c r="AI1354" s="28"/>
      <c r="AJ1354" s="29" t="e">
        <f t="shared" si="175"/>
        <v>#N/A</v>
      </c>
      <c r="AK1354" s="30"/>
      <c r="AL1354" s="30"/>
      <c r="AM1354" s="30"/>
      <c r="AN1354" s="31" t="s">
        <v>896</v>
      </c>
    </row>
    <row r="1355" spans="1:40" s="11" customFormat="1" ht="37.5" customHeight="1" x14ac:dyDescent="0.25">
      <c r="A1355" s="12" t="s">
        <v>3087</v>
      </c>
      <c r="B1355" s="12" t="s">
        <v>3087</v>
      </c>
      <c r="C1355" s="13" t="s">
        <v>3087</v>
      </c>
      <c r="D1355" s="3"/>
      <c r="E1355" s="3" t="s">
        <v>39</v>
      </c>
      <c r="F1355" s="14" t="e">
        <v>#N/A</v>
      </c>
      <c r="G1355" s="14" t="e">
        <v>#N/A</v>
      </c>
      <c r="H1355" s="14" t="e">
        <v>#N/A</v>
      </c>
      <c r="I1355" s="14" t="e">
        <v>#N/A</v>
      </c>
      <c r="J1355" s="14">
        <v>0</v>
      </c>
      <c r="K1355" s="38"/>
      <c r="L1355" s="14" t="str">
        <f>IFERROR(VLOOKUP(A1355,[1]Sheet1!$A:$O,15,FALSE),"ok")</f>
        <v>ok</v>
      </c>
      <c r="M1355" s="15">
        <v>0</v>
      </c>
      <c r="N1355" s="41">
        <v>0</v>
      </c>
      <c r="O1355" s="13">
        <v>58</v>
      </c>
      <c r="P1355" s="17">
        <v>0</v>
      </c>
      <c r="Q1355" s="13">
        <v>0</v>
      </c>
      <c r="R1355" s="16" t="str">
        <f t="shared" si="179"/>
        <v>nul</v>
      </c>
      <c r="S1355" s="17" t="e">
        <f t="shared" si="180"/>
        <v>#N/A</v>
      </c>
      <c r="T1355" s="18">
        <v>4.9980578965470199</v>
      </c>
      <c r="U1355" s="18">
        <v>6.6291304347826099</v>
      </c>
      <c r="V1355" s="19" t="e">
        <f t="shared" si="181"/>
        <v>#N/A</v>
      </c>
      <c r="W1355" s="20" t="e">
        <f t="shared" si="182"/>
        <v>#N/A</v>
      </c>
      <c r="X1355" s="21" t="e">
        <f t="shared" si="183"/>
        <v>#N/A</v>
      </c>
      <c r="Y1355" s="22" t="e">
        <v>#N/A</v>
      </c>
      <c r="Z1355" s="23">
        <v>0</v>
      </c>
      <c r="AA1355" s="22"/>
      <c r="AB1355" s="22"/>
      <c r="AC1355" s="24" t="e">
        <v>#N/A</v>
      </c>
      <c r="AD1355" s="25" t="e">
        <f t="shared" si="184"/>
        <v>#N/A</v>
      </c>
      <c r="AE1355" s="22"/>
      <c r="AF1355" s="26" t="e">
        <f t="shared" si="185"/>
        <v>#N/A</v>
      </c>
      <c r="AG1355" s="27"/>
      <c r="AH1355" s="22"/>
      <c r="AI1355" s="28"/>
      <c r="AJ1355" s="29" t="e">
        <f t="shared" ref="AJ1355:AJ1418" si="186">(AI1355/X1355)-1</f>
        <v>#N/A</v>
      </c>
      <c r="AK1355" s="30"/>
      <c r="AL1355" s="30"/>
      <c r="AM1355" s="30"/>
      <c r="AN1355" s="31" t="s">
        <v>896</v>
      </c>
    </row>
    <row r="1356" spans="1:40" s="11" customFormat="1" ht="37.5" customHeight="1" x14ac:dyDescent="0.25">
      <c r="A1356" s="12" t="s">
        <v>3088</v>
      </c>
      <c r="B1356" s="12" t="s">
        <v>3089</v>
      </c>
      <c r="C1356" s="13" t="s">
        <v>3090</v>
      </c>
      <c r="D1356" s="3" t="s">
        <v>46</v>
      </c>
      <c r="E1356" s="3" t="s">
        <v>39</v>
      </c>
      <c r="F1356" s="14" t="e">
        <v>#N/A</v>
      </c>
      <c r="G1356" s="14" t="e">
        <v>#N/A</v>
      </c>
      <c r="H1356" s="14" t="e">
        <v>#N/A</v>
      </c>
      <c r="I1356" s="14" t="e">
        <v>#N/A</v>
      </c>
      <c r="J1356" s="14">
        <v>0</v>
      </c>
      <c r="K1356" s="38"/>
      <c r="L1356" s="14">
        <f>IFERROR(VLOOKUP(A1356,[1]Sheet1!$A:$O,15,FALSE),"ok")</f>
        <v>399.9</v>
      </c>
      <c r="M1356" s="15">
        <v>0</v>
      </c>
      <c r="N1356" s="41">
        <v>0</v>
      </c>
      <c r="O1356" s="13" t="s">
        <v>44</v>
      </c>
      <c r="P1356" s="17">
        <v>0</v>
      </c>
      <c r="Q1356" s="13">
        <v>0</v>
      </c>
      <c r="R1356" s="16" t="str">
        <f t="shared" si="179"/>
        <v>nul</v>
      </c>
      <c r="S1356" s="17" t="e">
        <f t="shared" si="180"/>
        <v>#N/A</v>
      </c>
      <c r="T1356" s="18">
        <v>120.784351343303</v>
      </c>
      <c r="U1356" s="18">
        <v>35.737632850241546</v>
      </c>
      <c r="V1356" s="19" t="e">
        <f t="shared" si="181"/>
        <v>#N/A</v>
      </c>
      <c r="W1356" s="20" t="e">
        <f t="shared" si="182"/>
        <v>#N/A</v>
      </c>
      <c r="X1356" s="21" t="e">
        <f t="shared" si="183"/>
        <v>#N/A</v>
      </c>
      <c r="Y1356" s="22">
        <v>231.66598103225346</v>
      </c>
      <c r="Z1356" s="23">
        <v>0</v>
      </c>
      <c r="AA1356" s="22"/>
      <c r="AB1356" s="22"/>
      <c r="AC1356" s="24" t="e">
        <v>#N/A</v>
      </c>
      <c r="AD1356" s="25" t="e">
        <f t="shared" si="184"/>
        <v>#N/A</v>
      </c>
      <c r="AE1356" s="22"/>
      <c r="AF1356" s="26" t="e">
        <f t="shared" si="185"/>
        <v>#N/A</v>
      </c>
      <c r="AG1356" s="27"/>
      <c r="AH1356" s="22"/>
      <c r="AI1356" s="28"/>
      <c r="AJ1356" s="29" t="e">
        <f t="shared" si="186"/>
        <v>#N/A</v>
      </c>
      <c r="AK1356" s="30"/>
      <c r="AL1356" s="30"/>
      <c r="AM1356" s="30"/>
      <c r="AN1356" s="31" t="s">
        <v>896</v>
      </c>
    </row>
    <row r="1357" spans="1:40" s="11" customFormat="1" ht="37.5" customHeight="1" x14ac:dyDescent="0.25">
      <c r="A1357" s="12" t="s">
        <v>3091</v>
      </c>
      <c r="B1357" s="12" t="s">
        <v>3092</v>
      </c>
      <c r="C1357" s="13" t="s">
        <v>3091</v>
      </c>
      <c r="D1357" s="3" t="s">
        <v>46</v>
      </c>
      <c r="E1357" s="3" t="s">
        <v>39</v>
      </c>
      <c r="F1357" s="14" t="e">
        <v>#N/A</v>
      </c>
      <c r="G1357" s="14" t="e">
        <v>#N/A</v>
      </c>
      <c r="H1357" s="14" t="e">
        <v>#N/A</v>
      </c>
      <c r="I1357" s="14" t="e">
        <v>#N/A</v>
      </c>
      <c r="J1357" s="14">
        <v>0</v>
      </c>
      <c r="K1357" s="38"/>
      <c r="L1357" s="14">
        <f>IFERROR(VLOOKUP(A1357,[1]Sheet1!$A:$O,15,FALSE),"ok")</f>
        <v>99.9</v>
      </c>
      <c r="M1357" s="15">
        <v>0</v>
      </c>
      <c r="N1357" s="41">
        <v>0</v>
      </c>
      <c r="O1357" s="13" t="s">
        <v>44</v>
      </c>
      <c r="P1357" s="17">
        <v>0</v>
      </c>
      <c r="Q1357" s="13">
        <v>0</v>
      </c>
      <c r="R1357" s="16" t="str">
        <f t="shared" si="179"/>
        <v>nul</v>
      </c>
      <c r="S1357" s="17" t="e">
        <f t="shared" si="180"/>
        <v>#N/A</v>
      </c>
      <c r="T1357" s="18">
        <v>51.804776598649802</v>
      </c>
      <c r="U1357" s="18">
        <v>33.09903381642512</v>
      </c>
      <c r="V1357" s="19" t="e">
        <f t="shared" si="181"/>
        <v>#N/A</v>
      </c>
      <c r="W1357" s="20" t="e">
        <f t="shared" si="182"/>
        <v>#N/A</v>
      </c>
      <c r="X1357" s="21" t="e">
        <f t="shared" si="183"/>
        <v>#N/A</v>
      </c>
      <c r="Y1357" s="22" t="e">
        <v>#N/A</v>
      </c>
      <c r="Z1357" s="23">
        <v>0</v>
      </c>
      <c r="AA1357" s="22"/>
      <c r="AB1357" s="22"/>
      <c r="AC1357" s="24" t="e">
        <v>#N/A</v>
      </c>
      <c r="AD1357" s="25" t="e">
        <f t="shared" si="184"/>
        <v>#N/A</v>
      </c>
      <c r="AE1357" s="22"/>
      <c r="AF1357" s="26" t="e">
        <f t="shared" si="185"/>
        <v>#N/A</v>
      </c>
      <c r="AG1357" s="27"/>
      <c r="AH1357" s="22"/>
      <c r="AI1357" s="28"/>
      <c r="AJ1357" s="29" t="e">
        <f t="shared" si="186"/>
        <v>#N/A</v>
      </c>
      <c r="AK1357" s="30"/>
      <c r="AL1357" s="30"/>
      <c r="AM1357" s="30"/>
      <c r="AN1357" s="31" t="s">
        <v>896</v>
      </c>
    </row>
    <row r="1358" spans="1:40" s="11" customFormat="1" ht="37.5" customHeight="1" x14ac:dyDescent="0.25">
      <c r="A1358" s="12" t="s">
        <v>3093</v>
      </c>
      <c r="B1358" s="12" t="s">
        <v>3093</v>
      </c>
      <c r="C1358" s="13" t="s">
        <v>3093</v>
      </c>
      <c r="D1358" s="3"/>
      <c r="E1358" s="3" t="s">
        <v>187</v>
      </c>
      <c r="F1358" s="14" t="e">
        <v>#N/A</v>
      </c>
      <c r="G1358" s="14" t="e">
        <v>#N/A</v>
      </c>
      <c r="H1358" s="14" t="e">
        <v>#N/A</v>
      </c>
      <c r="I1358" s="14" t="e">
        <v>#N/A</v>
      </c>
      <c r="J1358" s="14">
        <v>0</v>
      </c>
      <c r="K1358" s="38">
        <v>43251</v>
      </c>
      <c r="L1358" s="14" t="str">
        <f>IFERROR(VLOOKUP(A1358,[1]Sheet1!$A:$O,15,FALSE),"ok")</f>
        <v>ok</v>
      </c>
      <c r="M1358" s="15">
        <v>100</v>
      </c>
      <c r="N1358" s="41">
        <v>0</v>
      </c>
      <c r="O1358" s="13">
        <v>37</v>
      </c>
      <c r="P1358" s="17">
        <v>0</v>
      </c>
      <c r="Q1358" s="13">
        <v>0</v>
      </c>
      <c r="R1358" s="16" t="str">
        <f t="shared" si="179"/>
        <v>nul</v>
      </c>
      <c r="S1358" s="17" t="e">
        <f t="shared" si="180"/>
        <v>#N/A</v>
      </c>
      <c r="T1358" s="18">
        <v>0</v>
      </c>
      <c r="U1358" s="18">
        <v>7.1139613526570056</v>
      </c>
      <c r="V1358" s="19" t="e">
        <f t="shared" si="181"/>
        <v>#N/A</v>
      </c>
      <c r="W1358" s="20" t="e">
        <f t="shared" si="182"/>
        <v>#N/A</v>
      </c>
      <c r="X1358" s="21" t="e">
        <f t="shared" si="183"/>
        <v>#N/A</v>
      </c>
      <c r="Y1358" s="22" t="e">
        <v>#N/A</v>
      </c>
      <c r="Z1358" s="23">
        <v>0</v>
      </c>
      <c r="AA1358" s="22"/>
      <c r="AB1358" s="22"/>
      <c r="AC1358" s="24" t="e">
        <v>#N/A</v>
      </c>
      <c r="AD1358" s="25" t="e">
        <f t="shared" si="184"/>
        <v>#N/A</v>
      </c>
      <c r="AF1358" s="26" t="e">
        <f t="shared" si="185"/>
        <v>#N/A</v>
      </c>
      <c r="AG1358" s="27"/>
      <c r="AI1358" s="28"/>
      <c r="AJ1358" s="29" t="e">
        <f t="shared" si="186"/>
        <v>#N/A</v>
      </c>
      <c r="AK1358" s="30"/>
      <c r="AL1358" s="30"/>
      <c r="AM1358" s="30"/>
      <c r="AN1358" s="31" t="s">
        <v>896</v>
      </c>
    </row>
    <row r="1359" spans="1:40" s="11" customFormat="1" ht="37.5" customHeight="1" x14ac:dyDescent="0.25">
      <c r="A1359" s="12" t="s">
        <v>3094</v>
      </c>
      <c r="B1359" s="12" t="s">
        <v>3094</v>
      </c>
      <c r="C1359" s="13" t="s">
        <v>3094</v>
      </c>
      <c r="D1359" s="3"/>
      <c r="E1359" s="3" t="s">
        <v>359</v>
      </c>
      <c r="F1359" s="14" t="s">
        <v>3095</v>
      </c>
      <c r="G1359" s="14" t="s">
        <v>3096</v>
      </c>
      <c r="H1359" s="14" t="s">
        <v>3097</v>
      </c>
      <c r="I1359" s="14" t="s">
        <v>3098</v>
      </c>
      <c r="J1359" s="14" t="s">
        <v>3362</v>
      </c>
      <c r="K1359" s="38"/>
      <c r="L1359" s="14" t="str">
        <f>IFERROR(VLOOKUP(A1359,[1]Sheet1!$A:$O,15,FALSE),"ok")</f>
        <v>ok</v>
      </c>
      <c r="M1359" s="15">
        <v>0</v>
      </c>
      <c r="N1359" s="41">
        <v>23</v>
      </c>
      <c r="O1359" s="13" t="s">
        <v>46</v>
      </c>
      <c r="P1359" s="17">
        <v>6</v>
      </c>
      <c r="Q1359" s="13">
        <v>10</v>
      </c>
      <c r="R1359" s="16">
        <f t="shared" si="179"/>
        <v>26.833333333333336</v>
      </c>
      <c r="S1359" s="17">
        <f t="shared" ref="S1359:S1369" si="187">AC1359*0.17</f>
        <v>10.183</v>
      </c>
      <c r="T1359" s="18">
        <v>21.0524788698206</v>
      </c>
      <c r="U1359" s="18">
        <v>8.298067632850243</v>
      </c>
      <c r="V1359" s="19">
        <f t="shared" si="181"/>
        <v>39.533546502670845</v>
      </c>
      <c r="W1359" s="33">
        <f t="shared" si="182"/>
        <v>57.877112079910113</v>
      </c>
      <c r="X1359" s="21">
        <f t="shared" si="183"/>
        <v>47.440255803205012</v>
      </c>
      <c r="Y1359" s="22">
        <v>47.032255803205011</v>
      </c>
      <c r="Z1359" s="23">
        <v>99.9</v>
      </c>
      <c r="AA1359" s="22"/>
      <c r="AB1359" s="22"/>
      <c r="AC1359" s="24">
        <v>59.9</v>
      </c>
      <c r="AD1359" s="25">
        <f t="shared" si="184"/>
        <v>0.26264074646817615</v>
      </c>
      <c r="AE1359" s="22"/>
      <c r="AF1359" s="26">
        <f t="shared" si="185"/>
        <v>47.440255803205012</v>
      </c>
      <c r="AG1359" s="27"/>
      <c r="AH1359" s="22"/>
      <c r="AI1359" s="28"/>
      <c r="AJ1359" s="29">
        <f t="shared" si="186"/>
        <v>-1</v>
      </c>
      <c r="AK1359" s="30"/>
      <c r="AL1359" s="30"/>
      <c r="AM1359" s="30"/>
      <c r="AN1359" s="31">
        <v>57.9</v>
      </c>
    </row>
    <row r="1360" spans="1:40" s="11" customFormat="1" ht="37.5" customHeight="1" x14ac:dyDescent="0.25">
      <c r="A1360" s="12" t="s">
        <v>3099</v>
      </c>
      <c r="B1360" s="12" t="s">
        <v>3099</v>
      </c>
      <c r="C1360" s="13" t="s">
        <v>3099</v>
      </c>
      <c r="D1360" s="3"/>
      <c r="E1360" s="3" t="s">
        <v>359</v>
      </c>
      <c r="F1360" s="14" t="s">
        <v>3095</v>
      </c>
      <c r="G1360" s="14" t="s">
        <v>3096</v>
      </c>
      <c r="H1360" s="14" t="s">
        <v>3097</v>
      </c>
      <c r="I1360" s="14" t="s">
        <v>3100</v>
      </c>
      <c r="J1360" s="14" t="s">
        <v>3362</v>
      </c>
      <c r="K1360" s="38"/>
      <c r="L1360" s="14" t="str">
        <f>IFERROR(VLOOKUP(A1360,[1]Sheet1!$A:$O,15,FALSE),"ok")</f>
        <v>ok</v>
      </c>
      <c r="M1360" s="15">
        <v>0</v>
      </c>
      <c r="N1360" s="41">
        <v>49</v>
      </c>
      <c r="O1360" s="13" t="s">
        <v>46</v>
      </c>
      <c r="P1360" s="17">
        <v>0</v>
      </c>
      <c r="Q1360" s="13">
        <v>0</v>
      </c>
      <c r="R1360" s="16" t="str">
        <f t="shared" si="179"/>
        <v>nul</v>
      </c>
      <c r="S1360" s="17">
        <f t="shared" si="187"/>
        <v>15.283000000000001</v>
      </c>
      <c r="T1360" s="18">
        <v>22.039288830342599</v>
      </c>
      <c r="U1360" s="18">
        <v>49.918937198067638</v>
      </c>
      <c r="V1360" s="19">
        <f t="shared" si="181"/>
        <v>87.241226028410239</v>
      </c>
      <c r="W1360" s="33">
        <f t="shared" si="182"/>
        <v>127.72115490559257</v>
      </c>
      <c r="X1360" s="21">
        <f t="shared" si="183"/>
        <v>104.68947123409228</v>
      </c>
      <c r="Y1360" s="22">
        <v>112.84947123409228</v>
      </c>
      <c r="Z1360" s="23">
        <v>179.9</v>
      </c>
      <c r="AA1360" s="22"/>
      <c r="AB1360" s="22"/>
      <c r="AC1360" s="24">
        <v>89.9</v>
      </c>
      <c r="AD1360" s="25">
        <f t="shared" si="184"/>
        <v>-0.14126990097239178</v>
      </c>
      <c r="AE1360" s="22"/>
      <c r="AF1360" s="26"/>
      <c r="AG1360" s="27"/>
      <c r="AH1360" s="22"/>
      <c r="AI1360" s="28"/>
      <c r="AJ1360" s="29">
        <f t="shared" si="186"/>
        <v>-1</v>
      </c>
      <c r="AK1360" s="30"/>
      <c r="AL1360" s="30"/>
      <c r="AM1360" s="30"/>
      <c r="AN1360" s="31">
        <v>129.9</v>
      </c>
    </row>
    <row r="1361" spans="1:42" s="11" customFormat="1" ht="37.5" customHeight="1" x14ac:dyDescent="0.25">
      <c r="A1361" s="12" t="s">
        <v>3101</v>
      </c>
      <c r="B1361" s="12" t="s">
        <v>3101</v>
      </c>
      <c r="C1361" s="13" t="s">
        <v>3101</v>
      </c>
      <c r="D1361" s="3"/>
      <c r="E1361" s="3" t="s">
        <v>359</v>
      </c>
      <c r="F1361" s="14" t="s">
        <v>3095</v>
      </c>
      <c r="G1361" s="14" t="s">
        <v>3096</v>
      </c>
      <c r="H1361" s="14" t="s">
        <v>3097</v>
      </c>
      <c r="I1361" s="14" t="s">
        <v>3102</v>
      </c>
      <c r="J1361" s="14" t="s">
        <v>3362</v>
      </c>
      <c r="K1361" s="38"/>
      <c r="L1361" s="14" t="str">
        <f>IFERROR(VLOOKUP(A1361,[1]Sheet1!$A:$O,15,FALSE),"ok")</f>
        <v>ok</v>
      </c>
      <c r="M1361" s="15">
        <v>0</v>
      </c>
      <c r="N1361" s="41">
        <v>66</v>
      </c>
      <c r="O1361" s="13" t="s">
        <v>46</v>
      </c>
      <c r="P1361" s="17">
        <v>1</v>
      </c>
      <c r="Q1361" s="13">
        <v>1</v>
      </c>
      <c r="R1361" s="16">
        <f t="shared" si="179"/>
        <v>462</v>
      </c>
      <c r="S1361" s="17">
        <f t="shared" si="187"/>
        <v>16.983000000000001</v>
      </c>
      <c r="T1361" s="18">
        <v>28.831232886506601</v>
      </c>
      <c r="U1361" s="18">
        <v>55.895410628019327</v>
      </c>
      <c r="V1361" s="19">
        <f t="shared" si="181"/>
        <v>101.70964351452594</v>
      </c>
      <c r="W1361" s="33">
        <f t="shared" si="182"/>
        <v>148.90291810526597</v>
      </c>
      <c r="X1361" s="21">
        <f t="shared" si="183"/>
        <v>122.05157221743112</v>
      </c>
      <c r="Y1361" s="22">
        <v>133.2715722174311</v>
      </c>
      <c r="Z1361" s="23">
        <v>199.9</v>
      </c>
      <c r="AA1361" s="22"/>
      <c r="AB1361" s="22"/>
      <c r="AC1361" s="24">
        <v>99.9</v>
      </c>
      <c r="AD1361" s="25">
        <f t="shared" si="184"/>
        <v>-0.18149354256550476</v>
      </c>
      <c r="AE1361" s="22"/>
      <c r="AF1361" s="26"/>
      <c r="AG1361" s="27"/>
      <c r="AH1361" s="22"/>
      <c r="AI1361" s="28"/>
      <c r="AJ1361" s="29">
        <f t="shared" si="186"/>
        <v>-1</v>
      </c>
      <c r="AK1361" s="30"/>
      <c r="AL1361" s="30"/>
      <c r="AM1361" s="30"/>
      <c r="AN1361" s="31">
        <v>154.9</v>
      </c>
    </row>
    <row r="1362" spans="1:42" s="11" customFormat="1" ht="37.5" customHeight="1" x14ac:dyDescent="0.25">
      <c r="A1362" s="12" t="s">
        <v>3103</v>
      </c>
      <c r="B1362" s="12" t="s">
        <v>3103</v>
      </c>
      <c r="C1362" s="13" t="s">
        <v>3103</v>
      </c>
      <c r="D1362" s="3"/>
      <c r="E1362" s="3" t="s">
        <v>359</v>
      </c>
      <c r="F1362" s="14" t="s">
        <v>3095</v>
      </c>
      <c r="G1362" s="14" t="s">
        <v>3096</v>
      </c>
      <c r="H1362" s="14" t="s">
        <v>3097</v>
      </c>
      <c r="I1362" s="14" t="s">
        <v>3104</v>
      </c>
      <c r="J1362" s="14">
        <v>0</v>
      </c>
      <c r="K1362" s="38"/>
      <c r="L1362" s="14" t="str">
        <f>IFERROR(VLOOKUP(A1362,[1]Sheet1!$A:$O,15,FALSE),"ok")</f>
        <v>ok</v>
      </c>
      <c r="M1362" s="15">
        <v>0</v>
      </c>
      <c r="N1362" s="41">
        <v>46</v>
      </c>
      <c r="O1362" s="13" t="s">
        <v>46</v>
      </c>
      <c r="P1362" s="17">
        <v>1</v>
      </c>
      <c r="Q1362" s="13">
        <v>1</v>
      </c>
      <c r="R1362" s="16">
        <f t="shared" si="179"/>
        <v>322</v>
      </c>
      <c r="S1362" s="17">
        <f t="shared" si="187"/>
        <v>13.583000000000002</v>
      </c>
      <c r="T1362" s="18">
        <v>18.167859506035899</v>
      </c>
      <c r="U1362" s="18">
        <v>55.895410628019327</v>
      </c>
      <c r="V1362" s="19">
        <f t="shared" si="181"/>
        <v>87.646270134055229</v>
      </c>
      <c r="W1362" s="33">
        <f t="shared" si="182"/>
        <v>128.31413947625686</v>
      </c>
      <c r="X1362" s="21">
        <f t="shared" si="183"/>
        <v>105.17552416086627</v>
      </c>
      <c r="Y1362" s="22">
        <v>115.37552416086626</v>
      </c>
      <c r="Z1362" s="23">
        <v>179.9</v>
      </c>
      <c r="AA1362" s="22"/>
      <c r="AB1362" s="22"/>
      <c r="AC1362" s="24">
        <v>79.900000000000006</v>
      </c>
      <c r="AD1362" s="25">
        <f t="shared" si="184"/>
        <v>-0.24031754880733736</v>
      </c>
      <c r="AE1362" s="22"/>
      <c r="AF1362" s="26"/>
      <c r="AG1362" s="32"/>
      <c r="AH1362" s="22"/>
      <c r="AI1362" s="28"/>
      <c r="AJ1362" s="29">
        <f t="shared" si="186"/>
        <v>-1</v>
      </c>
      <c r="AK1362" s="30"/>
      <c r="AL1362" s="30"/>
      <c r="AM1362" s="30"/>
      <c r="AN1362" s="31">
        <v>129.9</v>
      </c>
    </row>
    <row r="1363" spans="1:42" s="11" customFormat="1" ht="37.5" customHeight="1" x14ac:dyDescent="0.25">
      <c r="A1363" s="12" t="s">
        <v>3105</v>
      </c>
      <c r="B1363" s="12" t="s">
        <v>3105</v>
      </c>
      <c r="C1363" s="13" t="s">
        <v>3105</v>
      </c>
      <c r="D1363" s="3"/>
      <c r="E1363" s="3" t="s">
        <v>187</v>
      </c>
      <c r="F1363" s="14" t="s">
        <v>40</v>
      </c>
      <c r="G1363" s="14" t="s">
        <v>159</v>
      </c>
      <c r="H1363" s="14" t="s">
        <v>160</v>
      </c>
      <c r="I1363" s="14" t="s">
        <v>3106</v>
      </c>
      <c r="J1363" s="14">
        <v>0</v>
      </c>
      <c r="K1363" s="38"/>
      <c r="L1363" s="14" t="str">
        <f>IFERROR(VLOOKUP(A1363,[1]Sheet1!$A:$O,15,FALSE),"ok")</f>
        <v>ok</v>
      </c>
      <c r="M1363" s="15">
        <v>0</v>
      </c>
      <c r="N1363" s="41">
        <v>84</v>
      </c>
      <c r="O1363" s="13">
        <v>16</v>
      </c>
      <c r="P1363" s="17">
        <v>3</v>
      </c>
      <c r="Q1363" s="13">
        <v>6</v>
      </c>
      <c r="R1363" s="16">
        <f t="shared" si="179"/>
        <v>196</v>
      </c>
      <c r="S1363" s="17">
        <f t="shared" si="187"/>
        <v>6.7830000000000004</v>
      </c>
      <c r="T1363" s="18">
        <v>13.566931398043399</v>
      </c>
      <c r="U1363" s="18">
        <v>7.3004347826086962</v>
      </c>
      <c r="V1363" s="19">
        <f t="shared" si="181"/>
        <v>27.650366180652096</v>
      </c>
      <c r="W1363" s="33">
        <f t="shared" si="182"/>
        <v>40.480136088474666</v>
      </c>
      <c r="X1363" s="21">
        <f t="shared" si="183"/>
        <v>33.180439416782512</v>
      </c>
      <c r="Y1363" s="22">
        <v>33.180439416782512</v>
      </c>
      <c r="Z1363" s="23">
        <v>69.900000000000006</v>
      </c>
      <c r="AA1363" s="22"/>
      <c r="AB1363" s="22"/>
      <c r="AC1363" s="24">
        <v>39.9</v>
      </c>
      <c r="AD1363" s="25">
        <f t="shared" si="184"/>
        <v>0.20251572014500696</v>
      </c>
      <c r="AE1363" s="22"/>
      <c r="AF1363" s="26"/>
      <c r="AG1363" s="27"/>
      <c r="AH1363" s="22"/>
      <c r="AI1363" s="28"/>
      <c r="AJ1363" s="29">
        <f t="shared" si="186"/>
        <v>-1</v>
      </c>
      <c r="AK1363" s="30"/>
      <c r="AL1363" s="30"/>
      <c r="AM1363" s="30"/>
      <c r="AN1363" s="31">
        <v>39.9</v>
      </c>
    </row>
    <row r="1364" spans="1:42" s="11" customFormat="1" ht="37.5" customHeight="1" x14ac:dyDescent="0.25">
      <c r="A1364" s="12" t="s">
        <v>3107</v>
      </c>
      <c r="B1364" s="12" t="s">
        <v>3107</v>
      </c>
      <c r="C1364" s="13" t="s">
        <v>3107</v>
      </c>
      <c r="D1364" s="3"/>
      <c r="E1364" s="3" t="s">
        <v>359</v>
      </c>
      <c r="F1364" s="14" t="s">
        <v>40</v>
      </c>
      <c r="G1364" s="14" t="s">
        <v>47</v>
      </c>
      <c r="H1364" s="14" t="s">
        <v>48</v>
      </c>
      <c r="I1364" s="14" t="s">
        <v>3108</v>
      </c>
      <c r="J1364" s="14">
        <v>0</v>
      </c>
      <c r="K1364" s="38"/>
      <c r="L1364" s="55" t="str">
        <f>IFERROR(VLOOKUP(A1364,[1]Sheet1!$A:$O,15,FALSE),"ok")</f>
        <v>ok</v>
      </c>
      <c r="M1364" s="15">
        <v>0</v>
      </c>
      <c r="N1364" s="41">
        <v>99</v>
      </c>
      <c r="O1364" s="13" t="s">
        <v>46</v>
      </c>
      <c r="P1364" s="17">
        <v>0</v>
      </c>
      <c r="Q1364" s="13">
        <v>0</v>
      </c>
      <c r="R1364" s="16" t="str">
        <f t="shared" si="179"/>
        <v>nul</v>
      </c>
      <c r="S1364" s="17">
        <f t="shared" si="187"/>
        <v>13.413000000000002</v>
      </c>
      <c r="T1364" s="18">
        <v>35.3810927923927</v>
      </c>
      <c r="U1364" s="18">
        <v>13.649855072463771</v>
      </c>
      <c r="V1364" s="19">
        <f t="shared" si="181"/>
        <v>62.443947864856476</v>
      </c>
      <c r="W1364" s="33">
        <f t="shared" si="182"/>
        <v>91.417939674149878</v>
      </c>
      <c r="X1364" s="21">
        <f t="shared" si="183"/>
        <v>74.932737437827768</v>
      </c>
      <c r="Y1364" s="22">
        <v>78.196737437827764</v>
      </c>
      <c r="Z1364" s="23">
        <v>139.9</v>
      </c>
      <c r="AA1364" s="22"/>
      <c r="AB1364" s="22"/>
      <c r="AC1364" s="24">
        <v>78.900000000000006</v>
      </c>
      <c r="AD1364" s="25">
        <f t="shared" si="184"/>
        <v>5.2944316433974015E-2</v>
      </c>
      <c r="AE1364" s="22"/>
      <c r="AF1364" s="26"/>
      <c r="AG1364" s="27"/>
      <c r="AH1364" s="22"/>
      <c r="AI1364" s="28"/>
      <c r="AJ1364" s="29">
        <f t="shared" si="186"/>
        <v>-1</v>
      </c>
      <c r="AK1364" s="30"/>
      <c r="AL1364" s="30"/>
      <c r="AM1364" s="30"/>
      <c r="AN1364" s="31">
        <v>89.9</v>
      </c>
    </row>
    <row r="1365" spans="1:42" s="11" customFormat="1" ht="37.5" customHeight="1" x14ac:dyDescent="0.25">
      <c r="A1365" s="12" t="s">
        <v>3109</v>
      </c>
      <c r="B1365" s="12" t="s">
        <v>3109</v>
      </c>
      <c r="C1365" s="13" t="s">
        <v>3109</v>
      </c>
      <c r="D1365" s="3"/>
      <c r="E1365" s="3" t="s">
        <v>359</v>
      </c>
      <c r="F1365" s="14" t="s">
        <v>40</v>
      </c>
      <c r="G1365" s="14" t="s">
        <v>788</v>
      </c>
      <c r="H1365" s="14" t="s">
        <v>789</v>
      </c>
      <c r="I1365" s="14" t="s">
        <v>3110</v>
      </c>
      <c r="J1365" s="14">
        <v>0</v>
      </c>
      <c r="K1365" s="38"/>
      <c r="L1365" s="14" t="str">
        <f>IFERROR(VLOOKUP(A1365,[1]Sheet1!$A:$O,15,FALSE),"ok")</f>
        <v>ok</v>
      </c>
      <c r="M1365" s="15">
        <v>0</v>
      </c>
      <c r="N1365" s="41">
        <v>41</v>
      </c>
      <c r="O1365" s="13" t="s">
        <v>46</v>
      </c>
      <c r="P1365" s="17">
        <v>2</v>
      </c>
      <c r="Q1365" s="13">
        <v>2</v>
      </c>
      <c r="R1365" s="16">
        <f t="shared" ref="R1365:R1396" si="188">IFERROR((N1365/(P1365/7)),"nul")</f>
        <v>143.5</v>
      </c>
      <c r="S1365" s="17">
        <f t="shared" si="187"/>
        <v>12.393000000000002</v>
      </c>
      <c r="T1365" s="18">
        <v>27.460491198161399</v>
      </c>
      <c r="U1365" s="18">
        <v>10.675603864734299</v>
      </c>
      <c r="V1365" s="19">
        <f t="shared" si="181"/>
        <v>50.529095062895699</v>
      </c>
      <c r="W1365" s="33">
        <f t="shared" si="182"/>
        <v>73.974595172079304</v>
      </c>
      <c r="X1365" s="21">
        <f t="shared" si="183"/>
        <v>60.634914075474839</v>
      </c>
      <c r="Y1365" s="22">
        <v>60.634914075474839</v>
      </c>
      <c r="Z1365" s="23">
        <v>99.9</v>
      </c>
      <c r="AA1365" s="22"/>
      <c r="AB1365" s="22"/>
      <c r="AC1365" s="24">
        <v>72.900000000000006</v>
      </c>
      <c r="AD1365" s="25">
        <f t="shared" si="184"/>
        <v>0.20227761697259594</v>
      </c>
      <c r="AE1365" s="22"/>
      <c r="AF1365" s="26"/>
      <c r="AG1365" s="27"/>
      <c r="AH1365" s="22"/>
      <c r="AI1365" s="28"/>
      <c r="AJ1365" s="29">
        <f t="shared" si="186"/>
        <v>-1</v>
      </c>
      <c r="AK1365" s="30"/>
      <c r="AL1365" s="30"/>
      <c r="AM1365" s="30"/>
      <c r="AN1365" s="31">
        <v>72.900000000000006</v>
      </c>
    </row>
    <row r="1366" spans="1:42" s="11" customFormat="1" ht="37.5" customHeight="1" x14ac:dyDescent="0.25">
      <c r="A1366" s="12" t="s">
        <v>3111</v>
      </c>
      <c r="B1366" s="12" t="s">
        <v>3111</v>
      </c>
      <c r="C1366" s="13" t="s">
        <v>3111</v>
      </c>
      <c r="D1366" s="3"/>
      <c r="E1366" s="3" t="s">
        <v>359</v>
      </c>
      <c r="F1366" s="14" t="s">
        <v>62</v>
      </c>
      <c r="G1366" s="14" t="s">
        <v>1515</v>
      </c>
      <c r="H1366" s="14" t="s">
        <v>1516</v>
      </c>
      <c r="I1366" s="14" t="s">
        <v>3112</v>
      </c>
      <c r="J1366" s="14" t="s">
        <v>3362</v>
      </c>
      <c r="K1366" s="38"/>
      <c r="L1366" s="55" t="str">
        <f>IFERROR(VLOOKUP(A1366,[1]Sheet1!$A:$O,15,FALSE),"ok")</f>
        <v>ok</v>
      </c>
      <c r="M1366" s="15">
        <v>0</v>
      </c>
      <c r="N1366" s="41">
        <v>84</v>
      </c>
      <c r="O1366" s="13" t="s">
        <v>46</v>
      </c>
      <c r="P1366" s="17">
        <v>6</v>
      </c>
      <c r="Q1366" s="13">
        <v>8</v>
      </c>
      <c r="R1366" s="16">
        <f t="shared" si="188"/>
        <v>98</v>
      </c>
      <c r="S1366" s="17">
        <f t="shared" si="187"/>
        <v>10.013</v>
      </c>
      <c r="T1366" s="18">
        <v>25.4773112409462</v>
      </c>
      <c r="U1366" s="18">
        <v>7.6360869565217397</v>
      </c>
      <c r="V1366" s="19">
        <f t="shared" si="181"/>
        <v>43.126398197467935</v>
      </c>
      <c r="W1366" s="33">
        <f t="shared" si="182"/>
        <v>63.137046961093056</v>
      </c>
      <c r="X1366" s="21">
        <f t="shared" si="183"/>
        <v>51.75167783696152</v>
      </c>
      <c r="Y1366" s="22">
        <v>52.567677836961529</v>
      </c>
      <c r="Z1366" s="23">
        <v>99.9</v>
      </c>
      <c r="AA1366" s="22"/>
      <c r="AB1366" s="22"/>
      <c r="AC1366" s="24">
        <v>58.9</v>
      </c>
      <c r="AD1366" s="25">
        <f t="shared" si="184"/>
        <v>0.13812735087659478</v>
      </c>
      <c r="AE1366" s="22"/>
      <c r="AF1366" s="26"/>
      <c r="AG1366" s="27"/>
      <c r="AH1366" s="22"/>
      <c r="AI1366" s="28"/>
      <c r="AJ1366" s="29">
        <f t="shared" si="186"/>
        <v>-1</v>
      </c>
      <c r="AK1366" s="30"/>
      <c r="AL1366" s="30"/>
      <c r="AM1366" s="30"/>
      <c r="AN1366" s="31">
        <v>62.9</v>
      </c>
    </row>
    <row r="1367" spans="1:42" s="11" customFormat="1" ht="37.5" customHeight="1" x14ac:dyDescent="0.25">
      <c r="A1367" s="12" t="s">
        <v>3113</v>
      </c>
      <c r="B1367" s="12" t="s">
        <v>3113</v>
      </c>
      <c r="C1367" s="13" t="s">
        <v>3113</v>
      </c>
      <c r="D1367" s="3"/>
      <c r="E1367" s="3" t="s">
        <v>359</v>
      </c>
      <c r="F1367" s="14" t="s">
        <v>62</v>
      </c>
      <c r="G1367" s="14" t="s">
        <v>1515</v>
      </c>
      <c r="H1367" s="14" t="s">
        <v>1516</v>
      </c>
      <c r="I1367" s="14" t="s">
        <v>3114</v>
      </c>
      <c r="J1367" s="14" t="s">
        <v>3362</v>
      </c>
      <c r="K1367" s="38"/>
      <c r="L1367" s="55" t="str">
        <f>IFERROR(VLOOKUP(A1367,[1]Sheet1!$A:$O,15,FALSE),"ok")</f>
        <v>ok</v>
      </c>
      <c r="M1367" s="15">
        <v>0</v>
      </c>
      <c r="N1367" s="41">
        <v>89</v>
      </c>
      <c r="O1367" s="13" t="s">
        <v>46</v>
      </c>
      <c r="P1367" s="17">
        <v>4</v>
      </c>
      <c r="Q1367" s="13">
        <v>5</v>
      </c>
      <c r="R1367" s="16">
        <f t="shared" si="188"/>
        <v>155.75</v>
      </c>
      <c r="S1367" s="17">
        <f t="shared" si="187"/>
        <v>13.243000000000002</v>
      </c>
      <c r="T1367" s="18">
        <v>38.197469404567698</v>
      </c>
      <c r="U1367" s="18">
        <v>8.6337198067632848</v>
      </c>
      <c r="V1367" s="19">
        <f t="shared" si="181"/>
        <v>60.074189211330989</v>
      </c>
      <c r="W1367" s="33">
        <f t="shared" si="182"/>
        <v>87.948613005388566</v>
      </c>
      <c r="X1367" s="21">
        <f t="shared" si="183"/>
        <v>72.089027053597178</v>
      </c>
      <c r="Y1367" s="22">
        <v>75.14902705359718</v>
      </c>
      <c r="Z1367" s="23">
        <v>149.9</v>
      </c>
      <c r="AA1367" s="22"/>
      <c r="AB1367" s="22"/>
      <c r="AC1367" s="24">
        <v>77.900000000000006</v>
      </c>
      <c r="AD1367" s="25">
        <f t="shared" si="184"/>
        <v>8.0608286502222404E-2</v>
      </c>
      <c r="AE1367" s="22"/>
      <c r="AF1367" s="26"/>
      <c r="AG1367" s="27"/>
      <c r="AH1367" s="22"/>
      <c r="AI1367" s="28"/>
      <c r="AJ1367" s="29">
        <f t="shared" si="186"/>
        <v>-1</v>
      </c>
      <c r="AK1367" s="30"/>
      <c r="AL1367" s="30"/>
      <c r="AM1367" s="30"/>
      <c r="AN1367" s="31">
        <v>87.9</v>
      </c>
    </row>
    <row r="1368" spans="1:42" s="11" customFormat="1" ht="37.5" customHeight="1" x14ac:dyDescent="0.25">
      <c r="A1368" s="12" t="s">
        <v>3117</v>
      </c>
      <c r="B1368" s="12" t="s">
        <v>3117</v>
      </c>
      <c r="C1368" s="13" t="s">
        <v>3117</v>
      </c>
      <c r="D1368" s="3"/>
      <c r="E1368" s="3" t="s">
        <v>359</v>
      </c>
      <c r="F1368" s="14" t="s">
        <v>114</v>
      </c>
      <c r="G1368" s="14" t="s">
        <v>163</v>
      </c>
      <c r="H1368" s="14" t="s">
        <v>282</v>
      </c>
      <c r="I1368" s="14" t="s">
        <v>3118</v>
      </c>
      <c r="J1368" s="14">
        <v>0</v>
      </c>
      <c r="K1368" s="38"/>
      <c r="L1368" s="55" t="str">
        <f>IFERROR(VLOOKUP(A1368,[1]Sheet1!$A:$O,15,FALSE),"ok")</f>
        <v>ok</v>
      </c>
      <c r="M1368" s="15">
        <v>0</v>
      </c>
      <c r="N1368" s="41">
        <v>90</v>
      </c>
      <c r="O1368" s="13" t="s">
        <v>46</v>
      </c>
      <c r="P1368" s="17">
        <v>4</v>
      </c>
      <c r="Q1368" s="13">
        <v>5</v>
      </c>
      <c r="R1368" s="16">
        <f t="shared" si="188"/>
        <v>157.5</v>
      </c>
      <c r="S1368" s="17">
        <f t="shared" si="187"/>
        <v>30.073000000000004</v>
      </c>
      <c r="T1368" s="18">
        <v>71.832050613261799</v>
      </c>
      <c r="U1368" s="18">
        <v>22.945555555555554</v>
      </c>
      <c r="V1368" s="19">
        <f t="shared" si="181"/>
        <v>124.85060616881736</v>
      </c>
      <c r="W1368" s="33">
        <f t="shared" si="182"/>
        <v>182.78128743114863</v>
      </c>
      <c r="X1368" s="21">
        <f t="shared" si="183"/>
        <v>149.82072740258084</v>
      </c>
      <c r="Y1368" s="22">
        <v>151.04472740258083</v>
      </c>
      <c r="Z1368" s="23">
        <v>269.89999999999998</v>
      </c>
      <c r="AA1368" s="22"/>
      <c r="AB1368" s="22"/>
      <c r="AC1368" s="24">
        <v>176.9</v>
      </c>
      <c r="AD1368" s="25">
        <f t="shared" si="184"/>
        <v>0.18074450089042005</v>
      </c>
      <c r="AE1368" s="22"/>
      <c r="AF1368" s="26"/>
      <c r="AG1368" s="27"/>
      <c r="AH1368" s="22"/>
      <c r="AI1368" s="28"/>
      <c r="AJ1368" s="29">
        <f t="shared" si="186"/>
        <v>-1</v>
      </c>
      <c r="AK1368" s="46">
        <v>43234</v>
      </c>
      <c r="AL1368" s="51">
        <v>43254</v>
      </c>
      <c r="AM1368" s="46" t="s">
        <v>3483</v>
      </c>
      <c r="AN1368" s="47">
        <v>178.9</v>
      </c>
      <c r="AO1368" s="44" t="s">
        <v>3484</v>
      </c>
      <c r="AP1368" s="52" t="s">
        <v>3485</v>
      </c>
    </row>
    <row r="1369" spans="1:42" s="11" customFormat="1" ht="37.5" customHeight="1" x14ac:dyDescent="0.25">
      <c r="A1369" s="12" t="s">
        <v>3119</v>
      </c>
      <c r="B1369" s="12" t="s">
        <v>3119</v>
      </c>
      <c r="C1369" s="13" t="s">
        <v>3119</v>
      </c>
      <c r="D1369" s="3"/>
      <c r="E1369" s="3" t="s">
        <v>359</v>
      </c>
      <c r="F1369" s="14" t="s">
        <v>81</v>
      </c>
      <c r="G1369" s="14" t="s">
        <v>82</v>
      </c>
      <c r="H1369" s="14" t="s">
        <v>798</v>
      </c>
      <c r="I1369" s="14" t="s">
        <v>3120</v>
      </c>
      <c r="J1369" s="14">
        <v>0</v>
      </c>
      <c r="K1369" s="38"/>
      <c r="L1369" s="55" t="str">
        <f>IFERROR(VLOOKUP(A1369,[1]Sheet1!$A:$O,15,FALSE),"ok")</f>
        <v>ok</v>
      </c>
      <c r="M1369" s="15">
        <v>0</v>
      </c>
      <c r="N1369" s="41">
        <v>98</v>
      </c>
      <c r="O1369" s="13" t="s">
        <v>46</v>
      </c>
      <c r="P1369" s="17">
        <v>0</v>
      </c>
      <c r="Q1369" s="13">
        <v>0</v>
      </c>
      <c r="R1369" s="16" t="str">
        <f t="shared" si="188"/>
        <v>nul</v>
      </c>
      <c r="S1369" s="17">
        <f t="shared" si="187"/>
        <v>14.433000000000002</v>
      </c>
      <c r="T1369" s="18">
        <v>39.451184242262002</v>
      </c>
      <c r="U1369" s="18">
        <v>8.6337198067632848</v>
      </c>
      <c r="V1369" s="19">
        <f t="shared" si="181"/>
        <v>62.51790404902529</v>
      </c>
      <c r="W1369" s="33">
        <f t="shared" si="182"/>
        <v>91.526211527773015</v>
      </c>
      <c r="X1369" s="21">
        <f t="shared" si="183"/>
        <v>75.021484858830348</v>
      </c>
      <c r="Y1369" s="22">
        <v>76.041484858830344</v>
      </c>
      <c r="Z1369" s="23">
        <v>129.9</v>
      </c>
      <c r="AA1369" s="22"/>
      <c r="AB1369" s="22"/>
      <c r="AC1369" s="24">
        <v>84.9</v>
      </c>
      <c r="AD1369" s="25">
        <f t="shared" si="184"/>
        <v>0.13167581473171697</v>
      </c>
      <c r="AE1369" s="22"/>
      <c r="AF1369" s="26"/>
      <c r="AG1369" s="27"/>
      <c r="AH1369" s="22"/>
      <c r="AI1369" s="28"/>
      <c r="AJ1369" s="29">
        <f t="shared" si="186"/>
        <v>-1</v>
      </c>
      <c r="AK1369" s="30"/>
      <c r="AL1369" s="30"/>
      <c r="AM1369" s="30"/>
      <c r="AN1369" s="31">
        <v>89.9</v>
      </c>
    </row>
    <row r="1370" spans="1:42" s="11" customFormat="1" ht="37.5" customHeight="1" x14ac:dyDescent="0.25">
      <c r="A1370" s="12" t="s">
        <v>1821</v>
      </c>
      <c r="B1370" s="12" t="s">
        <v>1821</v>
      </c>
      <c r="C1370" s="13" t="s">
        <v>1821</v>
      </c>
      <c r="D1370" s="3"/>
      <c r="E1370" s="3" t="s">
        <v>187</v>
      </c>
      <c r="F1370" s="14" t="s">
        <v>114</v>
      </c>
      <c r="G1370" s="14" t="s">
        <v>163</v>
      </c>
      <c r="H1370" s="14" t="s">
        <v>219</v>
      </c>
      <c r="I1370" s="14" t="s">
        <v>1822</v>
      </c>
      <c r="J1370" s="14">
        <v>0</v>
      </c>
      <c r="K1370" s="38"/>
      <c r="L1370" s="14" t="str">
        <f>IFERROR(VLOOKUP(A1370,[1]Sheet1!$A:$O,15,FALSE),"ok")</f>
        <v>ok</v>
      </c>
      <c r="M1370" s="15">
        <v>0</v>
      </c>
      <c r="N1370" s="41">
        <v>10</v>
      </c>
      <c r="O1370" s="13">
        <v>34</v>
      </c>
      <c r="P1370" s="17">
        <v>1</v>
      </c>
      <c r="Q1370" s="13">
        <v>5</v>
      </c>
      <c r="R1370" s="16">
        <f t="shared" si="188"/>
        <v>70</v>
      </c>
      <c r="S1370" s="17">
        <f t="shared" ref="S1370:S1401" si="189">(AC1370*0.17)</f>
        <v>24.973000000000003</v>
      </c>
      <c r="T1370" s="18">
        <v>59.9186401320068</v>
      </c>
      <c r="U1370" s="18">
        <v>14.768695652173912</v>
      </c>
      <c r="V1370" s="19">
        <f t="shared" si="181"/>
        <v>99.660335784180717</v>
      </c>
      <c r="W1370" s="33">
        <f t="shared" si="182"/>
        <v>145.90273158804055</v>
      </c>
      <c r="X1370" s="21">
        <f t="shared" si="183"/>
        <v>119.59240294101686</v>
      </c>
      <c r="Y1370" s="22">
        <v>119.59240294101686</v>
      </c>
      <c r="Z1370" s="23">
        <v>189.9</v>
      </c>
      <c r="AA1370" s="22"/>
      <c r="AB1370" s="22"/>
      <c r="AC1370" s="24">
        <v>146.9</v>
      </c>
      <c r="AD1370" s="25">
        <f t="shared" si="184"/>
        <v>0.22833889433972909</v>
      </c>
      <c r="AE1370" s="22"/>
      <c r="AF1370" s="26"/>
      <c r="AG1370" s="27"/>
      <c r="AH1370" s="22"/>
      <c r="AI1370" s="28"/>
      <c r="AJ1370" s="29">
        <f t="shared" si="186"/>
        <v>-1</v>
      </c>
      <c r="AK1370" s="30"/>
      <c r="AL1370" s="30"/>
      <c r="AM1370" s="30"/>
      <c r="AN1370" s="31">
        <v>146.9</v>
      </c>
    </row>
    <row r="1371" spans="1:42" s="11" customFormat="1" ht="37.5" customHeight="1" x14ac:dyDescent="0.25">
      <c r="A1371" s="12" t="s">
        <v>1758</v>
      </c>
      <c r="B1371" s="12" t="s">
        <v>1759</v>
      </c>
      <c r="C1371" s="13" t="s">
        <v>1758</v>
      </c>
      <c r="D1371" s="3"/>
      <c r="E1371" s="3" t="s">
        <v>359</v>
      </c>
      <c r="F1371" s="14" t="s">
        <v>114</v>
      </c>
      <c r="G1371" s="14" t="s">
        <v>163</v>
      </c>
      <c r="H1371" s="14" t="s">
        <v>219</v>
      </c>
      <c r="I1371" s="14" t="s">
        <v>1760</v>
      </c>
      <c r="J1371" s="14">
        <v>0</v>
      </c>
      <c r="K1371" s="38"/>
      <c r="L1371" s="14" t="str">
        <f>IFERROR(VLOOKUP(A1371,[1]Sheet1!$A:$O,15,FALSE),"ok")</f>
        <v>ok</v>
      </c>
      <c r="M1371" s="15">
        <v>0</v>
      </c>
      <c r="N1371" s="41">
        <v>37</v>
      </c>
      <c r="O1371" s="13" t="s">
        <v>44</v>
      </c>
      <c r="P1371" s="17">
        <v>0</v>
      </c>
      <c r="Q1371" s="13">
        <v>1</v>
      </c>
      <c r="R1371" s="16" t="str">
        <f t="shared" si="188"/>
        <v>nul</v>
      </c>
      <c r="S1371" s="17">
        <f t="shared" si="189"/>
        <v>93.483000000000004</v>
      </c>
      <c r="T1371" s="18">
        <v>216.610437481259</v>
      </c>
      <c r="U1371" s="18">
        <v>64.827487922705316</v>
      </c>
      <c r="V1371" s="19">
        <f t="shared" si="181"/>
        <v>374.9209254039643</v>
      </c>
      <c r="W1371" s="33">
        <f t="shared" si="182"/>
        <v>548.88423479140363</v>
      </c>
      <c r="X1371" s="21">
        <f t="shared" si="183"/>
        <v>449.90511048475713</v>
      </c>
      <c r="Y1371" s="22">
        <v>449.90511048475713</v>
      </c>
      <c r="Z1371" s="23">
        <v>799.9</v>
      </c>
      <c r="AA1371" s="22"/>
      <c r="AB1371" s="22"/>
      <c r="AC1371" s="24">
        <v>549.9</v>
      </c>
      <c r="AD1371" s="25">
        <f t="shared" si="184"/>
        <v>0.22225773209711219</v>
      </c>
      <c r="AE1371" s="22"/>
      <c r="AF1371" s="26"/>
      <c r="AG1371" s="27"/>
      <c r="AH1371" s="22"/>
      <c r="AI1371" s="28"/>
      <c r="AJ1371" s="29">
        <f t="shared" si="186"/>
        <v>-1</v>
      </c>
      <c r="AK1371" s="46">
        <v>43234</v>
      </c>
      <c r="AL1371" s="51">
        <v>43254</v>
      </c>
      <c r="AM1371" s="46" t="s">
        <v>3483</v>
      </c>
      <c r="AN1371" s="47">
        <v>549.9</v>
      </c>
      <c r="AO1371" s="44" t="s">
        <v>3484</v>
      </c>
      <c r="AP1371" s="52" t="s">
        <v>3485</v>
      </c>
    </row>
    <row r="1372" spans="1:42" s="11" customFormat="1" ht="37.5" customHeight="1" x14ac:dyDescent="0.25">
      <c r="A1372" s="12" t="s">
        <v>2325</v>
      </c>
      <c r="B1372" s="12" t="s">
        <v>2326</v>
      </c>
      <c r="C1372" s="13" t="s">
        <v>3121</v>
      </c>
      <c r="D1372" s="3"/>
      <c r="E1372" s="3" t="s">
        <v>359</v>
      </c>
      <c r="F1372" s="14" t="e">
        <v>#N/A</v>
      </c>
      <c r="G1372" s="14" t="e">
        <v>#N/A</v>
      </c>
      <c r="H1372" s="14" t="e">
        <v>#N/A</v>
      </c>
      <c r="I1372" s="14" t="e">
        <v>#N/A</v>
      </c>
      <c r="J1372" s="14">
        <v>0</v>
      </c>
      <c r="K1372" s="38"/>
      <c r="L1372" s="14" t="str">
        <f>IFERROR(VLOOKUP(A1372,[1]Sheet1!$A:$O,15,FALSE),"ok")</f>
        <v>ok</v>
      </c>
      <c r="M1372" s="15">
        <v>0</v>
      </c>
      <c r="N1372" s="41">
        <v>0</v>
      </c>
      <c r="O1372" s="13" t="s">
        <v>44</v>
      </c>
      <c r="P1372" s="17">
        <v>0</v>
      </c>
      <c r="Q1372" s="13">
        <v>0</v>
      </c>
      <c r="R1372" s="16" t="str">
        <f t="shared" si="188"/>
        <v>nul</v>
      </c>
      <c r="S1372" s="17" t="e">
        <f t="shared" si="189"/>
        <v>#N/A</v>
      </c>
      <c r="T1372" s="18">
        <v>36.0963372397458</v>
      </c>
      <c r="U1372" s="18">
        <v>14.824637681159421</v>
      </c>
      <c r="V1372" s="19" t="e">
        <f t="shared" si="181"/>
        <v>#N/A</v>
      </c>
      <c r="W1372" s="33" t="e">
        <f t="shared" si="182"/>
        <v>#N/A</v>
      </c>
      <c r="X1372" s="21" t="e">
        <f t="shared" si="183"/>
        <v>#N/A</v>
      </c>
      <c r="Y1372" s="22" t="e">
        <v>#N/A</v>
      </c>
      <c r="Z1372" s="23">
        <v>0</v>
      </c>
      <c r="AA1372" s="22"/>
      <c r="AB1372" s="22"/>
      <c r="AC1372" s="24" t="e">
        <v>#N/A</v>
      </c>
      <c r="AD1372" s="25" t="e">
        <f t="shared" si="184"/>
        <v>#N/A</v>
      </c>
      <c r="AE1372" s="22"/>
      <c r="AF1372" s="26"/>
      <c r="AG1372" s="27"/>
      <c r="AH1372" s="22"/>
      <c r="AI1372" s="28"/>
      <c r="AJ1372" s="29" t="e">
        <f t="shared" si="186"/>
        <v>#N/A</v>
      </c>
      <c r="AK1372" s="30"/>
      <c r="AL1372" s="30"/>
      <c r="AM1372" s="30"/>
      <c r="AN1372" s="31" t="s">
        <v>896</v>
      </c>
    </row>
    <row r="1373" spans="1:42" s="11" customFormat="1" ht="37.5" customHeight="1" x14ac:dyDescent="0.25">
      <c r="A1373" s="12" t="s">
        <v>2497</v>
      </c>
      <c r="B1373" s="12" t="s">
        <v>2498</v>
      </c>
      <c r="C1373" s="13" t="s">
        <v>2497</v>
      </c>
      <c r="D1373" s="3"/>
      <c r="E1373" s="3" t="s">
        <v>359</v>
      </c>
      <c r="F1373" s="14" t="s">
        <v>114</v>
      </c>
      <c r="G1373" s="14" t="s">
        <v>163</v>
      </c>
      <c r="H1373" s="14" t="s">
        <v>219</v>
      </c>
      <c r="I1373" s="14" t="s">
        <v>2499</v>
      </c>
      <c r="J1373" s="14">
        <v>0</v>
      </c>
      <c r="K1373" s="38"/>
      <c r="L1373" s="14" t="str">
        <f>IFERROR(VLOOKUP(A1373,[1]Sheet1!$A:$O,15,FALSE),"ok")</f>
        <v>ok</v>
      </c>
      <c r="M1373" s="15">
        <v>0</v>
      </c>
      <c r="N1373" s="41">
        <v>42</v>
      </c>
      <c r="O1373" s="13" t="s">
        <v>44</v>
      </c>
      <c r="P1373" s="17">
        <v>0</v>
      </c>
      <c r="Q1373" s="13">
        <v>3</v>
      </c>
      <c r="R1373" s="16" t="str">
        <f t="shared" si="188"/>
        <v>nul</v>
      </c>
      <c r="S1373" s="17">
        <f t="shared" si="189"/>
        <v>98.582999999999998</v>
      </c>
      <c r="T1373" s="18">
        <v>223.56174836354799</v>
      </c>
      <c r="U1373" s="18">
        <v>60.874251207729479</v>
      </c>
      <c r="V1373" s="19">
        <f t="shared" si="181"/>
        <v>383.01899957127745</v>
      </c>
      <c r="W1373" s="33">
        <f t="shared" si="182"/>
        <v>560.73981537235011</v>
      </c>
      <c r="X1373" s="21">
        <f t="shared" si="183"/>
        <v>459.62279948553294</v>
      </c>
      <c r="Y1373" s="22">
        <v>461.6627994855329</v>
      </c>
      <c r="Z1373" s="23">
        <v>899.9</v>
      </c>
      <c r="AA1373" s="22"/>
      <c r="AB1373" s="22"/>
      <c r="AC1373" s="24">
        <v>579.9</v>
      </c>
      <c r="AD1373" s="25">
        <f t="shared" si="184"/>
        <v>0.26168675846606448</v>
      </c>
      <c r="AE1373" s="22"/>
      <c r="AF1373" s="26"/>
      <c r="AG1373" s="27"/>
      <c r="AH1373" s="22"/>
      <c r="AI1373" s="43">
        <v>559.9</v>
      </c>
      <c r="AJ1373" s="29">
        <f t="shared" si="186"/>
        <v>0.21817281611510508</v>
      </c>
      <c r="AK1373" s="46">
        <v>43234</v>
      </c>
      <c r="AL1373" s="51">
        <v>43254</v>
      </c>
      <c r="AM1373" s="46" t="s">
        <v>3483</v>
      </c>
      <c r="AN1373" s="47">
        <v>589.9</v>
      </c>
      <c r="AO1373" s="44" t="s">
        <v>3484</v>
      </c>
      <c r="AP1373" s="52" t="s">
        <v>3485</v>
      </c>
    </row>
    <row r="1374" spans="1:42" s="11" customFormat="1" ht="37.5" customHeight="1" x14ac:dyDescent="0.25">
      <c r="A1374" s="12" t="s">
        <v>3122</v>
      </c>
      <c r="B1374" s="12" t="s">
        <v>3123</v>
      </c>
      <c r="C1374" s="13" t="s">
        <v>3122</v>
      </c>
      <c r="D1374" s="3"/>
      <c r="E1374" s="3" t="s">
        <v>359</v>
      </c>
      <c r="F1374" s="14" t="s">
        <v>107</v>
      </c>
      <c r="G1374" s="14" t="s">
        <v>534</v>
      </c>
      <c r="H1374" s="14" t="s">
        <v>3124</v>
      </c>
      <c r="I1374" s="14" t="s">
        <v>3125</v>
      </c>
      <c r="J1374" s="14">
        <v>0</v>
      </c>
      <c r="K1374" s="38"/>
      <c r="L1374" s="14" t="str">
        <f>IFERROR(VLOOKUP(A1374,[1]Sheet1!$A:$O,15,FALSE),"ok")</f>
        <v>ok</v>
      </c>
      <c r="M1374" s="15">
        <v>0</v>
      </c>
      <c r="N1374" s="41">
        <v>45</v>
      </c>
      <c r="O1374" s="13" t="s">
        <v>44</v>
      </c>
      <c r="P1374" s="17">
        <v>0</v>
      </c>
      <c r="Q1374" s="13">
        <v>1</v>
      </c>
      <c r="R1374" s="16" t="str">
        <f t="shared" si="188"/>
        <v>nul</v>
      </c>
      <c r="S1374" s="17">
        <f t="shared" si="189"/>
        <v>52.683</v>
      </c>
      <c r="T1374" s="18">
        <v>104.718723252438</v>
      </c>
      <c r="U1374" s="18">
        <v>64.762222222222221</v>
      </c>
      <c r="V1374" s="19">
        <f t="shared" si="181"/>
        <v>222.16394547466021</v>
      </c>
      <c r="W1374" s="33">
        <f t="shared" si="182"/>
        <v>325.24801617490255</v>
      </c>
      <c r="X1374" s="21">
        <f t="shared" si="183"/>
        <v>266.59673456959223</v>
      </c>
      <c r="Y1374" s="22">
        <v>267.82073456959228</v>
      </c>
      <c r="Z1374" s="23">
        <v>399.9</v>
      </c>
      <c r="AA1374" s="22"/>
      <c r="AB1374" s="22"/>
      <c r="AC1374" s="24">
        <v>309.89999999999998</v>
      </c>
      <c r="AD1374" s="25">
        <f t="shared" si="184"/>
        <v>0.16242984183703091</v>
      </c>
      <c r="AE1374" s="22"/>
      <c r="AF1374" s="26"/>
      <c r="AG1374" s="27"/>
      <c r="AH1374" s="22"/>
      <c r="AI1374" s="28"/>
      <c r="AJ1374" s="29">
        <f t="shared" si="186"/>
        <v>-1</v>
      </c>
      <c r="AK1374" s="30"/>
      <c r="AL1374" s="30"/>
      <c r="AM1374" s="30"/>
      <c r="AN1374" s="31">
        <v>315.89999999999998</v>
      </c>
    </row>
    <row r="1375" spans="1:42" s="11" customFormat="1" ht="37.5" customHeight="1" x14ac:dyDescent="0.25">
      <c r="A1375" s="12" t="s">
        <v>3126</v>
      </c>
      <c r="B1375" s="12" t="s">
        <v>3126</v>
      </c>
      <c r="C1375" s="13" t="s">
        <v>3126</v>
      </c>
      <c r="D1375" s="3" t="s">
        <v>3</v>
      </c>
      <c r="E1375" s="3" t="s">
        <v>39</v>
      </c>
      <c r="F1375" s="14" t="s">
        <v>3</v>
      </c>
      <c r="G1375" s="14" t="s">
        <v>3</v>
      </c>
      <c r="H1375" s="14" t="s">
        <v>3</v>
      </c>
      <c r="I1375" s="14" t="s">
        <v>3127</v>
      </c>
      <c r="J1375" s="14">
        <v>0</v>
      </c>
      <c r="K1375" s="38"/>
      <c r="L1375" s="14" t="str">
        <f>IFERROR(VLOOKUP(A1375,[1]Sheet1!$A:$O,15,FALSE),"ok")</f>
        <v>ok</v>
      </c>
      <c r="M1375" s="15">
        <v>0</v>
      </c>
      <c r="N1375" s="41">
        <v>0</v>
      </c>
      <c r="O1375" s="13">
        <v>62</v>
      </c>
      <c r="P1375" s="17">
        <v>0</v>
      </c>
      <c r="Q1375" s="13">
        <v>0</v>
      </c>
      <c r="R1375" s="16" t="str">
        <f t="shared" si="188"/>
        <v>nul</v>
      </c>
      <c r="S1375" s="17" t="e">
        <f t="shared" si="189"/>
        <v>#N/A</v>
      </c>
      <c r="T1375" s="18">
        <v>29.471144212960802</v>
      </c>
      <c r="U1375" s="18">
        <v>8.9600483091787435</v>
      </c>
      <c r="V1375" s="19" t="e">
        <f t="shared" si="181"/>
        <v>#N/A</v>
      </c>
      <c r="W1375" s="33" t="e">
        <f t="shared" si="182"/>
        <v>#N/A</v>
      </c>
      <c r="X1375" s="21" t="e">
        <f t="shared" si="183"/>
        <v>#N/A</v>
      </c>
      <c r="Y1375" s="22" t="e">
        <v>#N/A</v>
      </c>
      <c r="Z1375" s="23">
        <v>0</v>
      </c>
      <c r="AA1375" s="22"/>
      <c r="AB1375" s="22"/>
      <c r="AC1375" s="24" t="e">
        <v>#N/A</v>
      </c>
      <c r="AD1375" s="25" t="e">
        <f t="shared" si="184"/>
        <v>#N/A</v>
      </c>
      <c r="AE1375" s="22"/>
      <c r="AF1375" s="26"/>
      <c r="AG1375" s="32"/>
      <c r="AH1375" s="22"/>
      <c r="AI1375" s="28"/>
      <c r="AJ1375" s="29" t="e">
        <f t="shared" si="186"/>
        <v>#N/A</v>
      </c>
      <c r="AK1375" s="30"/>
      <c r="AL1375" s="30"/>
      <c r="AM1375" s="30"/>
      <c r="AN1375" s="31" t="s">
        <v>896</v>
      </c>
    </row>
    <row r="1376" spans="1:42" s="11" customFormat="1" ht="37.5" customHeight="1" x14ac:dyDescent="0.25">
      <c r="A1376" s="12" t="s">
        <v>3128</v>
      </c>
      <c r="B1376" s="12" t="s">
        <v>3128</v>
      </c>
      <c r="C1376" s="13" t="s">
        <v>3128</v>
      </c>
      <c r="D1376" s="3" t="s">
        <v>3</v>
      </c>
      <c r="E1376" s="3" t="s">
        <v>39</v>
      </c>
      <c r="F1376" s="14" t="s">
        <v>3</v>
      </c>
      <c r="G1376" s="14" t="s">
        <v>3</v>
      </c>
      <c r="H1376" s="14" t="s">
        <v>3</v>
      </c>
      <c r="I1376" s="14" t="s">
        <v>3127</v>
      </c>
      <c r="J1376" s="14">
        <v>0</v>
      </c>
      <c r="K1376" s="38"/>
      <c r="L1376" s="14" t="str">
        <f>IFERROR(VLOOKUP(A1376,[1]Sheet1!$A:$O,15,FALSE),"ok")</f>
        <v>ok</v>
      </c>
      <c r="M1376" s="15">
        <v>0</v>
      </c>
      <c r="N1376" s="41">
        <v>0</v>
      </c>
      <c r="O1376" s="13">
        <v>68</v>
      </c>
      <c r="P1376" s="17">
        <v>0</v>
      </c>
      <c r="Q1376" s="13">
        <v>0</v>
      </c>
      <c r="R1376" s="16" t="str">
        <f t="shared" si="188"/>
        <v>nul</v>
      </c>
      <c r="S1376" s="17" t="e">
        <f t="shared" si="189"/>
        <v>#N/A</v>
      </c>
      <c r="T1376" s="18">
        <v>29.534952266830501</v>
      </c>
      <c r="U1376" s="18">
        <v>8.9600483091787435</v>
      </c>
      <c r="V1376" s="19" t="e">
        <f t="shared" si="181"/>
        <v>#N/A</v>
      </c>
      <c r="W1376" s="33" t="e">
        <f t="shared" si="182"/>
        <v>#N/A</v>
      </c>
      <c r="X1376" s="21" t="e">
        <f t="shared" si="183"/>
        <v>#N/A</v>
      </c>
      <c r="Y1376" s="22" t="e">
        <v>#N/A</v>
      </c>
      <c r="Z1376" s="23">
        <v>0</v>
      </c>
      <c r="AA1376" s="22"/>
      <c r="AB1376" s="22"/>
      <c r="AC1376" s="24" t="e">
        <v>#N/A</v>
      </c>
      <c r="AD1376" s="25" t="e">
        <f t="shared" si="184"/>
        <v>#N/A</v>
      </c>
      <c r="AE1376" s="22"/>
      <c r="AF1376" s="26"/>
      <c r="AG1376" s="32"/>
      <c r="AH1376" s="22"/>
      <c r="AI1376" s="28"/>
      <c r="AJ1376" s="29" t="e">
        <f t="shared" si="186"/>
        <v>#N/A</v>
      </c>
      <c r="AK1376" s="30"/>
      <c r="AL1376" s="30"/>
      <c r="AM1376" s="30"/>
      <c r="AN1376" s="31" t="s">
        <v>896</v>
      </c>
    </row>
    <row r="1377" spans="1:42" s="11" customFormat="1" ht="37.5" customHeight="1" x14ac:dyDescent="0.25">
      <c r="A1377" s="12" t="s">
        <v>3129</v>
      </c>
      <c r="B1377" s="12" t="s">
        <v>3129</v>
      </c>
      <c r="C1377" s="13" t="s">
        <v>3129</v>
      </c>
      <c r="D1377" s="3"/>
      <c r="E1377" s="3" t="s">
        <v>359</v>
      </c>
      <c r="F1377" s="14" t="s">
        <v>40</v>
      </c>
      <c r="G1377" s="14" t="s">
        <v>788</v>
      </c>
      <c r="H1377" s="14" t="s">
        <v>789</v>
      </c>
      <c r="I1377" s="14" t="s">
        <v>3130</v>
      </c>
      <c r="J1377" s="14">
        <v>0</v>
      </c>
      <c r="K1377" s="38"/>
      <c r="L1377" s="14" t="str">
        <f>IFERROR(VLOOKUP(A1377,[1]Sheet1!$A:$O,15,FALSE),"ok")</f>
        <v>ok</v>
      </c>
      <c r="M1377" s="15">
        <v>0</v>
      </c>
      <c r="N1377" s="41">
        <v>50</v>
      </c>
      <c r="O1377" s="13" t="s">
        <v>46</v>
      </c>
      <c r="P1377" s="17">
        <v>0</v>
      </c>
      <c r="Q1377" s="13">
        <v>0</v>
      </c>
      <c r="R1377" s="16" t="str">
        <f t="shared" si="188"/>
        <v>nul</v>
      </c>
      <c r="S1377" s="17">
        <f t="shared" si="189"/>
        <v>16.983000000000001</v>
      </c>
      <c r="T1377" s="18">
        <v>44.0723568412077</v>
      </c>
      <c r="U1377" s="18">
        <v>15.225555555555554</v>
      </c>
      <c r="V1377" s="19">
        <f t="shared" si="181"/>
        <v>76.280912396763256</v>
      </c>
      <c r="W1377" s="33">
        <f t="shared" si="182"/>
        <v>111.6752557488614</v>
      </c>
      <c r="X1377" s="21">
        <f t="shared" si="183"/>
        <v>91.537094876115901</v>
      </c>
      <c r="Y1377" s="22">
        <v>94.801094876115897</v>
      </c>
      <c r="Z1377" s="23">
        <v>149.9</v>
      </c>
      <c r="AA1377" s="22"/>
      <c r="AB1377" s="22"/>
      <c r="AC1377" s="24">
        <v>99.9</v>
      </c>
      <c r="AD1377" s="25">
        <f t="shared" si="184"/>
        <v>9.1360831750256555E-2</v>
      </c>
      <c r="AE1377" s="22"/>
      <c r="AF1377" s="26"/>
      <c r="AG1377" s="27"/>
      <c r="AH1377" s="22"/>
      <c r="AI1377" s="28"/>
      <c r="AJ1377" s="29">
        <f t="shared" si="186"/>
        <v>-1</v>
      </c>
      <c r="AK1377" s="30"/>
      <c r="AL1377" s="30"/>
      <c r="AM1377" s="30"/>
      <c r="AN1377" s="31">
        <v>115.9</v>
      </c>
    </row>
    <row r="1378" spans="1:42" s="11" customFormat="1" ht="37.5" customHeight="1" x14ac:dyDescent="0.25">
      <c r="A1378" s="12" t="s">
        <v>3131</v>
      </c>
      <c r="B1378" s="12" t="s">
        <v>3131</v>
      </c>
      <c r="C1378" s="13" t="s">
        <v>3131</v>
      </c>
      <c r="D1378" s="3"/>
      <c r="E1378" s="3" t="s">
        <v>359</v>
      </c>
      <c r="F1378" s="14" t="s">
        <v>40</v>
      </c>
      <c r="G1378" s="14" t="s">
        <v>788</v>
      </c>
      <c r="H1378" s="14" t="s">
        <v>789</v>
      </c>
      <c r="I1378" s="14" t="s">
        <v>3132</v>
      </c>
      <c r="J1378" s="14">
        <v>0</v>
      </c>
      <c r="K1378" s="38"/>
      <c r="L1378" s="14" t="str">
        <f>IFERROR(VLOOKUP(A1378,[1]Sheet1!$A:$O,15,FALSE),"ok")</f>
        <v>ok</v>
      </c>
      <c r="M1378" s="15">
        <v>0</v>
      </c>
      <c r="N1378" s="41">
        <v>33</v>
      </c>
      <c r="O1378" s="13" t="s">
        <v>46</v>
      </c>
      <c r="P1378" s="17">
        <v>5</v>
      </c>
      <c r="Q1378" s="13">
        <v>9</v>
      </c>
      <c r="R1378" s="16">
        <f t="shared" si="188"/>
        <v>46.199999999999996</v>
      </c>
      <c r="S1378" s="17">
        <f t="shared" si="189"/>
        <v>11.203000000000001</v>
      </c>
      <c r="T1378" s="18">
        <v>24.1037199620983</v>
      </c>
      <c r="U1378" s="18">
        <v>10.218743961352658</v>
      </c>
      <c r="V1378" s="19">
        <f t="shared" si="181"/>
        <v>45.525463923450957</v>
      </c>
      <c r="W1378" s="33">
        <f t="shared" si="182"/>
        <v>66.649279183932194</v>
      </c>
      <c r="X1378" s="21">
        <f t="shared" si="183"/>
        <v>54.63055670814115</v>
      </c>
      <c r="Y1378" s="22">
        <v>54.63055670814115</v>
      </c>
      <c r="Z1378" s="23">
        <v>99.9</v>
      </c>
      <c r="AA1378" s="22"/>
      <c r="AB1378" s="22"/>
      <c r="AC1378" s="24">
        <v>65.900000000000006</v>
      </c>
      <c r="AD1378" s="25">
        <f t="shared" si="184"/>
        <v>0.20628461379342777</v>
      </c>
      <c r="AE1378" s="22"/>
      <c r="AF1378" s="26"/>
      <c r="AG1378" s="27"/>
      <c r="AH1378" s="22"/>
      <c r="AI1378" s="28"/>
      <c r="AJ1378" s="29">
        <f t="shared" si="186"/>
        <v>-1</v>
      </c>
      <c r="AK1378" s="30"/>
      <c r="AL1378" s="30"/>
      <c r="AM1378" s="30"/>
      <c r="AN1378" s="31">
        <v>65.900000000000006</v>
      </c>
    </row>
    <row r="1379" spans="1:42" s="11" customFormat="1" ht="37.5" customHeight="1" x14ac:dyDescent="0.25">
      <c r="A1379" s="12" t="s">
        <v>3133</v>
      </c>
      <c r="B1379" s="12" t="s">
        <v>3133</v>
      </c>
      <c r="C1379" s="13" t="s">
        <v>3133</v>
      </c>
      <c r="D1379" s="3"/>
      <c r="E1379" s="3" t="s">
        <v>359</v>
      </c>
      <c r="F1379" s="14" t="s">
        <v>40</v>
      </c>
      <c r="G1379" s="14" t="s">
        <v>788</v>
      </c>
      <c r="H1379" s="14" t="s">
        <v>789</v>
      </c>
      <c r="I1379" s="14" t="s">
        <v>3134</v>
      </c>
      <c r="J1379" s="14">
        <v>0</v>
      </c>
      <c r="K1379" s="38"/>
      <c r="L1379" s="14" t="str">
        <f>IFERROR(VLOOKUP(A1379,[1]Sheet1!$A:$O,15,FALSE),"ok")</f>
        <v>ok</v>
      </c>
      <c r="M1379" s="15">
        <v>0</v>
      </c>
      <c r="N1379" s="41">
        <v>0</v>
      </c>
      <c r="O1379" s="13" t="s">
        <v>46</v>
      </c>
      <c r="P1379" s="17">
        <v>1</v>
      </c>
      <c r="Q1379" s="13">
        <v>1</v>
      </c>
      <c r="R1379" s="16">
        <f t="shared" si="188"/>
        <v>0</v>
      </c>
      <c r="S1379" s="17">
        <f t="shared" si="189"/>
        <v>8.4830000000000005</v>
      </c>
      <c r="T1379" s="18">
        <v>13.9978153690731</v>
      </c>
      <c r="U1379" s="18">
        <v>7.3004347826086962</v>
      </c>
      <c r="V1379" s="19">
        <f t="shared" si="181"/>
        <v>29.781250151681796</v>
      </c>
      <c r="W1379" s="33">
        <f t="shared" si="182"/>
        <v>43.599750222062148</v>
      </c>
      <c r="X1379" s="21">
        <f t="shared" si="183"/>
        <v>35.737500182018152</v>
      </c>
      <c r="Y1379" s="22">
        <v>35.737500182018152</v>
      </c>
      <c r="Z1379" s="23">
        <v>69.900000000000006</v>
      </c>
      <c r="AA1379" s="22"/>
      <c r="AB1379" s="22"/>
      <c r="AC1379" s="24">
        <v>49.9</v>
      </c>
      <c r="AD1379" s="25">
        <f t="shared" si="184"/>
        <v>0.39629240282194989</v>
      </c>
      <c r="AE1379" s="22"/>
      <c r="AF1379" s="26"/>
      <c r="AG1379" s="27"/>
      <c r="AH1379" s="22"/>
      <c r="AI1379" s="28"/>
      <c r="AJ1379" s="29">
        <f t="shared" si="186"/>
        <v>-1</v>
      </c>
      <c r="AK1379" s="30"/>
      <c r="AL1379" s="30"/>
      <c r="AM1379" s="30"/>
      <c r="AN1379" s="31">
        <v>49.9</v>
      </c>
    </row>
    <row r="1380" spans="1:42" s="11" customFormat="1" ht="37.5" customHeight="1" x14ac:dyDescent="0.25">
      <c r="A1380" s="12" t="s">
        <v>3138</v>
      </c>
      <c r="B1380" s="12" t="s">
        <v>3138</v>
      </c>
      <c r="C1380" s="13" t="s">
        <v>3138</v>
      </c>
      <c r="D1380" s="3"/>
      <c r="E1380" s="3" t="s">
        <v>359</v>
      </c>
      <c r="F1380" s="14" t="s">
        <v>114</v>
      </c>
      <c r="G1380" s="14" t="s">
        <v>163</v>
      </c>
      <c r="H1380" s="14" t="s">
        <v>1034</v>
      </c>
      <c r="I1380" s="14" t="s">
        <v>3139</v>
      </c>
      <c r="J1380" s="14">
        <v>0</v>
      </c>
      <c r="K1380" s="38"/>
      <c r="L1380" s="14" t="str">
        <f>IFERROR(VLOOKUP(A1380,[1]Sheet1!$A:$O,15,FALSE),"ok")</f>
        <v>ok</v>
      </c>
      <c r="M1380" s="15">
        <v>0</v>
      </c>
      <c r="N1380" s="41">
        <v>0</v>
      </c>
      <c r="O1380" s="13" t="s">
        <v>46</v>
      </c>
      <c r="P1380" s="17">
        <v>3</v>
      </c>
      <c r="Q1380" s="13">
        <v>12</v>
      </c>
      <c r="R1380" s="16">
        <f t="shared" si="188"/>
        <v>0</v>
      </c>
      <c r="S1380" s="17">
        <f t="shared" si="189"/>
        <v>16.133000000000003</v>
      </c>
      <c r="T1380" s="18">
        <v>31.9356900886565</v>
      </c>
      <c r="U1380" s="18">
        <v>12.260628019323672</v>
      </c>
      <c r="V1380" s="19">
        <f t="shared" si="181"/>
        <v>60.329318107980171</v>
      </c>
      <c r="W1380" s="33">
        <f t="shared" si="182"/>
        <v>88.322121710082968</v>
      </c>
      <c r="X1380" s="21">
        <f t="shared" si="183"/>
        <v>72.395181729576208</v>
      </c>
      <c r="Y1380" s="22">
        <v>70.763181729576203</v>
      </c>
      <c r="Z1380" s="23">
        <v>119.9</v>
      </c>
      <c r="AA1380" s="22"/>
      <c r="AB1380" s="22"/>
      <c r="AC1380" s="24">
        <v>94.9</v>
      </c>
      <c r="AD1380" s="25">
        <f t="shared" si="184"/>
        <v>0.31086071935682025</v>
      </c>
      <c r="AE1380" s="22"/>
      <c r="AF1380" s="26"/>
      <c r="AG1380" s="27"/>
      <c r="AH1380" s="22"/>
      <c r="AI1380" s="28"/>
      <c r="AJ1380" s="29">
        <f t="shared" si="186"/>
        <v>-1</v>
      </c>
      <c r="AK1380" s="30"/>
      <c r="AL1380" s="30"/>
      <c r="AM1380" s="30"/>
      <c r="AN1380" s="31">
        <v>89.9</v>
      </c>
    </row>
    <row r="1381" spans="1:42" s="11" customFormat="1" ht="37.5" customHeight="1" x14ac:dyDescent="0.25">
      <c r="A1381" s="12" t="s">
        <v>3140</v>
      </c>
      <c r="B1381" s="12" t="s">
        <v>3140</v>
      </c>
      <c r="C1381" s="13" t="s">
        <v>3140</v>
      </c>
      <c r="D1381" s="3"/>
      <c r="E1381" s="3" t="s">
        <v>359</v>
      </c>
      <c r="F1381" s="14" t="s">
        <v>114</v>
      </c>
      <c r="G1381" s="14" t="s">
        <v>163</v>
      </c>
      <c r="H1381" s="14" t="s">
        <v>1034</v>
      </c>
      <c r="I1381" s="14" t="s">
        <v>3141</v>
      </c>
      <c r="J1381" s="14">
        <v>0</v>
      </c>
      <c r="K1381" s="38"/>
      <c r="L1381" s="14" t="str">
        <f>IFERROR(VLOOKUP(A1381,[1]Sheet1!$A:$O,15,FALSE),"ok")</f>
        <v>ok</v>
      </c>
      <c r="M1381" s="15">
        <v>0</v>
      </c>
      <c r="N1381" s="41">
        <v>0</v>
      </c>
      <c r="O1381" s="13" t="s">
        <v>46</v>
      </c>
      <c r="P1381" s="17">
        <v>0</v>
      </c>
      <c r="Q1381" s="13">
        <v>0</v>
      </c>
      <c r="R1381" s="16" t="str">
        <f t="shared" si="188"/>
        <v>nul</v>
      </c>
      <c r="S1381" s="17">
        <f t="shared" si="189"/>
        <v>15.283000000000001</v>
      </c>
      <c r="T1381" s="18">
        <v>32.708167956970598</v>
      </c>
      <c r="U1381" s="18">
        <v>11.803768115942029</v>
      </c>
      <c r="V1381" s="19">
        <f t="shared" si="181"/>
        <v>59.794936072912627</v>
      </c>
      <c r="W1381" s="33">
        <f t="shared" si="182"/>
        <v>87.539786410744085</v>
      </c>
      <c r="X1381" s="21">
        <f t="shared" si="183"/>
        <v>71.753923287495155</v>
      </c>
      <c r="Y1381" s="22">
        <v>71.753923287495155</v>
      </c>
      <c r="Z1381" s="23">
        <v>119.9</v>
      </c>
      <c r="AA1381" s="22"/>
      <c r="AB1381" s="22"/>
      <c r="AC1381" s="24">
        <v>89.9</v>
      </c>
      <c r="AD1381" s="25">
        <f t="shared" si="184"/>
        <v>0.25289316431938214</v>
      </c>
      <c r="AE1381" s="22"/>
      <c r="AF1381" s="26"/>
      <c r="AG1381" s="32"/>
      <c r="AH1381" s="22"/>
      <c r="AI1381" s="28"/>
      <c r="AJ1381" s="29">
        <f t="shared" si="186"/>
        <v>-1</v>
      </c>
      <c r="AK1381" s="30"/>
      <c r="AL1381" s="30"/>
      <c r="AM1381" s="30"/>
      <c r="AN1381" s="31">
        <v>89.9</v>
      </c>
    </row>
    <row r="1382" spans="1:42" s="11" customFormat="1" ht="37.5" customHeight="1" x14ac:dyDescent="0.25">
      <c r="A1382" s="12" t="s">
        <v>3144</v>
      </c>
      <c r="B1382" s="12" t="s">
        <v>3145</v>
      </c>
      <c r="C1382" s="13" t="s">
        <v>3144</v>
      </c>
      <c r="D1382" s="3"/>
      <c r="E1382" s="3" t="s">
        <v>359</v>
      </c>
      <c r="F1382" s="14" t="s">
        <v>114</v>
      </c>
      <c r="G1382" s="14" t="s">
        <v>163</v>
      </c>
      <c r="H1382" s="14" t="s">
        <v>219</v>
      </c>
      <c r="I1382" s="14" t="s">
        <v>3146</v>
      </c>
      <c r="J1382" s="14">
        <v>0</v>
      </c>
      <c r="K1382" s="38"/>
      <c r="L1382" s="14" t="str">
        <f>IFERROR(VLOOKUP(A1382,[1]Sheet1!$A:$O,15,FALSE),"ok")</f>
        <v>ok</v>
      </c>
      <c r="M1382" s="15">
        <v>0</v>
      </c>
      <c r="N1382" s="41">
        <v>14</v>
      </c>
      <c r="O1382" s="13" t="s">
        <v>44</v>
      </c>
      <c r="P1382" s="17">
        <v>7</v>
      </c>
      <c r="Q1382" s="13">
        <v>13</v>
      </c>
      <c r="R1382" s="16">
        <f t="shared" si="188"/>
        <v>14</v>
      </c>
      <c r="S1382" s="17">
        <f t="shared" si="189"/>
        <v>48.942999999999998</v>
      </c>
      <c r="T1382" s="18">
        <v>82.375790474513494</v>
      </c>
      <c r="U1382" s="18">
        <v>54.869806763285027</v>
      </c>
      <c r="V1382" s="19">
        <f t="shared" si="181"/>
        <v>186.18859723779852</v>
      </c>
      <c r="W1382" s="33">
        <f t="shared" si="182"/>
        <v>272.58010635613704</v>
      </c>
      <c r="X1382" s="21">
        <f t="shared" si="183"/>
        <v>223.42631668535822</v>
      </c>
      <c r="Y1382" s="22">
        <v>214.65431668535822</v>
      </c>
      <c r="Z1382" s="23">
        <v>369.9</v>
      </c>
      <c r="AA1382" s="22"/>
      <c r="AB1382" s="22"/>
      <c r="AC1382" s="24">
        <v>287.89999999999998</v>
      </c>
      <c r="AD1382" s="25">
        <f t="shared" si="184"/>
        <v>0.28856799087565554</v>
      </c>
      <c r="AE1382" s="22"/>
      <c r="AF1382" s="26"/>
      <c r="AG1382" s="27"/>
      <c r="AH1382" s="22"/>
      <c r="AI1382" s="43">
        <v>259.89999999999998</v>
      </c>
      <c r="AJ1382" s="29">
        <f t="shared" si="186"/>
        <v>0.16324703309684918</v>
      </c>
      <c r="AK1382" s="46">
        <v>43234</v>
      </c>
      <c r="AL1382" s="51">
        <v>43254</v>
      </c>
      <c r="AM1382" s="46" t="s">
        <v>3483</v>
      </c>
      <c r="AN1382" s="47">
        <v>269.89999999999998</v>
      </c>
      <c r="AO1382" s="44" t="s">
        <v>3484</v>
      </c>
      <c r="AP1382" s="52" t="s">
        <v>3485</v>
      </c>
    </row>
    <row r="1383" spans="1:42" s="11" customFormat="1" ht="37.5" customHeight="1" x14ac:dyDescent="0.25">
      <c r="A1383" s="12" t="s">
        <v>3147</v>
      </c>
      <c r="B1383" s="12" t="s">
        <v>3147</v>
      </c>
      <c r="C1383" s="13" t="s">
        <v>3147</v>
      </c>
      <c r="D1383" s="3"/>
      <c r="E1383" s="3" t="s">
        <v>359</v>
      </c>
      <c r="F1383" s="14" t="s">
        <v>149</v>
      </c>
      <c r="G1383" s="14" t="s">
        <v>1101</v>
      </c>
      <c r="H1383" s="14" t="s">
        <v>493</v>
      </c>
      <c r="I1383" s="14" t="s">
        <v>3148</v>
      </c>
      <c r="J1383" s="14" t="s">
        <v>3362</v>
      </c>
      <c r="K1383" s="38"/>
      <c r="L1383" s="14" t="str">
        <f>IFERROR(VLOOKUP(A1383,[1]Sheet1!$A:$O,15,FALSE),"ok")</f>
        <v>ok</v>
      </c>
      <c r="M1383" s="15">
        <v>0</v>
      </c>
      <c r="N1383" s="41">
        <v>45</v>
      </c>
      <c r="O1383" s="13" t="s">
        <v>46</v>
      </c>
      <c r="P1383" s="17">
        <v>1</v>
      </c>
      <c r="Q1383" s="13">
        <v>1</v>
      </c>
      <c r="R1383" s="16">
        <f t="shared" si="188"/>
        <v>315</v>
      </c>
      <c r="S1383" s="17">
        <f t="shared" si="189"/>
        <v>11.203000000000001</v>
      </c>
      <c r="T1383" s="18">
        <v>25.8105130887439</v>
      </c>
      <c r="U1383" s="18">
        <v>7.9717391304347833</v>
      </c>
      <c r="V1383" s="19">
        <f t="shared" si="181"/>
        <v>44.985252219178683</v>
      </c>
      <c r="W1383" s="33">
        <f t="shared" si="182"/>
        <v>65.858409248877578</v>
      </c>
      <c r="X1383" s="21">
        <f t="shared" si="183"/>
        <v>53.982302663014416</v>
      </c>
      <c r="Y1383" s="22">
        <v>53.982302663014416</v>
      </c>
      <c r="Z1383" s="23">
        <v>99.9</v>
      </c>
      <c r="AA1383" s="22"/>
      <c r="AB1383" s="22"/>
      <c r="AC1383" s="24">
        <v>65.900000000000006</v>
      </c>
      <c r="AD1383" s="25">
        <f t="shared" si="184"/>
        <v>0.22077045159377606</v>
      </c>
      <c r="AE1383" s="22"/>
      <c r="AF1383" s="26"/>
      <c r="AG1383" s="27"/>
      <c r="AH1383" s="22"/>
      <c r="AI1383" s="28"/>
      <c r="AJ1383" s="29">
        <f t="shared" si="186"/>
        <v>-1</v>
      </c>
      <c r="AK1383" s="30"/>
      <c r="AL1383" s="30"/>
      <c r="AM1383" s="30"/>
      <c r="AN1383" s="31">
        <v>65.900000000000006</v>
      </c>
    </row>
    <row r="1384" spans="1:42" s="11" customFormat="1" ht="37.5" customHeight="1" x14ac:dyDescent="0.25">
      <c r="A1384" s="12" t="s">
        <v>3149</v>
      </c>
      <c r="B1384" s="12" t="s">
        <v>3149</v>
      </c>
      <c r="C1384" s="13" t="s">
        <v>3149</v>
      </c>
      <c r="D1384" s="3"/>
      <c r="E1384" s="3" t="s">
        <v>359</v>
      </c>
      <c r="F1384" s="14" t="s">
        <v>149</v>
      </c>
      <c r="G1384" s="14" t="s">
        <v>1101</v>
      </c>
      <c r="H1384" s="14" t="s">
        <v>493</v>
      </c>
      <c r="I1384" s="14" t="s">
        <v>3150</v>
      </c>
      <c r="J1384" s="14" t="s">
        <v>3362</v>
      </c>
      <c r="K1384" s="38"/>
      <c r="L1384" s="14" t="str">
        <f>IFERROR(VLOOKUP(A1384,[1]Sheet1!$A:$O,15,FALSE),"ok")</f>
        <v>ok</v>
      </c>
      <c r="M1384" s="15">
        <v>0</v>
      </c>
      <c r="N1384" s="41">
        <v>33</v>
      </c>
      <c r="O1384" s="13" t="s">
        <v>46</v>
      </c>
      <c r="P1384" s="17">
        <v>2</v>
      </c>
      <c r="Q1384" s="13">
        <v>6</v>
      </c>
      <c r="R1384" s="16">
        <f t="shared" si="188"/>
        <v>115.5</v>
      </c>
      <c r="S1384" s="17">
        <f t="shared" si="189"/>
        <v>11.203000000000001</v>
      </c>
      <c r="T1384" s="18">
        <v>25.8105130887439</v>
      </c>
      <c r="U1384" s="18">
        <v>7.9717391304347833</v>
      </c>
      <c r="V1384" s="19">
        <f t="shared" si="181"/>
        <v>44.985252219178683</v>
      </c>
      <c r="W1384" s="33">
        <f t="shared" si="182"/>
        <v>65.858409248877578</v>
      </c>
      <c r="X1384" s="21">
        <f t="shared" si="183"/>
        <v>53.982302663014416</v>
      </c>
      <c r="Y1384" s="22">
        <v>53.982302663014416</v>
      </c>
      <c r="Z1384" s="23">
        <v>99.9</v>
      </c>
      <c r="AA1384" s="22"/>
      <c r="AB1384" s="22"/>
      <c r="AC1384" s="24">
        <v>65.900000000000006</v>
      </c>
      <c r="AD1384" s="25">
        <f t="shared" si="184"/>
        <v>0.22077045159377606</v>
      </c>
      <c r="AE1384" s="22"/>
      <c r="AF1384" s="26"/>
      <c r="AG1384" s="27"/>
      <c r="AH1384" s="22"/>
      <c r="AI1384" s="28"/>
      <c r="AJ1384" s="29">
        <f t="shared" si="186"/>
        <v>-1</v>
      </c>
      <c r="AK1384" s="30"/>
      <c r="AL1384" s="30"/>
      <c r="AM1384" s="30"/>
      <c r="AN1384" s="31">
        <v>65.900000000000006</v>
      </c>
    </row>
    <row r="1385" spans="1:42" s="11" customFormat="1" ht="37.5" customHeight="1" x14ac:dyDescent="0.25">
      <c r="A1385" s="12" t="s">
        <v>3151</v>
      </c>
      <c r="B1385" s="12" t="s">
        <v>3151</v>
      </c>
      <c r="C1385" s="13" t="s">
        <v>3151</v>
      </c>
      <c r="D1385" s="3"/>
      <c r="E1385" s="3" t="s">
        <v>359</v>
      </c>
      <c r="F1385" s="14" t="s">
        <v>149</v>
      </c>
      <c r="G1385" s="14" t="s">
        <v>1101</v>
      </c>
      <c r="H1385" s="14" t="s">
        <v>493</v>
      </c>
      <c r="I1385" s="14" t="s">
        <v>3152</v>
      </c>
      <c r="J1385" s="14">
        <v>0</v>
      </c>
      <c r="K1385" s="38"/>
      <c r="L1385" s="14" t="str">
        <f>IFERROR(VLOOKUP(A1385,[1]Sheet1!$A:$O,15,FALSE),"ok")</f>
        <v>ok</v>
      </c>
      <c r="M1385" s="15">
        <v>0</v>
      </c>
      <c r="N1385" s="41">
        <v>34</v>
      </c>
      <c r="O1385" s="13" t="s">
        <v>46</v>
      </c>
      <c r="P1385" s="17">
        <v>4</v>
      </c>
      <c r="Q1385" s="13">
        <v>6</v>
      </c>
      <c r="R1385" s="16">
        <f t="shared" si="188"/>
        <v>59.5</v>
      </c>
      <c r="S1385" s="17">
        <f t="shared" si="189"/>
        <v>10.693000000000001</v>
      </c>
      <c r="T1385" s="18">
        <v>24.186974214355601</v>
      </c>
      <c r="U1385" s="18">
        <v>7.6360869565217397</v>
      </c>
      <c r="V1385" s="19">
        <f t="shared" si="181"/>
        <v>42.516061170877336</v>
      </c>
      <c r="W1385" s="33">
        <f t="shared" si="182"/>
        <v>62.243513554164409</v>
      </c>
      <c r="X1385" s="21">
        <f t="shared" si="183"/>
        <v>51.0192734050528</v>
      </c>
      <c r="Y1385" s="22">
        <v>51.0192734050528</v>
      </c>
      <c r="Z1385" s="23">
        <v>99.9</v>
      </c>
      <c r="AA1385" s="22"/>
      <c r="AB1385" s="22"/>
      <c r="AC1385" s="24">
        <v>62.9</v>
      </c>
      <c r="AD1385" s="25">
        <f t="shared" si="184"/>
        <v>0.23286742052603526</v>
      </c>
      <c r="AE1385" s="22"/>
      <c r="AF1385" s="26"/>
      <c r="AG1385" s="32"/>
      <c r="AH1385" s="22"/>
      <c r="AI1385" s="28"/>
      <c r="AJ1385" s="29">
        <f t="shared" si="186"/>
        <v>-1</v>
      </c>
      <c r="AK1385" s="30"/>
      <c r="AL1385" s="30"/>
      <c r="AM1385" s="30"/>
      <c r="AN1385" s="31">
        <v>62.9</v>
      </c>
    </row>
    <row r="1386" spans="1:42" s="11" customFormat="1" ht="37.5" customHeight="1" x14ac:dyDescent="0.25">
      <c r="A1386" s="12" t="s">
        <v>3153</v>
      </c>
      <c r="B1386" s="12" t="s">
        <v>3153</v>
      </c>
      <c r="C1386" s="13" t="s">
        <v>3153</v>
      </c>
      <c r="D1386" s="3"/>
      <c r="E1386" s="3" t="s">
        <v>359</v>
      </c>
      <c r="F1386" s="14" t="s">
        <v>149</v>
      </c>
      <c r="G1386" s="14" t="s">
        <v>1101</v>
      </c>
      <c r="H1386" s="14" t="s">
        <v>493</v>
      </c>
      <c r="I1386" s="14" t="s">
        <v>3154</v>
      </c>
      <c r="J1386" s="14" t="s">
        <v>3362</v>
      </c>
      <c r="K1386" s="38"/>
      <c r="L1386" s="14" t="str">
        <f>IFERROR(VLOOKUP(A1386,[1]Sheet1!$A:$O,15,FALSE),"ok")</f>
        <v>ok</v>
      </c>
      <c r="M1386" s="15">
        <v>0</v>
      </c>
      <c r="N1386" s="41">
        <v>42</v>
      </c>
      <c r="O1386" s="13" t="s">
        <v>46</v>
      </c>
      <c r="P1386" s="17">
        <v>3</v>
      </c>
      <c r="Q1386" s="13">
        <v>3</v>
      </c>
      <c r="R1386" s="16">
        <f t="shared" si="188"/>
        <v>98</v>
      </c>
      <c r="S1386" s="17">
        <f t="shared" si="189"/>
        <v>10.693000000000001</v>
      </c>
      <c r="T1386" s="18">
        <v>24.4584202362153</v>
      </c>
      <c r="U1386" s="18">
        <v>8.298067632850243</v>
      </c>
      <c r="V1386" s="19">
        <f t="shared" si="181"/>
        <v>43.449487869065543</v>
      </c>
      <c r="W1386" s="33">
        <f t="shared" si="182"/>
        <v>63.610050240311949</v>
      </c>
      <c r="X1386" s="21">
        <f t="shared" si="183"/>
        <v>52.139385442878648</v>
      </c>
      <c r="Y1386" s="22">
        <v>52.139385442878648</v>
      </c>
      <c r="Z1386" s="23">
        <v>99.9</v>
      </c>
      <c r="AA1386" s="22"/>
      <c r="AB1386" s="22"/>
      <c r="AC1386" s="24">
        <v>62.9</v>
      </c>
      <c r="AD1386" s="25">
        <f t="shared" si="184"/>
        <v>0.20638169141656171</v>
      </c>
      <c r="AE1386" s="22"/>
      <c r="AF1386" s="26"/>
      <c r="AG1386" s="27"/>
      <c r="AH1386" s="22"/>
      <c r="AI1386" s="28"/>
      <c r="AJ1386" s="29">
        <f t="shared" si="186"/>
        <v>-1</v>
      </c>
      <c r="AK1386" s="30"/>
      <c r="AL1386" s="30"/>
      <c r="AM1386" s="30"/>
      <c r="AN1386" s="31">
        <v>62.9</v>
      </c>
    </row>
    <row r="1387" spans="1:42" s="11" customFormat="1" ht="37.5" customHeight="1" x14ac:dyDescent="0.25">
      <c r="A1387" s="12" t="s">
        <v>3155</v>
      </c>
      <c r="B1387" s="12" t="s">
        <v>3155</v>
      </c>
      <c r="C1387" s="13" t="s">
        <v>3155</v>
      </c>
      <c r="D1387" s="3"/>
      <c r="E1387" s="3" t="s">
        <v>359</v>
      </c>
      <c r="F1387" s="14" t="s">
        <v>149</v>
      </c>
      <c r="G1387" s="14" t="s">
        <v>1101</v>
      </c>
      <c r="H1387" s="14" t="s">
        <v>493</v>
      </c>
      <c r="I1387" s="14" t="s">
        <v>3156</v>
      </c>
      <c r="J1387" s="14" t="s">
        <v>3362</v>
      </c>
      <c r="K1387" s="38"/>
      <c r="L1387" s="14" t="str">
        <f>IFERROR(VLOOKUP(A1387,[1]Sheet1!$A:$O,15,FALSE),"ok")</f>
        <v>ok</v>
      </c>
      <c r="M1387" s="15">
        <v>0</v>
      </c>
      <c r="N1387" s="41">
        <v>40</v>
      </c>
      <c r="O1387" s="13" t="s">
        <v>46</v>
      </c>
      <c r="P1387" s="17">
        <v>1</v>
      </c>
      <c r="Q1387" s="13">
        <v>3</v>
      </c>
      <c r="R1387" s="16">
        <f t="shared" si="188"/>
        <v>280</v>
      </c>
      <c r="S1387" s="17">
        <f t="shared" si="189"/>
        <v>10.693000000000001</v>
      </c>
      <c r="T1387" s="18">
        <v>24.4584202362153</v>
      </c>
      <c r="U1387" s="18">
        <v>8.298067632850243</v>
      </c>
      <c r="V1387" s="19">
        <f t="shared" si="181"/>
        <v>43.449487869065543</v>
      </c>
      <c r="W1387" s="33">
        <f t="shared" si="182"/>
        <v>63.610050240311949</v>
      </c>
      <c r="X1387" s="21">
        <f t="shared" si="183"/>
        <v>52.139385442878648</v>
      </c>
      <c r="Y1387" s="22">
        <v>52.139385442878648</v>
      </c>
      <c r="Z1387" s="23">
        <v>99.9</v>
      </c>
      <c r="AA1387" s="22"/>
      <c r="AB1387" s="22"/>
      <c r="AC1387" s="24">
        <v>62.9</v>
      </c>
      <c r="AD1387" s="25">
        <f t="shared" si="184"/>
        <v>0.20638169141656171</v>
      </c>
      <c r="AE1387" s="22"/>
      <c r="AF1387" s="26"/>
      <c r="AG1387" s="27"/>
      <c r="AH1387" s="22"/>
      <c r="AI1387" s="28"/>
      <c r="AJ1387" s="29">
        <f t="shared" si="186"/>
        <v>-1</v>
      </c>
      <c r="AK1387" s="30"/>
      <c r="AL1387" s="30"/>
      <c r="AM1387" s="30"/>
      <c r="AN1387" s="31">
        <v>62.9</v>
      </c>
    </row>
    <row r="1388" spans="1:42" s="11" customFormat="1" ht="37.5" customHeight="1" x14ac:dyDescent="0.25">
      <c r="A1388" s="12" t="s">
        <v>3157</v>
      </c>
      <c r="B1388" s="12" t="s">
        <v>3157</v>
      </c>
      <c r="C1388" s="13" t="s">
        <v>3157</v>
      </c>
      <c r="D1388" s="3"/>
      <c r="E1388" s="3" t="s">
        <v>359</v>
      </c>
      <c r="F1388" s="14" t="s">
        <v>114</v>
      </c>
      <c r="G1388" s="14" t="s">
        <v>163</v>
      </c>
      <c r="H1388" s="14" t="s">
        <v>1034</v>
      </c>
      <c r="I1388" s="14" t="s">
        <v>3158</v>
      </c>
      <c r="J1388" s="14">
        <v>0</v>
      </c>
      <c r="K1388" s="38"/>
      <c r="L1388" s="14" t="str">
        <f>IFERROR(VLOOKUP(A1388,[1]Sheet1!$A:$O,15,FALSE),"ok")</f>
        <v>ok</v>
      </c>
      <c r="M1388" s="15">
        <v>0</v>
      </c>
      <c r="N1388" s="41">
        <v>35</v>
      </c>
      <c r="O1388" s="13" t="s">
        <v>46</v>
      </c>
      <c r="P1388" s="17">
        <v>2</v>
      </c>
      <c r="Q1388" s="13">
        <v>3</v>
      </c>
      <c r="R1388" s="16">
        <f t="shared" si="188"/>
        <v>122.5</v>
      </c>
      <c r="S1388" s="17">
        <f t="shared" si="189"/>
        <v>18.683000000000003</v>
      </c>
      <c r="T1388" s="18">
        <v>45.207563674251503</v>
      </c>
      <c r="U1388" s="18">
        <v>11.141787439613527</v>
      </c>
      <c r="V1388" s="19">
        <f t="shared" si="181"/>
        <v>75.032351113865033</v>
      </c>
      <c r="W1388" s="33">
        <f t="shared" si="182"/>
        <v>109.84736203069841</v>
      </c>
      <c r="X1388" s="21">
        <f t="shared" si="183"/>
        <v>90.038821336638037</v>
      </c>
      <c r="Y1388" s="22">
        <v>90.038821336638037</v>
      </c>
      <c r="Z1388" s="23">
        <v>139.9</v>
      </c>
      <c r="AA1388" s="22"/>
      <c r="AB1388" s="22"/>
      <c r="AC1388" s="24">
        <v>109.9</v>
      </c>
      <c r="AD1388" s="25">
        <f t="shared" si="184"/>
        <v>0.22058461415331942</v>
      </c>
      <c r="AE1388" s="22"/>
      <c r="AF1388" s="26"/>
      <c r="AG1388" s="27"/>
      <c r="AH1388" s="22"/>
      <c r="AI1388" s="28"/>
      <c r="AJ1388" s="29">
        <f t="shared" si="186"/>
        <v>-1</v>
      </c>
      <c r="AK1388" s="30"/>
      <c r="AL1388" s="30"/>
      <c r="AM1388" s="30"/>
      <c r="AN1388" s="31">
        <v>109.9</v>
      </c>
    </row>
    <row r="1389" spans="1:42" s="11" customFormat="1" ht="37.5" customHeight="1" x14ac:dyDescent="0.25">
      <c r="A1389" s="12" t="s">
        <v>3159</v>
      </c>
      <c r="B1389" s="12" t="s">
        <v>3159</v>
      </c>
      <c r="C1389" s="13" t="s">
        <v>3159</v>
      </c>
      <c r="D1389" s="3"/>
      <c r="E1389" s="3" t="s">
        <v>359</v>
      </c>
      <c r="F1389" s="14" t="s">
        <v>114</v>
      </c>
      <c r="G1389" s="14" t="s">
        <v>163</v>
      </c>
      <c r="H1389" s="14" t="s">
        <v>198</v>
      </c>
      <c r="I1389" s="14" t="s">
        <v>3160</v>
      </c>
      <c r="J1389" s="14">
        <v>0</v>
      </c>
      <c r="K1389" s="38"/>
      <c r="L1389" s="14" t="str">
        <f>IFERROR(VLOOKUP(A1389,[1]Sheet1!$A:$O,15,FALSE),"ok")</f>
        <v>ok</v>
      </c>
      <c r="M1389" s="15">
        <v>0</v>
      </c>
      <c r="N1389" s="41">
        <v>0</v>
      </c>
      <c r="O1389" s="13" t="s">
        <v>46</v>
      </c>
      <c r="P1389" s="17">
        <v>0</v>
      </c>
      <c r="Q1389" s="13">
        <v>0</v>
      </c>
      <c r="R1389" s="16" t="str">
        <f t="shared" si="188"/>
        <v>nul</v>
      </c>
      <c r="S1389" s="17">
        <f t="shared" si="189"/>
        <v>33.643000000000001</v>
      </c>
      <c r="T1389" s="18">
        <v>75.762602824831106</v>
      </c>
      <c r="U1389" s="18">
        <v>20.306956521739131</v>
      </c>
      <c r="V1389" s="19">
        <f t="shared" si="181"/>
        <v>129.71255934657023</v>
      </c>
      <c r="W1389" s="33">
        <f t="shared" si="182"/>
        <v>189.8991868833788</v>
      </c>
      <c r="X1389" s="21">
        <f t="shared" si="183"/>
        <v>155.65507121588428</v>
      </c>
      <c r="Y1389" s="22">
        <v>155.65507121588428</v>
      </c>
      <c r="Z1389" s="23">
        <v>269.89999999999998</v>
      </c>
      <c r="AA1389" s="22"/>
      <c r="AB1389" s="22"/>
      <c r="AC1389" s="24">
        <v>197.9</v>
      </c>
      <c r="AD1389" s="25">
        <f t="shared" si="184"/>
        <v>0.27140091520387744</v>
      </c>
      <c r="AE1389" s="22"/>
      <c r="AF1389" s="26"/>
      <c r="AG1389" s="27"/>
      <c r="AH1389" s="22"/>
      <c r="AI1389" s="28"/>
      <c r="AJ1389" s="29">
        <f t="shared" si="186"/>
        <v>-1</v>
      </c>
      <c r="AK1389" s="30"/>
      <c r="AL1389" s="30"/>
      <c r="AM1389" s="30"/>
      <c r="AN1389" s="31">
        <v>197.9</v>
      </c>
    </row>
    <row r="1390" spans="1:42" s="11" customFormat="1" ht="37.5" customHeight="1" x14ac:dyDescent="0.25">
      <c r="A1390" s="12" t="s">
        <v>3161</v>
      </c>
      <c r="B1390" s="12" t="s">
        <v>3161</v>
      </c>
      <c r="C1390" s="13" t="s">
        <v>3161</v>
      </c>
      <c r="D1390" s="3"/>
      <c r="E1390" s="3" t="s">
        <v>359</v>
      </c>
      <c r="F1390" s="14" t="s">
        <v>40</v>
      </c>
      <c r="G1390" s="14" t="s">
        <v>55</v>
      </c>
      <c r="H1390" s="14" t="s">
        <v>211</v>
      </c>
      <c r="I1390" s="14" t="s">
        <v>3162</v>
      </c>
      <c r="J1390" s="14">
        <v>0</v>
      </c>
      <c r="K1390" s="38"/>
      <c r="L1390" s="14" t="str">
        <f>IFERROR(VLOOKUP(A1390,[1]Sheet1!$A:$O,15,FALSE),"ok")</f>
        <v>ok</v>
      </c>
      <c r="M1390" s="15">
        <v>0</v>
      </c>
      <c r="N1390" s="41">
        <v>19</v>
      </c>
      <c r="O1390" s="13" t="s">
        <v>46</v>
      </c>
      <c r="P1390" s="17">
        <v>5</v>
      </c>
      <c r="Q1390" s="13">
        <v>10</v>
      </c>
      <c r="R1390" s="16">
        <f t="shared" si="188"/>
        <v>26.599999999999998</v>
      </c>
      <c r="S1390" s="17">
        <f t="shared" si="189"/>
        <v>9.3330000000000002</v>
      </c>
      <c r="T1390" s="18">
        <v>18.106172188254501</v>
      </c>
      <c r="U1390" s="18">
        <v>9.286376811594204</v>
      </c>
      <c r="V1390" s="19">
        <f t="shared" si="181"/>
        <v>36.725548999848705</v>
      </c>
      <c r="W1390" s="33">
        <f t="shared" si="182"/>
        <v>53.766203735778504</v>
      </c>
      <c r="X1390" s="21">
        <f t="shared" si="183"/>
        <v>44.070658799818446</v>
      </c>
      <c r="Y1390" s="22">
        <v>43.662658799818438</v>
      </c>
      <c r="Z1390" s="23">
        <v>79.900000000000006</v>
      </c>
      <c r="AA1390" s="22"/>
      <c r="AB1390" s="22"/>
      <c r="AC1390" s="24">
        <v>54.9</v>
      </c>
      <c r="AD1390" s="25">
        <f t="shared" si="184"/>
        <v>0.2457267827415861</v>
      </c>
      <c r="AE1390" s="22"/>
      <c r="AF1390" s="26"/>
      <c r="AG1390" s="27"/>
      <c r="AH1390" s="22"/>
      <c r="AI1390" s="28"/>
      <c r="AJ1390" s="29">
        <f t="shared" si="186"/>
        <v>-1</v>
      </c>
      <c r="AK1390" s="30"/>
      <c r="AL1390" s="30"/>
      <c r="AM1390" s="30"/>
      <c r="AN1390" s="31">
        <v>53.9</v>
      </c>
    </row>
    <row r="1391" spans="1:42" s="11" customFormat="1" ht="37.5" customHeight="1" x14ac:dyDescent="0.25">
      <c r="A1391" s="12" t="s">
        <v>3163</v>
      </c>
      <c r="B1391" s="12" t="s">
        <v>3163</v>
      </c>
      <c r="C1391" s="13" t="s">
        <v>3163</v>
      </c>
      <c r="D1391" s="3"/>
      <c r="E1391" s="3" t="s">
        <v>359</v>
      </c>
      <c r="F1391" s="14" t="s">
        <v>107</v>
      </c>
      <c r="G1391" s="14" t="s">
        <v>534</v>
      </c>
      <c r="H1391" s="14" t="s">
        <v>535</v>
      </c>
      <c r="I1391" s="14" t="s">
        <v>3164</v>
      </c>
      <c r="J1391" s="14">
        <v>0</v>
      </c>
      <c r="K1391" s="38"/>
      <c r="L1391" s="14" t="str">
        <f>IFERROR(VLOOKUP(A1391,[1]Sheet1!$A:$O,15,FALSE),"ok")</f>
        <v>ok</v>
      </c>
      <c r="M1391" s="15">
        <v>0</v>
      </c>
      <c r="N1391" s="41">
        <v>44</v>
      </c>
      <c r="O1391" s="13" t="s">
        <v>46</v>
      </c>
      <c r="P1391" s="17">
        <v>3</v>
      </c>
      <c r="Q1391" s="13">
        <v>3</v>
      </c>
      <c r="R1391" s="16">
        <f t="shared" si="188"/>
        <v>102.66666666666667</v>
      </c>
      <c r="S1391" s="17">
        <f t="shared" si="189"/>
        <v>17.833000000000002</v>
      </c>
      <c r="T1391" s="18">
        <v>42.4697031176145</v>
      </c>
      <c r="U1391" s="18">
        <v>12.717487922705315</v>
      </c>
      <c r="V1391" s="19">
        <f t="shared" si="181"/>
        <v>73.020191040319816</v>
      </c>
      <c r="W1391" s="33">
        <f t="shared" si="182"/>
        <v>106.90155968302821</v>
      </c>
      <c r="X1391" s="21">
        <f t="shared" si="183"/>
        <v>87.62422924838377</v>
      </c>
      <c r="Y1391" s="22">
        <v>88.236229248383779</v>
      </c>
      <c r="Z1391" s="23">
        <v>179.9</v>
      </c>
      <c r="AA1391" s="22"/>
      <c r="AB1391" s="22"/>
      <c r="AC1391" s="24">
        <v>104.9</v>
      </c>
      <c r="AD1391" s="25">
        <f t="shared" si="184"/>
        <v>0.19715746317888305</v>
      </c>
      <c r="AE1391" s="22"/>
      <c r="AF1391" s="26"/>
      <c r="AG1391" s="27"/>
      <c r="AH1391" s="22"/>
      <c r="AI1391" s="28"/>
      <c r="AJ1391" s="29">
        <f t="shared" si="186"/>
        <v>-1</v>
      </c>
      <c r="AK1391" s="30"/>
      <c r="AL1391" s="30"/>
      <c r="AM1391" s="30"/>
      <c r="AN1391" s="31">
        <v>104.9</v>
      </c>
    </row>
    <row r="1392" spans="1:42" s="11" customFormat="1" ht="37.5" customHeight="1" x14ac:dyDescent="0.25">
      <c r="A1392" s="12" t="s">
        <v>3165</v>
      </c>
      <c r="B1392" s="12" t="s">
        <v>3165</v>
      </c>
      <c r="C1392" s="13" t="s">
        <v>3165</v>
      </c>
      <c r="D1392" s="3"/>
      <c r="E1392" s="3" t="s">
        <v>359</v>
      </c>
      <c r="F1392" s="14" t="s">
        <v>40</v>
      </c>
      <c r="G1392" s="14" t="s">
        <v>311</v>
      </c>
      <c r="H1392" s="14" t="s">
        <v>312</v>
      </c>
      <c r="I1392" s="14" t="s">
        <v>3166</v>
      </c>
      <c r="J1392" s="14">
        <v>0</v>
      </c>
      <c r="K1392" s="38"/>
      <c r="L1392" s="14" t="str">
        <f>IFERROR(VLOOKUP(A1392,[1]Sheet1!$A:$O,15,FALSE),"ok")</f>
        <v>ok</v>
      </c>
      <c r="M1392" s="15">
        <v>0</v>
      </c>
      <c r="N1392" s="41">
        <v>38</v>
      </c>
      <c r="O1392" s="13" t="s">
        <v>46</v>
      </c>
      <c r="P1392" s="17">
        <v>0</v>
      </c>
      <c r="Q1392" s="13">
        <v>0</v>
      </c>
      <c r="R1392" s="16" t="str">
        <f t="shared" si="188"/>
        <v>nul</v>
      </c>
      <c r="S1392" s="17">
        <f t="shared" si="189"/>
        <v>5.9329999999999998</v>
      </c>
      <c r="T1392" s="18">
        <v>11.0045872883494</v>
      </c>
      <c r="U1392" s="18">
        <v>7.9717391304347833</v>
      </c>
      <c r="V1392" s="19">
        <f t="shared" si="181"/>
        <v>24.909326418784183</v>
      </c>
      <c r="W1392" s="33">
        <f t="shared" si="182"/>
        <v>36.467253877100042</v>
      </c>
      <c r="X1392" s="21">
        <f t="shared" si="183"/>
        <v>29.891191702541018</v>
      </c>
      <c r="Y1392" s="22">
        <v>29.891191702541018</v>
      </c>
      <c r="Z1392" s="23">
        <v>47.9</v>
      </c>
      <c r="AA1392" s="22"/>
      <c r="AB1392" s="22"/>
      <c r="AC1392" s="24">
        <v>34.9</v>
      </c>
      <c r="AD1392" s="25">
        <f t="shared" si="184"/>
        <v>0.16756803634005624</v>
      </c>
      <c r="AE1392" s="22"/>
      <c r="AF1392" s="26"/>
      <c r="AG1392" s="27"/>
      <c r="AH1392" s="22"/>
      <c r="AI1392" s="28"/>
      <c r="AJ1392" s="29">
        <f t="shared" si="186"/>
        <v>-1</v>
      </c>
      <c r="AK1392" s="30"/>
      <c r="AL1392" s="30"/>
      <c r="AM1392" s="30"/>
      <c r="AN1392" s="31">
        <v>34.9</v>
      </c>
    </row>
    <row r="1393" spans="1:42" s="11" customFormat="1" ht="37.5" customHeight="1" x14ac:dyDescent="0.25">
      <c r="A1393" s="12" t="s">
        <v>3167</v>
      </c>
      <c r="B1393" s="12" t="s">
        <v>3167</v>
      </c>
      <c r="C1393" s="13" t="s">
        <v>3167</v>
      </c>
      <c r="D1393" s="3"/>
      <c r="E1393" s="3" t="s">
        <v>359</v>
      </c>
      <c r="F1393" s="14" t="s">
        <v>40</v>
      </c>
      <c r="G1393" s="14" t="s">
        <v>311</v>
      </c>
      <c r="H1393" s="14" t="s">
        <v>312</v>
      </c>
      <c r="I1393" s="14" t="s">
        <v>3168</v>
      </c>
      <c r="J1393" s="14">
        <v>0</v>
      </c>
      <c r="K1393" s="38"/>
      <c r="L1393" s="14" t="str">
        <f>IFERROR(VLOOKUP(A1393,[1]Sheet1!$A:$O,15,FALSE),"ok")</f>
        <v>ok</v>
      </c>
      <c r="M1393" s="15">
        <v>0</v>
      </c>
      <c r="N1393" s="41">
        <v>43</v>
      </c>
      <c r="O1393" s="13" t="s">
        <v>46</v>
      </c>
      <c r="P1393" s="17">
        <v>3</v>
      </c>
      <c r="Q1393" s="13">
        <v>3</v>
      </c>
      <c r="R1393" s="16">
        <f t="shared" si="188"/>
        <v>100.33333333333334</v>
      </c>
      <c r="S1393" s="17">
        <f t="shared" si="189"/>
        <v>5.7629999999999999</v>
      </c>
      <c r="T1393" s="18">
        <v>10.677068460622399</v>
      </c>
      <c r="U1393" s="18">
        <v>7.6360869565217397</v>
      </c>
      <c r="V1393" s="19">
        <f t="shared" si="181"/>
        <v>24.07615541714414</v>
      </c>
      <c r="W1393" s="33">
        <f t="shared" si="182"/>
        <v>35.247491530699023</v>
      </c>
      <c r="X1393" s="21">
        <f t="shared" si="183"/>
        <v>28.891386500572967</v>
      </c>
      <c r="Y1393" s="22">
        <v>29.095386500572967</v>
      </c>
      <c r="Z1393" s="23">
        <v>49.9</v>
      </c>
      <c r="AA1393" s="22"/>
      <c r="AB1393" s="22"/>
      <c r="AC1393" s="24">
        <v>33.9</v>
      </c>
      <c r="AD1393" s="25">
        <f t="shared" si="184"/>
        <v>0.17336009468869551</v>
      </c>
      <c r="AE1393" s="22"/>
      <c r="AF1393" s="26"/>
      <c r="AG1393" s="27"/>
      <c r="AH1393" s="22"/>
      <c r="AI1393" s="28"/>
      <c r="AJ1393" s="29">
        <f t="shared" si="186"/>
        <v>-1</v>
      </c>
      <c r="AK1393" s="30"/>
      <c r="AL1393" s="30"/>
      <c r="AM1393" s="30"/>
      <c r="AN1393" s="31">
        <v>34.9</v>
      </c>
    </row>
    <row r="1394" spans="1:42" s="11" customFormat="1" ht="37.5" customHeight="1" x14ac:dyDescent="0.25">
      <c r="A1394" s="12" t="s">
        <v>3169</v>
      </c>
      <c r="B1394" s="12" t="s">
        <v>3169</v>
      </c>
      <c r="C1394" s="13" t="s">
        <v>3169</v>
      </c>
      <c r="D1394" s="3"/>
      <c r="E1394" s="3" t="s">
        <v>359</v>
      </c>
      <c r="F1394" s="14" t="s">
        <v>40</v>
      </c>
      <c r="G1394" s="14" t="s">
        <v>159</v>
      </c>
      <c r="H1394" s="14" t="s">
        <v>208</v>
      </c>
      <c r="I1394" s="14" t="s">
        <v>3170</v>
      </c>
      <c r="J1394" s="14">
        <v>0</v>
      </c>
      <c r="K1394" s="38"/>
      <c r="L1394" s="14" t="str">
        <f>IFERROR(VLOOKUP(A1394,[1]Sheet1!$A:$O,15,FALSE),"ok")</f>
        <v>ok</v>
      </c>
      <c r="M1394" s="15">
        <v>0</v>
      </c>
      <c r="N1394" s="41">
        <v>46</v>
      </c>
      <c r="O1394" s="13" t="s">
        <v>46</v>
      </c>
      <c r="P1394" s="17">
        <v>0</v>
      </c>
      <c r="Q1394" s="13">
        <v>0</v>
      </c>
      <c r="R1394" s="16" t="str">
        <f t="shared" si="188"/>
        <v>nul</v>
      </c>
      <c r="S1394" s="17">
        <f t="shared" si="189"/>
        <v>32.283000000000001</v>
      </c>
      <c r="T1394" s="18">
        <v>63.447471057422497</v>
      </c>
      <c r="U1394" s="18">
        <v>40.427439613526573</v>
      </c>
      <c r="V1394" s="19">
        <f t="shared" si="181"/>
        <v>136.15791067094909</v>
      </c>
      <c r="W1394" s="33">
        <f t="shared" si="182"/>
        <v>199.33518122226948</v>
      </c>
      <c r="X1394" s="21">
        <f t="shared" si="183"/>
        <v>163.3894928051389</v>
      </c>
      <c r="Y1394" s="22">
        <v>165.02149280513885</v>
      </c>
      <c r="Z1394" s="23">
        <v>279.89999999999998</v>
      </c>
      <c r="AA1394" s="22"/>
      <c r="AB1394" s="22"/>
      <c r="AC1394" s="24">
        <v>189.9</v>
      </c>
      <c r="AD1394" s="25">
        <f t="shared" si="184"/>
        <v>0.16225343955549199</v>
      </c>
      <c r="AE1394" s="22"/>
      <c r="AF1394" s="26"/>
      <c r="AG1394" s="27"/>
      <c r="AH1394" s="22"/>
      <c r="AI1394" s="28"/>
      <c r="AJ1394" s="29">
        <f t="shared" si="186"/>
        <v>-1</v>
      </c>
      <c r="AK1394" s="30"/>
      <c r="AL1394" s="30"/>
      <c r="AM1394" s="30"/>
      <c r="AN1394" s="31">
        <v>197.9</v>
      </c>
    </row>
    <row r="1395" spans="1:42" s="11" customFormat="1" ht="37.5" customHeight="1" x14ac:dyDescent="0.25">
      <c r="A1395" s="12" t="s">
        <v>3171</v>
      </c>
      <c r="B1395" s="12" t="s">
        <v>3171</v>
      </c>
      <c r="C1395" s="13" t="s">
        <v>3171</v>
      </c>
      <c r="D1395" s="3"/>
      <c r="E1395" s="3" t="s">
        <v>359</v>
      </c>
      <c r="F1395" s="14" t="s">
        <v>40</v>
      </c>
      <c r="G1395" s="14" t="s">
        <v>159</v>
      </c>
      <c r="H1395" s="14" t="s">
        <v>208</v>
      </c>
      <c r="I1395" s="14" t="s">
        <v>3172</v>
      </c>
      <c r="J1395" s="14">
        <v>0</v>
      </c>
      <c r="K1395" s="38"/>
      <c r="L1395" s="14" t="str">
        <f>IFERROR(VLOOKUP(A1395,[1]Sheet1!$A:$O,15,FALSE),"ok")</f>
        <v>ok</v>
      </c>
      <c r="M1395" s="15">
        <v>0</v>
      </c>
      <c r="N1395" s="41">
        <v>29</v>
      </c>
      <c r="O1395" s="13" t="s">
        <v>46</v>
      </c>
      <c r="P1395" s="17">
        <v>0</v>
      </c>
      <c r="Q1395" s="13">
        <v>0</v>
      </c>
      <c r="R1395" s="16" t="str">
        <f t="shared" si="188"/>
        <v>nul</v>
      </c>
      <c r="S1395" s="17">
        <f t="shared" si="189"/>
        <v>37.383000000000003</v>
      </c>
      <c r="T1395" s="18">
        <v>84.508650862425199</v>
      </c>
      <c r="U1395" s="18">
        <v>66.999903381642511</v>
      </c>
      <c r="V1395" s="19">
        <f t="shared" si="181"/>
        <v>188.89155424406772</v>
      </c>
      <c r="W1395" s="33">
        <f t="shared" si="182"/>
        <v>276.53723541331516</v>
      </c>
      <c r="X1395" s="21">
        <f t="shared" si="183"/>
        <v>226.66986509288125</v>
      </c>
      <c r="Y1395" s="22">
        <v>234.01386509288125</v>
      </c>
      <c r="Z1395" s="23">
        <v>339.9</v>
      </c>
      <c r="AA1395" s="22"/>
      <c r="AB1395" s="22"/>
      <c r="AC1395" s="24">
        <v>219.9</v>
      </c>
      <c r="AD1395" s="25">
        <f t="shared" si="184"/>
        <v>-2.9866630441180209E-2</v>
      </c>
      <c r="AE1395" s="22"/>
      <c r="AF1395" s="26"/>
      <c r="AG1395" s="27"/>
      <c r="AH1395" s="22"/>
      <c r="AI1395" s="28"/>
      <c r="AJ1395" s="29">
        <f t="shared" si="186"/>
        <v>-1</v>
      </c>
      <c r="AK1395" s="30"/>
      <c r="AL1395" s="30"/>
      <c r="AM1395" s="30"/>
      <c r="AN1395" s="31">
        <v>249.9</v>
      </c>
    </row>
    <row r="1396" spans="1:42" s="11" customFormat="1" ht="37.5" customHeight="1" x14ac:dyDescent="0.25">
      <c r="A1396" s="12" t="s">
        <v>3173</v>
      </c>
      <c r="B1396" s="12" t="s">
        <v>3173</v>
      </c>
      <c r="C1396" s="13" t="s">
        <v>3173</v>
      </c>
      <c r="D1396" s="3"/>
      <c r="E1396" s="3" t="s">
        <v>359</v>
      </c>
      <c r="F1396" s="14" t="s">
        <v>114</v>
      </c>
      <c r="G1396" s="14" t="s">
        <v>163</v>
      </c>
      <c r="H1396" s="14" t="s">
        <v>1034</v>
      </c>
      <c r="I1396" s="14" t="s">
        <v>3174</v>
      </c>
      <c r="J1396" s="14">
        <v>0</v>
      </c>
      <c r="K1396" s="38"/>
      <c r="L1396" s="14" t="str">
        <f>IFERROR(VLOOKUP(A1396,[1]Sheet1!$A:$O,15,FALSE),"ok")</f>
        <v>ok</v>
      </c>
      <c r="M1396" s="15">
        <v>0</v>
      </c>
      <c r="N1396" s="41">
        <v>0</v>
      </c>
      <c r="O1396" s="13" t="s">
        <v>46</v>
      </c>
      <c r="P1396" s="17">
        <v>15</v>
      </c>
      <c r="Q1396" s="13">
        <v>37</v>
      </c>
      <c r="R1396" s="16">
        <f t="shared" si="188"/>
        <v>0</v>
      </c>
      <c r="S1396" s="17">
        <f t="shared" si="189"/>
        <v>16.983000000000001</v>
      </c>
      <c r="T1396" s="18">
        <v>32.433659599030101</v>
      </c>
      <c r="U1396" s="18">
        <v>11.141787439613527</v>
      </c>
      <c r="V1396" s="19">
        <f t="shared" si="181"/>
        <v>60.558447038643621</v>
      </c>
      <c r="W1396" s="33">
        <f t="shared" si="182"/>
        <v>88.657566464574259</v>
      </c>
      <c r="X1396" s="21">
        <f t="shared" si="183"/>
        <v>72.670136446372339</v>
      </c>
      <c r="Y1396" s="22">
        <v>70.630136446372362</v>
      </c>
      <c r="Z1396" s="23">
        <v>119.9</v>
      </c>
      <c r="AA1396" s="22"/>
      <c r="AB1396" s="22"/>
      <c r="AC1396" s="24">
        <v>99.9</v>
      </c>
      <c r="AD1396" s="25">
        <f t="shared" si="184"/>
        <v>0.37470500105256055</v>
      </c>
      <c r="AE1396" s="22"/>
      <c r="AF1396" s="26"/>
      <c r="AG1396" s="27"/>
      <c r="AH1396" s="22"/>
      <c r="AI1396" s="28"/>
      <c r="AJ1396" s="29">
        <f t="shared" si="186"/>
        <v>-1</v>
      </c>
      <c r="AK1396" s="30"/>
      <c r="AL1396" s="30"/>
      <c r="AM1396" s="30"/>
      <c r="AN1396" s="31">
        <v>89.9</v>
      </c>
    </row>
    <row r="1397" spans="1:42" s="11" customFormat="1" ht="37.5" customHeight="1" x14ac:dyDescent="0.25">
      <c r="A1397" s="12" t="s">
        <v>3175</v>
      </c>
      <c r="B1397" s="12" t="s">
        <v>3175</v>
      </c>
      <c r="C1397" s="13" t="s">
        <v>3175</v>
      </c>
      <c r="D1397" s="3"/>
      <c r="E1397" s="3" t="s">
        <v>359</v>
      </c>
      <c r="F1397" s="14" t="s">
        <v>114</v>
      </c>
      <c r="G1397" s="14" t="s">
        <v>163</v>
      </c>
      <c r="H1397" s="14" t="s">
        <v>241</v>
      </c>
      <c r="I1397" s="14" t="s">
        <v>3176</v>
      </c>
      <c r="J1397" s="14">
        <v>0</v>
      </c>
      <c r="K1397" s="38"/>
      <c r="L1397" s="14" t="str">
        <f>IFERROR(VLOOKUP(A1397,[1]Sheet1!$A:$O,15,FALSE),"ok")</f>
        <v>ok</v>
      </c>
      <c r="M1397" s="15">
        <v>0</v>
      </c>
      <c r="N1397" s="41">
        <v>41</v>
      </c>
      <c r="O1397" s="13" t="s">
        <v>46</v>
      </c>
      <c r="P1397" s="17">
        <v>1</v>
      </c>
      <c r="Q1397" s="13">
        <v>3</v>
      </c>
      <c r="R1397" s="16">
        <f t="shared" ref="R1397:R1428" si="190">IFERROR((N1397/(P1397/7)),"nul")</f>
        <v>287</v>
      </c>
      <c r="S1397" s="17">
        <f t="shared" si="189"/>
        <v>4.7430000000000003</v>
      </c>
      <c r="T1397" s="18">
        <v>8.0235070604706102</v>
      </c>
      <c r="U1397" s="18">
        <v>6.852898550724638</v>
      </c>
      <c r="V1397" s="19">
        <f t="shared" si="181"/>
        <v>19.619405611195248</v>
      </c>
      <c r="W1397" s="33">
        <f t="shared" si="182"/>
        <v>28.722809814789841</v>
      </c>
      <c r="X1397" s="21">
        <f t="shared" si="183"/>
        <v>23.543286733434297</v>
      </c>
      <c r="Y1397" s="22">
        <v>23.543286733434297</v>
      </c>
      <c r="Z1397" s="23">
        <v>39.9</v>
      </c>
      <c r="AA1397" s="22"/>
      <c r="AB1397" s="22"/>
      <c r="AC1397" s="24">
        <v>27.9</v>
      </c>
      <c r="AD1397" s="25">
        <f t="shared" si="184"/>
        <v>0.18505119170037743</v>
      </c>
      <c r="AE1397" s="22"/>
      <c r="AF1397" s="26"/>
      <c r="AG1397" s="27"/>
      <c r="AH1397" s="22"/>
      <c r="AI1397" s="28">
        <v>25.9</v>
      </c>
      <c r="AJ1397" s="29">
        <f t="shared" si="186"/>
        <v>0.10010128548529651</v>
      </c>
      <c r="AK1397" s="58" t="s">
        <v>3521</v>
      </c>
      <c r="AL1397" s="59" t="s">
        <v>3522</v>
      </c>
      <c r="AM1397" s="58" t="s">
        <v>3515</v>
      </c>
      <c r="AN1397" s="47">
        <v>27.9</v>
      </c>
      <c r="AO1397" s="60" t="s">
        <v>3523</v>
      </c>
      <c r="AP1397" s="61" t="s">
        <v>3517</v>
      </c>
    </row>
    <row r="1398" spans="1:42" s="11" customFormat="1" ht="37.5" customHeight="1" x14ac:dyDescent="0.25">
      <c r="A1398" s="12" t="s">
        <v>3177</v>
      </c>
      <c r="B1398" s="12" t="s">
        <v>3177</v>
      </c>
      <c r="C1398" s="13" t="s">
        <v>3177</v>
      </c>
      <c r="D1398" s="3"/>
      <c r="E1398" s="3" t="s">
        <v>359</v>
      </c>
      <c r="F1398" s="14" t="s">
        <v>114</v>
      </c>
      <c r="G1398" s="14" t="s">
        <v>163</v>
      </c>
      <c r="H1398" s="14" t="s">
        <v>241</v>
      </c>
      <c r="I1398" s="14" t="s">
        <v>3178</v>
      </c>
      <c r="J1398" s="14">
        <v>0</v>
      </c>
      <c r="K1398" s="38"/>
      <c r="L1398" s="14" t="str">
        <f>IFERROR(VLOOKUP(A1398,[1]Sheet1!$A:$O,15,FALSE),"ok")</f>
        <v>ok</v>
      </c>
      <c r="M1398" s="15">
        <v>0</v>
      </c>
      <c r="N1398" s="41">
        <v>36</v>
      </c>
      <c r="O1398" s="13" t="s">
        <v>46</v>
      </c>
      <c r="P1398" s="17">
        <v>3</v>
      </c>
      <c r="Q1398" s="13">
        <v>5</v>
      </c>
      <c r="R1398" s="16">
        <f t="shared" si="190"/>
        <v>84</v>
      </c>
      <c r="S1398" s="17">
        <f t="shared" si="189"/>
        <v>5.423</v>
      </c>
      <c r="T1398" s="18">
        <v>9.6630176624075794</v>
      </c>
      <c r="U1398" s="18">
        <v>7.1139613526570056</v>
      </c>
      <c r="V1398" s="19">
        <f t="shared" si="181"/>
        <v>22.199979015064585</v>
      </c>
      <c r="W1398" s="33">
        <f t="shared" si="182"/>
        <v>32.500769278054548</v>
      </c>
      <c r="X1398" s="21">
        <f t="shared" si="183"/>
        <v>26.639974818077501</v>
      </c>
      <c r="Y1398" s="22">
        <v>26.435974818077501</v>
      </c>
      <c r="Z1398" s="23">
        <v>39.9</v>
      </c>
      <c r="AA1398" s="22"/>
      <c r="AB1398" s="22"/>
      <c r="AC1398" s="24">
        <v>31.9</v>
      </c>
      <c r="AD1398" s="25">
        <f t="shared" si="184"/>
        <v>0.19744857935650595</v>
      </c>
      <c r="AE1398" s="22"/>
      <c r="AF1398" s="26"/>
      <c r="AG1398" s="27"/>
      <c r="AH1398" s="22"/>
      <c r="AI1398" s="28">
        <v>29.9</v>
      </c>
      <c r="AJ1398" s="29">
        <f t="shared" si="186"/>
        <v>0.12237343331534567</v>
      </c>
      <c r="AK1398" s="58" t="s">
        <v>3521</v>
      </c>
      <c r="AL1398" s="59" t="s">
        <v>3522</v>
      </c>
      <c r="AM1398" s="58" t="s">
        <v>3515</v>
      </c>
      <c r="AN1398" s="47">
        <v>30.9</v>
      </c>
      <c r="AO1398" s="60" t="s">
        <v>3516</v>
      </c>
      <c r="AP1398" s="61" t="s">
        <v>3517</v>
      </c>
    </row>
    <row r="1399" spans="1:42" s="11" customFormat="1" ht="37.5" customHeight="1" x14ac:dyDescent="0.25">
      <c r="A1399" s="12" t="s">
        <v>3179</v>
      </c>
      <c r="B1399" s="12" t="s">
        <v>3180</v>
      </c>
      <c r="C1399" s="13" t="s">
        <v>3179</v>
      </c>
      <c r="D1399" s="3"/>
      <c r="E1399" s="3" t="s">
        <v>359</v>
      </c>
      <c r="F1399" s="14" t="s">
        <v>114</v>
      </c>
      <c r="G1399" s="14" t="s">
        <v>163</v>
      </c>
      <c r="H1399" s="14" t="s">
        <v>219</v>
      </c>
      <c r="I1399" s="14" t="s">
        <v>3181</v>
      </c>
      <c r="J1399" s="14">
        <v>0</v>
      </c>
      <c r="K1399" s="38"/>
      <c r="L1399" s="14" t="str">
        <f>IFERROR(VLOOKUP(A1399,[1]Sheet1!$A:$O,15,FALSE),"ok")</f>
        <v>ok</v>
      </c>
      <c r="M1399" s="15">
        <v>0</v>
      </c>
      <c r="N1399" s="41">
        <v>15</v>
      </c>
      <c r="O1399" s="13" t="s">
        <v>44</v>
      </c>
      <c r="P1399" s="17">
        <v>3</v>
      </c>
      <c r="Q1399" s="13">
        <v>3</v>
      </c>
      <c r="R1399" s="16">
        <f t="shared" si="190"/>
        <v>35</v>
      </c>
      <c r="S1399" s="17">
        <f t="shared" si="189"/>
        <v>112.18300000000001</v>
      </c>
      <c r="T1399" s="18">
        <v>261.97482566373799</v>
      </c>
      <c r="U1399" s="18">
        <v>87.316183574879233</v>
      </c>
      <c r="V1399" s="19">
        <f t="shared" si="181"/>
        <v>461.47400923861721</v>
      </c>
      <c r="W1399" s="33">
        <f t="shared" si="182"/>
        <v>675.59794952533559</v>
      </c>
      <c r="X1399" s="21">
        <f t="shared" si="183"/>
        <v>553.76881108634063</v>
      </c>
      <c r="Y1399" s="22">
        <v>553.76881108634063</v>
      </c>
      <c r="Z1399" s="23">
        <v>899.9</v>
      </c>
      <c r="AA1399" s="22"/>
      <c r="AB1399" s="22"/>
      <c r="AC1399" s="24">
        <v>659.9</v>
      </c>
      <c r="AD1399" s="25">
        <f t="shared" si="184"/>
        <v>0.19165252139328581</v>
      </c>
      <c r="AE1399" s="22"/>
      <c r="AF1399" s="26"/>
      <c r="AG1399" s="27"/>
      <c r="AH1399" s="22"/>
      <c r="AI1399" s="28"/>
      <c r="AJ1399" s="29">
        <f t="shared" si="186"/>
        <v>-1</v>
      </c>
      <c r="AK1399" s="46">
        <v>43234</v>
      </c>
      <c r="AL1399" s="51">
        <v>43254</v>
      </c>
      <c r="AM1399" s="46" t="s">
        <v>3483</v>
      </c>
      <c r="AN1399" s="47">
        <v>659.9</v>
      </c>
      <c r="AO1399" s="44" t="s">
        <v>3484</v>
      </c>
      <c r="AP1399" s="52" t="s">
        <v>3485</v>
      </c>
    </row>
    <row r="1400" spans="1:42" s="11" customFormat="1" ht="37.5" customHeight="1" x14ac:dyDescent="0.25">
      <c r="A1400" s="12" t="s">
        <v>3182</v>
      </c>
      <c r="B1400" s="12" t="s">
        <v>3182</v>
      </c>
      <c r="C1400" s="13" t="s">
        <v>3182</v>
      </c>
      <c r="D1400" s="3"/>
      <c r="E1400" s="3" t="s">
        <v>359</v>
      </c>
      <c r="F1400" s="14" t="s">
        <v>81</v>
      </c>
      <c r="G1400" s="14" t="s">
        <v>82</v>
      </c>
      <c r="H1400" s="14" t="s">
        <v>798</v>
      </c>
      <c r="I1400" s="14" t="s">
        <v>3183</v>
      </c>
      <c r="J1400" s="14">
        <v>0</v>
      </c>
      <c r="K1400" s="38"/>
      <c r="L1400" s="14" t="str">
        <f>IFERROR(VLOOKUP(A1400,[1]Sheet1!$A:$O,15,FALSE),"ok")</f>
        <v>ok</v>
      </c>
      <c r="M1400" s="15">
        <v>0</v>
      </c>
      <c r="N1400" s="41">
        <v>47</v>
      </c>
      <c r="O1400" s="13" t="s">
        <v>46</v>
      </c>
      <c r="P1400" s="17">
        <v>1</v>
      </c>
      <c r="Q1400" s="13">
        <v>3</v>
      </c>
      <c r="R1400" s="16">
        <f t="shared" si="190"/>
        <v>329</v>
      </c>
      <c r="S1400" s="17">
        <f t="shared" si="189"/>
        <v>14.433000000000002</v>
      </c>
      <c r="T1400" s="18">
        <v>40.174235139546298</v>
      </c>
      <c r="U1400" s="18">
        <v>8.6337198067632848</v>
      </c>
      <c r="V1400" s="19">
        <f t="shared" si="181"/>
        <v>63.240954946309586</v>
      </c>
      <c r="W1400" s="33">
        <f t="shared" si="182"/>
        <v>92.584758041397222</v>
      </c>
      <c r="X1400" s="21">
        <f t="shared" si="183"/>
        <v>75.889145935571506</v>
      </c>
      <c r="Y1400" s="22">
        <v>76.909145935571487</v>
      </c>
      <c r="Z1400" s="23">
        <v>129.9</v>
      </c>
      <c r="AA1400" s="22"/>
      <c r="AB1400" s="22"/>
      <c r="AC1400" s="24">
        <v>84.9</v>
      </c>
      <c r="AD1400" s="25">
        <f t="shared" si="184"/>
        <v>0.11873705986991268</v>
      </c>
      <c r="AE1400" s="22"/>
      <c r="AF1400" s="26"/>
      <c r="AG1400" s="27"/>
      <c r="AH1400" s="22"/>
      <c r="AI1400" s="28"/>
      <c r="AJ1400" s="29">
        <f t="shared" si="186"/>
        <v>-1</v>
      </c>
      <c r="AK1400" s="30"/>
      <c r="AL1400" s="30"/>
      <c r="AM1400" s="30"/>
      <c r="AN1400" s="31">
        <v>87.9</v>
      </c>
    </row>
    <row r="1401" spans="1:42" s="11" customFormat="1" ht="37.5" customHeight="1" x14ac:dyDescent="0.25">
      <c r="A1401" s="12" t="s">
        <v>3184</v>
      </c>
      <c r="B1401" s="12" t="s">
        <v>3184</v>
      </c>
      <c r="C1401" s="13" t="s">
        <v>3184</v>
      </c>
      <c r="D1401" s="3"/>
      <c r="E1401" s="3" t="s">
        <v>359</v>
      </c>
      <c r="F1401" s="14" t="s">
        <v>40</v>
      </c>
      <c r="G1401" s="14" t="s">
        <v>47</v>
      </c>
      <c r="H1401" s="14" t="s">
        <v>48</v>
      </c>
      <c r="I1401" s="14" t="s">
        <v>3185</v>
      </c>
      <c r="J1401" s="14">
        <v>0</v>
      </c>
      <c r="K1401" s="38"/>
      <c r="L1401" s="55" t="str">
        <f>IFERROR(VLOOKUP(A1401,[1]Sheet1!$A:$O,15,FALSE),"ok")</f>
        <v>ok</v>
      </c>
      <c r="M1401" s="15">
        <v>0</v>
      </c>
      <c r="N1401" s="41">
        <v>94</v>
      </c>
      <c r="O1401" s="13" t="s">
        <v>46</v>
      </c>
      <c r="P1401" s="17">
        <v>0</v>
      </c>
      <c r="Q1401" s="13">
        <v>0</v>
      </c>
      <c r="R1401" s="16" t="str">
        <f t="shared" si="190"/>
        <v>nul</v>
      </c>
      <c r="S1401" s="17">
        <f t="shared" si="189"/>
        <v>14.093000000000002</v>
      </c>
      <c r="T1401" s="18">
        <v>33.568965643316197</v>
      </c>
      <c r="U1401" s="18">
        <v>11.803768115942029</v>
      </c>
      <c r="V1401" s="19">
        <f t="shared" si="181"/>
        <v>59.465733759258228</v>
      </c>
      <c r="W1401" s="33">
        <f t="shared" si="182"/>
        <v>87.057834223554039</v>
      </c>
      <c r="X1401" s="21">
        <f t="shared" si="183"/>
        <v>71.358880511109874</v>
      </c>
      <c r="Y1401" s="22">
        <v>72.786880511109871</v>
      </c>
      <c r="Z1401" s="23">
        <v>129.9</v>
      </c>
      <c r="AA1401" s="22"/>
      <c r="AB1401" s="22"/>
      <c r="AC1401" s="24">
        <v>82.9</v>
      </c>
      <c r="AD1401" s="25">
        <f t="shared" si="184"/>
        <v>0.16173347180093844</v>
      </c>
      <c r="AE1401" s="22"/>
      <c r="AF1401" s="26"/>
      <c r="AG1401" s="27"/>
      <c r="AH1401" s="22"/>
      <c r="AI1401" s="28"/>
      <c r="AJ1401" s="29">
        <f t="shared" si="186"/>
        <v>-1</v>
      </c>
      <c r="AK1401" s="30"/>
      <c r="AL1401" s="30"/>
      <c r="AM1401" s="30"/>
      <c r="AN1401" s="31">
        <v>84.9</v>
      </c>
    </row>
    <row r="1402" spans="1:42" s="11" customFormat="1" ht="37.5" customHeight="1" x14ac:dyDescent="0.25">
      <c r="A1402" s="12" t="s">
        <v>3186</v>
      </c>
      <c r="B1402" s="12" t="s">
        <v>3186</v>
      </c>
      <c r="C1402" s="13" t="s">
        <v>3186</v>
      </c>
      <c r="D1402" s="3"/>
      <c r="E1402" s="3" t="s">
        <v>39</v>
      </c>
      <c r="F1402" s="14" t="e">
        <v>#N/A</v>
      </c>
      <c r="G1402" s="14" t="e">
        <v>#N/A</v>
      </c>
      <c r="H1402" s="14" t="e">
        <v>#N/A</v>
      </c>
      <c r="I1402" s="14" t="e">
        <v>#N/A</v>
      </c>
      <c r="J1402" s="14">
        <v>0</v>
      </c>
      <c r="K1402" s="38"/>
      <c r="L1402" s="14" t="str">
        <f>IFERROR(VLOOKUP(A1402,[1]Sheet1!$A:$O,15,FALSE),"ok")</f>
        <v>ok</v>
      </c>
      <c r="M1402" s="15">
        <v>0</v>
      </c>
      <c r="N1402" s="41">
        <v>0</v>
      </c>
      <c r="O1402" s="13" t="s">
        <v>46</v>
      </c>
      <c r="P1402" s="17">
        <v>0</v>
      </c>
      <c r="Q1402" s="13">
        <v>0</v>
      </c>
      <c r="R1402" s="16" t="str">
        <f t="shared" si="190"/>
        <v>nul</v>
      </c>
      <c r="S1402" s="17" t="e">
        <f t="shared" ref="S1402:S1433" si="191">(AC1402*0.17)</f>
        <v>#N/A</v>
      </c>
      <c r="T1402" s="18">
        <v>55.195228639772097</v>
      </c>
      <c r="U1402" s="18">
        <v>13.845652173913045</v>
      </c>
      <c r="V1402" s="19" t="e">
        <f t="shared" si="181"/>
        <v>#N/A</v>
      </c>
      <c r="W1402" s="33" t="e">
        <f t="shared" si="182"/>
        <v>#N/A</v>
      </c>
      <c r="X1402" s="21" t="e">
        <f t="shared" si="183"/>
        <v>#N/A</v>
      </c>
      <c r="Y1402" s="22" t="e">
        <v>#N/A</v>
      </c>
      <c r="Z1402" s="23">
        <v>0</v>
      </c>
      <c r="AA1402" s="22"/>
      <c r="AB1402" s="22"/>
      <c r="AC1402" s="24" t="e">
        <v>#N/A</v>
      </c>
      <c r="AD1402" s="25" t="e">
        <f t="shared" si="184"/>
        <v>#N/A</v>
      </c>
      <c r="AE1402" s="22"/>
      <c r="AF1402" s="26"/>
      <c r="AG1402" s="27"/>
      <c r="AH1402" s="22"/>
      <c r="AI1402" s="28"/>
      <c r="AJ1402" s="29" t="e">
        <f t="shared" si="186"/>
        <v>#N/A</v>
      </c>
      <c r="AK1402" s="30"/>
      <c r="AL1402" s="30"/>
      <c r="AM1402" s="30"/>
      <c r="AN1402" s="31" t="s">
        <v>896</v>
      </c>
    </row>
    <row r="1403" spans="1:42" s="11" customFormat="1" ht="37.5" customHeight="1" x14ac:dyDescent="0.25">
      <c r="A1403" s="12" t="s">
        <v>3187</v>
      </c>
      <c r="B1403" s="12" t="s">
        <v>3187</v>
      </c>
      <c r="C1403" s="13" t="s">
        <v>3187</v>
      </c>
      <c r="D1403" s="3"/>
      <c r="E1403" s="3" t="s">
        <v>3085</v>
      </c>
      <c r="F1403" s="14" t="s">
        <v>114</v>
      </c>
      <c r="G1403" s="14" t="s">
        <v>163</v>
      </c>
      <c r="H1403" s="14" t="s">
        <v>219</v>
      </c>
      <c r="I1403" s="14" t="s">
        <v>3188</v>
      </c>
      <c r="J1403" s="14">
        <v>0</v>
      </c>
      <c r="K1403" s="38"/>
      <c r="L1403" s="14" t="str">
        <f>IFERROR(VLOOKUP(A1403,[1]Sheet1!$A:$O,15,FALSE),"ok")</f>
        <v>ok</v>
      </c>
      <c r="M1403" s="15">
        <v>0</v>
      </c>
      <c r="N1403" s="41">
        <v>77</v>
      </c>
      <c r="O1403" s="13" t="s">
        <v>46</v>
      </c>
      <c r="P1403" s="17">
        <v>0</v>
      </c>
      <c r="Q1403" s="13">
        <v>0</v>
      </c>
      <c r="R1403" s="16" t="str">
        <f t="shared" si="190"/>
        <v>nul</v>
      </c>
      <c r="S1403" s="17">
        <f t="shared" si="191"/>
        <v>20.043000000000003</v>
      </c>
      <c r="T1403" s="18">
        <v>48.818097143148499</v>
      </c>
      <c r="U1403" s="18">
        <v>21.174057971014495</v>
      </c>
      <c r="V1403" s="19">
        <f t="shared" si="181"/>
        <v>90.03515511416299</v>
      </c>
      <c r="W1403" s="33">
        <f t="shared" si="182"/>
        <v>131.81146708713462</v>
      </c>
      <c r="X1403" s="21">
        <f t="shared" si="183"/>
        <v>108.04218613699558</v>
      </c>
      <c r="Y1403" s="22">
        <v>111.1021861369956</v>
      </c>
      <c r="Z1403" s="23">
        <v>179.9</v>
      </c>
      <c r="AA1403" s="22"/>
      <c r="AB1403" s="22"/>
      <c r="AC1403" s="24">
        <v>117.9</v>
      </c>
      <c r="AD1403" s="25">
        <f t="shared" si="184"/>
        <v>9.124041465159638E-2</v>
      </c>
      <c r="AE1403" s="22"/>
      <c r="AF1403" s="26"/>
      <c r="AG1403" s="32"/>
      <c r="AH1403" s="22"/>
      <c r="AI1403" s="43">
        <v>129.9</v>
      </c>
      <c r="AJ1403" s="29">
        <f t="shared" si="186"/>
        <v>0.20230814133369268</v>
      </c>
      <c r="AK1403" s="46">
        <v>43234</v>
      </c>
      <c r="AL1403" s="51">
        <v>43254</v>
      </c>
      <c r="AM1403" s="46" t="s">
        <v>3483</v>
      </c>
      <c r="AN1403" s="47">
        <v>128.9</v>
      </c>
      <c r="AO1403" s="44" t="s">
        <v>3484</v>
      </c>
      <c r="AP1403" s="52" t="s">
        <v>3485</v>
      </c>
    </row>
    <row r="1404" spans="1:42" s="11" customFormat="1" ht="37.5" customHeight="1" x14ac:dyDescent="0.25">
      <c r="A1404" s="12" t="s">
        <v>3189</v>
      </c>
      <c r="B1404" s="12" t="s">
        <v>3189</v>
      </c>
      <c r="C1404" s="13" t="s">
        <v>3189</v>
      </c>
      <c r="D1404" s="3"/>
      <c r="E1404" s="3" t="s">
        <v>3085</v>
      </c>
      <c r="F1404" s="14" t="s">
        <v>81</v>
      </c>
      <c r="G1404" s="14" t="s">
        <v>1692</v>
      </c>
      <c r="H1404" s="14" t="s">
        <v>1693</v>
      </c>
      <c r="I1404" s="14" t="s">
        <v>3190</v>
      </c>
      <c r="J1404" s="14">
        <v>0</v>
      </c>
      <c r="K1404" s="38"/>
      <c r="L1404" s="14" t="str">
        <f>IFERROR(VLOOKUP(A1404,[1]Sheet1!$A:$O,15,FALSE),"ok")</f>
        <v>ok</v>
      </c>
      <c r="M1404" s="15">
        <v>0</v>
      </c>
      <c r="N1404" s="41">
        <v>49</v>
      </c>
      <c r="O1404" s="13" t="s">
        <v>46</v>
      </c>
      <c r="P1404" s="17">
        <v>0</v>
      </c>
      <c r="Q1404" s="13">
        <v>0</v>
      </c>
      <c r="R1404" s="16" t="str">
        <f t="shared" si="190"/>
        <v>nul</v>
      </c>
      <c r="S1404" s="17">
        <f t="shared" si="191"/>
        <v>7.9730000000000008</v>
      </c>
      <c r="T1404" s="18">
        <v>19.3082596515498</v>
      </c>
      <c r="U1404" s="18">
        <v>8.6337198067632848</v>
      </c>
      <c r="V1404" s="19">
        <f t="shared" si="181"/>
        <v>35.914979458313084</v>
      </c>
      <c r="W1404" s="33">
        <f t="shared" si="182"/>
        <v>52.579529926970352</v>
      </c>
      <c r="X1404" s="21">
        <f t="shared" si="183"/>
        <v>43.097975349975698</v>
      </c>
      <c r="Y1404" s="22">
        <v>44.525975349975695</v>
      </c>
      <c r="Z1404" s="23">
        <v>69.900000000000006</v>
      </c>
      <c r="AA1404" s="22"/>
      <c r="AB1404" s="22"/>
      <c r="AC1404" s="24">
        <v>46.9</v>
      </c>
      <c r="AD1404" s="25">
        <f t="shared" si="184"/>
        <v>8.8218173107903253E-2</v>
      </c>
      <c r="AE1404" s="22"/>
      <c r="AF1404" s="26"/>
      <c r="AG1404" s="27"/>
      <c r="AH1404" s="22"/>
      <c r="AI1404" s="28"/>
      <c r="AJ1404" s="29">
        <f t="shared" si="186"/>
        <v>-1</v>
      </c>
      <c r="AK1404" s="30"/>
      <c r="AL1404" s="30"/>
      <c r="AM1404" s="30"/>
      <c r="AN1404" s="31">
        <v>53.9</v>
      </c>
    </row>
    <row r="1405" spans="1:42" s="11" customFormat="1" ht="37.5" customHeight="1" x14ac:dyDescent="0.25">
      <c r="A1405" s="12" t="s">
        <v>3191</v>
      </c>
      <c r="B1405" s="12" t="s">
        <v>3191</v>
      </c>
      <c r="C1405" s="13" t="s">
        <v>3191</v>
      </c>
      <c r="D1405" s="3"/>
      <c r="E1405" s="3" t="s">
        <v>3085</v>
      </c>
      <c r="F1405" s="14" t="s">
        <v>81</v>
      </c>
      <c r="G1405" s="14" t="s">
        <v>82</v>
      </c>
      <c r="H1405" s="14" t="s">
        <v>203</v>
      </c>
      <c r="I1405" s="14" t="s">
        <v>3192</v>
      </c>
      <c r="J1405" s="14">
        <v>0</v>
      </c>
      <c r="K1405" s="38"/>
      <c r="L1405" s="14" t="str">
        <f>IFERROR(VLOOKUP(A1405,[1]Sheet1!$A:$O,15,FALSE),"ok")</f>
        <v>ok</v>
      </c>
      <c r="M1405" s="15">
        <v>0</v>
      </c>
      <c r="N1405" s="41">
        <v>49</v>
      </c>
      <c r="O1405" s="13" t="s">
        <v>46</v>
      </c>
      <c r="P1405" s="17">
        <v>0</v>
      </c>
      <c r="Q1405" s="13">
        <v>0</v>
      </c>
      <c r="R1405" s="16" t="str">
        <f t="shared" si="190"/>
        <v>nul</v>
      </c>
      <c r="S1405" s="17">
        <f t="shared" si="191"/>
        <v>7.1230000000000002</v>
      </c>
      <c r="T1405" s="18">
        <v>15.7440923820555</v>
      </c>
      <c r="U1405" s="18">
        <v>8.6337198067632848</v>
      </c>
      <c r="V1405" s="19">
        <f t="shared" si="181"/>
        <v>31.500812188818784</v>
      </c>
      <c r="W1405" s="33">
        <f t="shared" si="182"/>
        <v>46.117189044430702</v>
      </c>
      <c r="X1405" s="21">
        <f t="shared" si="183"/>
        <v>37.800974626582537</v>
      </c>
      <c r="Y1405" s="22">
        <v>38.61697462658254</v>
      </c>
      <c r="Z1405" s="23">
        <v>69.900000000000006</v>
      </c>
      <c r="AA1405" s="22"/>
      <c r="AB1405" s="22"/>
      <c r="AC1405" s="24">
        <v>41.9</v>
      </c>
      <c r="AD1405" s="25">
        <f t="shared" si="184"/>
        <v>0.10843702877795458</v>
      </c>
      <c r="AE1405" s="22"/>
      <c r="AF1405" s="26"/>
      <c r="AG1405" s="27"/>
      <c r="AH1405" s="22"/>
      <c r="AI1405" s="28"/>
      <c r="AJ1405" s="29">
        <f t="shared" si="186"/>
        <v>-1</v>
      </c>
      <c r="AK1405" s="30"/>
      <c r="AL1405" s="30"/>
      <c r="AM1405" s="30"/>
      <c r="AN1405" s="31">
        <v>42.9</v>
      </c>
    </row>
    <row r="1406" spans="1:42" s="11" customFormat="1" ht="37.5" customHeight="1" x14ac:dyDescent="0.25">
      <c r="A1406" s="12" t="s">
        <v>3193</v>
      </c>
      <c r="B1406" s="12" t="s">
        <v>3193</v>
      </c>
      <c r="C1406" s="13" t="s">
        <v>3193</v>
      </c>
      <c r="D1406" s="3"/>
      <c r="E1406" s="3" t="s">
        <v>3085</v>
      </c>
      <c r="F1406" s="14" t="s">
        <v>81</v>
      </c>
      <c r="G1406" s="14" t="s">
        <v>82</v>
      </c>
      <c r="H1406" s="14" t="s">
        <v>203</v>
      </c>
      <c r="I1406" s="14" t="s">
        <v>3194</v>
      </c>
      <c r="J1406" s="14">
        <v>0</v>
      </c>
      <c r="K1406" s="38"/>
      <c r="L1406" s="14" t="str">
        <f>IFERROR(VLOOKUP(A1406,[1]Sheet1!$A:$O,15,FALSE),"ok")</f>
        <v>ok</v>
      </c>
      <c r="M1406" s="15">
        <v>0</v>
      </c>
      <c r="N1406" s="41">
        <v>47</v>
      </c>
      <c r="O1406" s="13" t="s">
        <v>46</v>
      </c>
      <c r="P1406" s="17">
        <v>1</v>
      </c>
      <c r="Q1406" s="13">
        <v>1</v>
      </c>
      <c r="R1406" s="16">
        <f t="shared" si="190"/>
        <v>329</v>
      </c>
      <c r="S1406" s="17">
        <f t="shared" si="191"/>
        <v>12.393000000000002</v>
      </c>
      <c r="T1406" s="18">
        <v>26.087244224469799</v>
      </c>
      <c r="U1406" s="18">
        <v>11.337584541062801</v>
      </c>
      <c r="V1406" s="19">
        <f t="shared" si="181"/>
        <v>49.817828765532603</v>
      </c>
      <c r="W1406" s="33">
        <f t="shared" si="182"/>
        <v>72.933301312739729</v>
      </c>
      <c r="X1406" s="21">
        <f t="shared" si="183"/>
        <v>59.781394518639118</v>
      </c>
      <c r="Y1406" s="22">
        <v>60.189394518639126</v>
      </c>
      <c r="Z1406" s="23">
        <v>99.9</v>
      </c>
      <c r="AA1406" s="22"/>
      <c r="AB1406" s="22"/>
      <c r="AC1406" s="24">
        <v>72.900000000000006</v>
      </c>
      <c r="AD1406" s="25">
        <f t="shared" si="184"/>
        <v>0.2194429485459839</v>
      </c>
      <c r="AE1406" s="22"/>
      <c r="AF1406" s="26"/>
      <c r="AG1406" s="27"/>
      <c r="AH1406" s="22"/>
      <c r="AI1406" s="28"/>
      <c r="AJ1406" s="29">
        <f t="shared" si="186"/>
        <v>-1</v>
      </c>
      <c r="AK1406" s="30"/>
      <c r="AL1406" s="30"/>
      <c r="AM1406" s="30"/>
      <c r="AN1406" s="31">
        <v>74.900000000000006</v>
      </c>
    </row>
    <row r="1407" spans="1:42" s="11" customFormat="1" ht="37.5" customHeight="1" x14ac:dyDescent="0.25">
      <c r="A1407" s="12" t="s">
        <v>3195</v>
      </c>
      <c r="B1407" s="12" t="s">
        <v>3195</v>
      </c>
      <c r="C1407" s="13" t="s">
        <v>3195</v>
      </c>
      <c r="D1407" s="3"/>
      <c r="E1407" s="3" t="s">
        <v>3085</v>
      </c>
      <c r="F1407" s="14" t="s">
        <v>81</v>
      </c>
      <c r="G1407" s="14" t="s">
        <v>82</v>
      </c>
      <c r="H1407" s="14" t="s">
        <v>156</v>
      </c>
      <c r="I1407" s="14" t="s">
        <v>3196</v>
      </c>
      <c r="J1407" s="14">
        <v>0</v>
      </c>
      <c r="K1407" s="38"/>
      <c r="L1407" s="14" t="str">
        <f>IFERROR(VLOOKUP(A1407,[1]Sheet1!$A:$O,15,FALSE),"ok")</f>
        <v>ok</v>
      </c>
      <c r="M1407" s="15">
        <v>0</v>
      </c>
      <c r="N1407" s="41">
        <v>47</v>
      </c>
      <c r="O1407" s="13" t="s">
        <v>46</v>
      </c>
      <c r="P1407" s="17">
        <v>2</v>
      </c>
      <c r="Q1407" s="13">
        <v>3</v>
      </c>
      <c r="R1407" s="16">
        <f t="shared" si="190"/>
        <v>164.5</v>
      </c>
      <c r="S1407" s="17">
        <f t="shared" si="191"/>
        <v>12.393000000000002</v>
      </c>
      <c r="T1407" s="18">
        <v>29.061340511582401</v>
      </c>
      <c r="U1407" s="18">
        <v>9.7525603864734318</v>
      </c>
      <c r="V1407" s="19">
        <f t="shared" si="181"/>
        <v>51.206900898055835</v>
      </c>
      <c r="W1407" s="33">
        <f t="shared" si="182"/>
        <v>74.966902914753746</v>
      </c>
      <c r="X1407" s="21">
        <f t="shared" si="183"/>
        <v>61.448281077666998</v>
      </c>
      <c r="Y1407" s="22">
        <v>62.060281077667007</v>
      </c>
      <c r="Z1407" s="23">
        <v>99.9</v>
      </c>
      <c r="AA1407" s="22"/>
      <c r="AB1407" s="22"/>
      <c r="AC1407" s="24">
        <v>72.900000000000006</v>
      </c>
      <c r="AD1407" s="25">
        <f t="shared" si="184"/>
        <v>0.18636353566764075</v>
      </c>
      <c r="AE1407" s="22"/>
      <c r="AF1407" s="26"/>
      <c r="AG1407" s="32"/>
      <c r="AH1407" s="22"/>
      <c r="AI1407" s="28"/>
      <c r="AJ1407" s="29">
        <f t="shared" si="186"/>
        <v>-1</v>
      </c>
      <c r="AK1407" s="30"/>
      <c r="AL1407" s="30"/>
      <c r="AM1407" s="30"/>
      <c r="AN1407" s="31">
        <v>72.900000000000006</v>
      </c>
    </row>
    <row r="1408" spans="1:42" s="11" customFormat="1" ht="37.5" customHeight="1" x14ac:dyDescent="0.25">
      <c r="A1408" s="12" t="s">
        <v>3197</v>
      </c>
      <c r="B1408" s="12" t="s">
        <v>3197</v>
      </c>
      <c r="C1408" s="13" t="s">
        <v>3197</v>
      </c>
      <c r="D1408" s="3"/>
      <c r="E1408" s="3" t="s">
        <v>187</v>
      </c>
      <c r="F1408" s="14" t="s">
        <v>81</v>
      </c>
      <c r="G1408" s="14" t="s">
        <v>454</v>
      </c>
      <c r="H1408" s="14" t="s">
        <v>455</v>
      </c>
      <c r="I1408" s="14" t="s">
        <v>3198</v>
      </c>
      <c r="J1408" s="14">
        <v>0</v>
      </c>
      <c r="K1408" s="38"/>
      <c r="L1408" s="14" t="str">
        <f>IFERROR(VLOOKUP(A1408,[1]Sheet1!$A:$O,15,FALSE),"ok")</f>
        <v>ok</v>
      </c>
      <c r="M1408" s="15">
        <v>0</v>
      </c>
      <c r="N1408" s="41">
        <v>13</v>
      </c>
      <c r="O1408" s="13" t="s">
        <v>46</v>
      </c>
      <c r="P1408" s="17">
        <v>3</v>
      </c>
      <c r="Q1408" s="13">
        <v>7</v>
      </c>
      <c r="R1408" s="16">
        <f t="shared" si="190"/>
        <v>30.333333333333336</v>
      </c>
      <c r="S1408" s="17">
        <f t="shared" si="191"/>
        <v>14.433000000000002</v>
      </c>
      <c r="T1408" s="18">
        <v>31.480958333333302</v>
      </c>
      <c r="U1408" s="18">
        <v>9.7525603864734318</v>
      </c>
      <c r="V1408" s="19">
        <f t="shared" si="181"/>
        <v>55.666518719806739</v>
      </c>
      <c r="W1408" s="33">
        <f t="shared" si="182"/>
        <v>81.49578340579707</v>
      </c>
      <c r="X1408" s="21">
        <f t="shared" si="183"/>
        <v>66.799822463768081</v>
      </c>
      <c r="Y1408" s="22">
        <v>66.799822463768081</v>
      </c>
      <c r="Z1408" s="23">
        <v>159.9</v>
      </c>
      <c r="AA1408" s="22"/>
      <c r="AB1408" s="22"/>
      <c r="AC1408" s="24">
        <v>84.9</v>
      </c>
      <c r="AD1408" s="25">
        <f t="shared" si="184"/>
        <v>0.27096146170222801</v>
      </c>
      <c r="AE1408" s="22"/>
      <c r="AF1408" s="26"/>
      <c r="AG1408" s="27"/>
      <c r="AH1408" s="22"/>
      <c r="AI1408" s="28"/>
      <c r="AJ1408" s="29">
        <f t="shared" si="186"/>
        <v>-1</v>
      </c>
      <c r="AK1408" s="30"/>
      <c r="AL1408" s="30"/>
      <c r="AM1408" s="30"/>
      <c r="AN1408" s="31">
        <v>84.9</v>
      </c>
    </row>
    <row r="1409" spans="1:50" s="11" customFormat="1" ht="37.5" customHeight="1" x14ac:dyDescent="0.25">
      <c r="A1409" s="12" t="s">
        <v>3199</v>
      </c>
      <c r="B1409" s="12" t="s">
        <v>3199</v>
      </c>
      <c r="C1409" s="13" t="s">
        <v>3199</v>
      </c>
      <c r="D1409" s="3"/>
      <c r="E1409" s="3" t="s">
        <v>187</v>
      </c>
      <c r="F1409" s="14" t="s">
        <v>81</v>
      </c>
      <c r="G1409" s="14" t="s">
        <v>454</v>
      </c>
      <c r="H1409" s="14" t="s">
        <v>455</v>
      </c>
      <c r="I1409" s="14" t="s">
        <v>3200</v>
      </c>
      <c r="J1409" s="14">
        <v>0</v>
      </c>
      <c r="K1409" s="38"/>
      <c r="L1409" s="14" t="str">
        <f>IFERROR(VLOOKUP(A1409,[1]Sheet1!$A:$O,15,FALSE),"ok")</f>
        <v>ok</v>
      </c>
      <c r="M1409" s="15">
        <v>0</v>
      </c>
      <c r="N1409" s="41">
        <v>9</v>
      </c>
      <c r="O1409" s="13" t="s">
        <v>46</v>
      </c>
      <c r="P1409" s="17">
        <v>1</v>
      </c>
      <c r="Q1409" s="13">
        <v>3</v>
      </c>
      <c r="R1409" s="16">
        <f t="shared" si="190"/>
        <v>63</v>
      </c>
      <c r="S1409" s="17">
        <f t="shared" si="191"/>
        <v>15.283000000000001</v>
      </c>
      <c r="T1409" s="18">
        <v>31.480966333333299</v>
      </c>
      <c r="U1409" s="18">
        <v>9.7525603864734318</v>
      </c>
      <c r="V1409" s="19">
        <f t="shared" si="181"/>
        <v>56.516526719806734</v>
      </c>
      <c r="W1409" s="33">
        <f t="shared" si="182"/>
        <v>82.740195117797057</v>
      </c>
      <c r="X1409" s="21">
        <f t="shared" si="183"/>
        <v>67.819832063768075</v>
      </c>
      <c r="Y1409" s="22">
        <v>65.779832063768069</v>
      </c>
      <c r="Z1409" s="23">
        <v>159.9</v>
      </c>
      <c r="AA1409" s="22"/>
      <c r="AB1409" s="22"/>
      <c r="AC1409" s="24">
        <v>89.9</v>
      </c>
      <c r="AD1409" s="25">
        <f t="shared" si="184"/>
        <v>0.32557096153630849</v>
      </c>
      <c r="AE1409" s="22"/>
      <c r="AF1409" s="26"/>
      <c r="AG1409" s="27"/>
      <c r="AH1409" s="22"/>
      <c r="AI1409" s="28"/>
      <c r="AJ1409" s="29">
        <f t="shared" si="186"/>
        <v>-1</v>
      </c>
      <c r="AK1409" s="30"/>
      <c r="AL1409" s="30"/>
      <c r="AM1409" s="30"/>
      <c r="AN1409" s="31">
        <v>79.900000000000006</v>
      </c>
    </row>
    <row r="1410" spans="1:50" s="11" customFormat="1" ht="37.5" customHeight="1" x14ac:dyDescent="0.25">
      <c r="A1410" s="12" t="s">
        <v>3201</v>
      </c>
      <c r="B1410" s="12" t="s">
        <v>3201</v>
      </c>
      <c r="C1410" s="13" t="s">
        <v>3201</v>
      </c>
      <c r="D1410" s="3"/>
      <c r="E1410" s="3" t="s">
        <v>3085</v>
      </c>
      <c r="F1410" s="14" t="s">
        <v>81</v>
      </c>
      <c r="G1410" s="14" t="s">
        <v>454</v>
      </c>
      <c r="H1410" s="14" t="s">
        <v>455</v>
      </c>
      <c r="I1410" s="14" t="s">
        <v>3202</v>
      </c>
      <c r="J1410" s="14" t="s">
        <v>3362</v>
      </c>
      <c r="K1410" s="38"/>
      <c r="L1410" s="14" t="str">
        <f>IFERROR(VLOOKUP(A1410,[1]Sheet1!$A:$O,15,FALSE),"ok")</f>
        <v>ok</v>
      </c>
      <c r="M1410" s="15">
        <v>0</v>
      </c>
      <c r="N1410" s="41">
        <v>11</v>
      </c>
      <c r="O1410" s="13" t="s">
        <v>46</v>
      </c>
      <c r="P1410" s="17">
        <v>14</v>
      </c>
      <c r="Q1410" s="13">
        <v>24</v>
      </c>
      <c r="R1410" s="16">
        <f t="shared" si="190"/>
        <v>5.5</v>
      </c>
      <c r="S1410" s="17">
        <f t="shared" si="191"/>
        <v>11.883000000000003</v>
      </c>
      <c r="T1410" s="18">
        <v>25.559511805555498</v>
      </c>
      <c r="U1410" s="18">
        <v>8.9600483091787435</v>
      </c>
      <c r="V1410" s="19">
        <f t="shared" ref="V1410:V1473" si="192">SUM(S1410:U1410)</f>
        <v>46.402560114734243</v>
      </c>
      <c r="W1410" s="33">
        <f t="shared" ref="W1410:W1473" si="193">V1410*1.22*1.2</f>
        <v>67.933348007970935</v>
      </c>
      <c r="X1410" s="21">
        <f t="shared" ref="X1410:X1473" si="194">V1410*1.2</f>
        <v>55.683072137681087</v>
      </c>
      <c r="Y1410" s="22">
        <v>55.683072137681087</v>
      </c>
      <c r="Z1410" s="23">
        <v>129.9</v>
      </c>
      <c r="AA1410" s="22"/>
      <c r="AB1410" s="22"/>
      <c r="AC1410" s="24">
        <v>69.900000000000006</v>
      </c>
      <c r="AD1410" s="25">
        <f t="shared" ref="AD1410:AD1473" si="195">(AC1410/X1410)-1</f>
        <v>0.25531866896938382</v>
      </c>
      <c r="AE1410" s="22"/>
      <c r="AF1410" s="26"/>
      <c r="AG1410" s="27"/>
      <c r="AH1410" s="22"/>
      <c r="AI1410" s="28"/>
      <c r="AJ1410" s="29">
        <f t="shared" si="186"/>
        <v>-1</v>
      </c>
      <c r="AK1410" s="30"/>
      <c r="AL1410" s="30"/>
      <c r="AM1410" s="30"/>
      <c r="AN1410" s="31">
        <v>69.900000000000006</v>
      </c>
    </row>
    <row r="1411" spans="1:50" s="11" customFormat="1" ht="37.5" customHeight="1" x14ac:dyDescent="0.25">
      <c r="A1411" s="12" t="s">
        <v>3203</v>
      </c>
      <c r="B1411" s="12" t="s">
        <v>3203</v>
      </c>
      <c r="C1411" s="13" t="s">
        <v>3203</v>
      </c>
      <c r="D1411" s="3"/>
      <c r="E1411" s="3" t="s">
        <v>3085</v>
      </c>
      <c r="F1411" s="14" t="s">
        <v>81</v>
      </c>
      <c r="G1411" s="14" t="s">
        <v>454</v>
      </c>
      <c r="H1411" s="14" t="s">
        <v>455</v>
      </c>
      <c r="I1411" s="14" t="s">
        <v>3204</v>
      </c>
      <c r="J1411" s="14" t="s">
        <v>3362</v>
      </c>
      <c r="K1411" s="38"/>
      <c r="L1411" s="14" t="str">
        <f>IFERROR(VLOOKUP(A1411,[1]Sheet1!$A:$O,15,FALSE),"ok")</f>
        <v>ok</v>
      </c>
      <c r="M1411" s="15">
        <v>0</v>
      </c>
      <c r="N1411" s="41">
        <v>25</v>
      </c>
      <c r="O1411" s="13" t="s">
        <v>46</v>
      </c>
      <c r="P1411" s="17">
        <v>15</v>
      </c>
      <c r="Q1411" s="13">
        <v>23</v>
      </c>
      <c r="R1411" s="16">
        <f t="shared" si="190"/>
        <v>11.666666666666668</v>
      </c>
      <c r="S1411" s="17">
        <f t="shared" si="191"/>
        <v>11.713000000000001</v>
      </c>
      <c r="T1411" s="18">
        <v>25.559511805555498</v>
      </c>
      <c r="U1411" s="18">
        <v>8.9600483091787435</v>
      </c>
      <c r="V1411" s="19">
        <f t="shared" si="192"/>
        <v>46.232560114734241</v>
      </c>
      <c r="W1411" s="33">
        <f t="shared" si="193"/>
        <v>67.684468007970921</v>
      </c>
      <c r="X1411" s="21">
        <f t="shared" si="194"/>
        <v>55.479072137681086</v>
      </c>
      <c r="Y1411" s="22">
        <v>55.479072137681086</v>
      </c>
      <c r="Z1411" s="23">
        <v>129.9</v>
      </c>
      <c r="AA1411" s="22"/>
      <c r="AB1411" s="22"/>
      <c r="AC1411" s="24">
        <v>68.900000000000006</v>
      </c>
      <c r="AD1411" s="25">
        <f t="shared" si="195"/>
        <v>0.24190973902758373</v>
      </c>
      <c r="AE1411" s="22"/>
      <c r="AF1411" s="26"/>
      <c r="AG1411" s="32"/>
      <c r="AH1411" s="22"/>
      <c r="AI1411" s="28"/>
      <c r="AJ1411" s="29">
        <f t="shared" si="186"/>
        <v>-1</v>
      </c>
      <c r="AK1411" s="30"/>
      <c r="AL1411" s="30"/>
      <c r="AM1411" s="30"/>
      <c r="AN1411" s="31">
        <v>68.900000000000006</v>
      </c>
    </row>
    <row r="1412" spans="1:50" s="11" customFormat="1" ht="37.5" customHeight="1" x14ac:dyDescent="0.25">
      <c r="A1412" s="12" t="s">
        <v>3205</v>
      </c>
      <c r="B1412" s="12" t="s">
        <v>3205</v>
      </c>
      <c r="C1412" s="13" t="s">
        <v>3205</v>
      </c>
      <c r="D1412" s="3"/>
      <c r="E1412" s="3" t="s">
        <v>187</v>
      </c>
      <c r="F1412" s="14" t="s">
        <v>81</v>
      </c>
      <c r="G1412" s="14" t="s">
        <v>454</v>
      </c>
      <c r="H1412" s="14" t="s">
        <v>455</v>
      </c>
      <c r="I1412" s="14" t="s">
        <v>3206</v>
      </c>
      <c r="J1412" s="14" t="s">
        <v>3362</v>
      </c>
      <c r="K1412" s="38"/>
      <c r="L1412" s="14" t="str">
        <f>IFERROR(VLOOKUP(A1412,[1]Sheet1!$A:$O,15,FALSE),"ok")</f>
        <v>ok</v>
      </c>
      <c r="M1412" s="15">
        <v>0</v>
      </c>
      <c r="N1412" s="41">
        <v>45</v>
      </c>
      <c r="O1412" s="13" t="s">
        <v>46</v>
      </c>
      <c r="P1412" s="17">
        <v>1</v>
      </c>
      <c r="Q1412" s="13">
        <v>6</v>
      </c>
      <c r="R1412" s="16">
        <f t="shared" si="190"/>
        <v>315</v>
      </c>
      <c r="S1412" s="17">
        <f t="shared" si="191"/>
        <v>15.283000000000001</v>
      </c>
      <c r="T1412" s="18">
        <v>30.777030666666601</v>
      </c>
      <c r="U1412" s="18">
        <v>9.286376811594204</v>
      </c>
      <c r="V1412" s="19">
        <f t="shared" si="192"/>
        <v>55.346407478260808</v>
      </c>
      <c r="W1412" s="33">
        <f t="shared" si="193"/>
        <v>81.027140548173819</v>
      </c>
      <c r="X1412" s="21">
        <f t="shared" si="194"/>
        <v>66.415688973912964</v>
      </c>
      <c r="Y1412" s="22">
        <v>66.415688973912964</v>
      </c>
      <c r="Z1412" s="23">
        <v>179.9</v>
      </c>
      <c r="AA1412" s="22"/>
      <c r="AB1412" s="22"/>
      <c r="AC1412" s="24">
        <v>89.9</v>
      </c>
      <c r="AD1412" s="25">
        <f t="shared" si="195"/>
        <v>0.35359583539532813</v>
      </c>
      <c r="AE1412" s="22"/>
      <c r="AF1412" s="26"/>
      <c r="AG1412" s="27"/>
      <c r="AH1412" s="22"/>
      <c r="AI1412" s="28"/>
      <c r="AJ1412" s="29">
        <f t="shared" si="186"/>
        <v>-1</v>
      </c>
      <c r="AK1412" s="30"/>
      <c r="AL1412" s="30"/>
      <c r="AM1412" s="30"/>
      <c r="AN1412" s="31">
        <v>89.9</v>
      </c>
    </row>
    <row r="1413" spans="1:50" s="11" customFormat="1" ht="37.5" customHeight="1" x14ac:dyDescent="0.25">
      <c r="A1413" s="12" t="s">
        <v>3207</v>
      </c>
      <c r="B1413" s="12" t="s">
        <v>3207</v>
      </c>
      <c r="C1413" s="13" t="s">
        <v>3207</v>
      </c>
      <c r="D1413" s="3"/>
      <c r="E1413" s="3" t="s">
        <v>187</v>
      </c>
      <c r="F1413" s="14" t="s">
        <v>81</v>
      </c>
      <c r="G1413" s="14" t="s">
        <v>454</v>
      </c>
      <c r="H1413" s="14" t="s">
        <v>455</v>
      </c>
      <c r="I1413" s="14" t="s">
        <v>3208</v>
      </c>
      <c r="J1413" s="14" t="s">
        <v>3362</v>
      </c>
      <c r="K1413" s="38"/>
      <c r="L1413" s="14" t="str">
        <f>IFERROR(VLOOKUP(A1413,[1]Sheet1!$A:$O,15,FALSE),"ok")</f>
        <v>ok</v>
      </c>
      <c r="M1413" s="15">
        <v>0</v>
      </c>
      <c r="N1413" s="41">
        <v>42</v>
      </c>
      <c r="O1413" s="13" t="s">
        <v>46</v>
      </c>
      <c r="P1413" s="17">
        <v>6</v>
      </c>
      <c r="Q1413" s="13">
        <v>9</v>
      </c>
      <c r="R1413" s="16">
        <f t="shared" si="190"/>
        <v>49</v>
      </c>
      <c r="S1413" s="17">
        <f t="shared" si="191"/>
        <v>15.283000000000001</v>
      </c>
      <c r="T1413" s="18">
        <v>30.765782000000002</v>
      </c>
      <c r="U1413" s="18">
        <v>9.286376811594204</v>
      </c>
      <c r="V1413" s="19">
        <f t="shared" si="192"/>
        <v>55.335158811594205</v>
      </c>
      <c r="W1413" s="33">
        <f t="shared" si="193"/>
        <v>81.010672500173925</v>
      </c>
      <c r="X1413" s="21">
        <f t="shared" si="194"/>
        <v>66.402190573913046</v>
      </c>
      <c r="Y1413" s="22">
        <v>66.402190573913046</v>
      </c>
      <c r="Z1413" s="23">
        <v>179.9</v>
      </c>
      <c r="AA1413" s="22"/>
      <c r="AB1413" s="22"/>
      <c r="AC1413" s="24">
        <v>89.9</v>
      </c>
      <c r="AD1413" s="25">
        <f t="shared" si="195"/>
        <v>0.3538709976733565</v>
      </c>
      <c r="AE1413" s="22"/>
      <c r="AF1413" s="26"/>
      <c r="AG1413" s="27"/>
      <c r="AH1413" s="22"/>
      <c r="AI1413" s="28"/>
      <c r="AJ1413" s="29">
        <f t="shared" si="186"/>
        <v>-1</v>
      </c>
      <c r="AK1413" s="30"/>
      <c r="AL1413" s="30"/>
      <c r="AM1413" s="30"/>
      <c r="AN1413" s="31">
        <v>89.9</v>
      </c>
    </row>
    <row r="1414" spans="1:50" s="11" customFormat="1" ht="37.5" customHeight="1" x14ac:dyDescent="0.25">
      <c r="A1414" s="12" t="s">
        <v>3209</v>
      </c>
      <c r="B1414" s="12" t="s">
        <v>3209</v>
      </c>
      <c r="C1414" s="13" t="s">
        <v>3209</v>
      </c>
      <c r="D1414" s="3"/>
      <c r="E1414" s="3" t="s">
        <v>187</v>
      </c>
      <c r="F1414" s="14" t="s">
        <v>81</v>
      </c>
      <c r="G1414" s="14" t="s">
        <v>454</v>
      </c>
      <c r="H1414" s="14" t="s">
        <v>455</v>
      </c>
      <c r="I1414" s="14" t="s">
        <v>3210</v>
      </c>
      <c r="J1414" s="14" t="s">
        <v>3362</v>
      </c>
      <c r="K1414" s="38"/>
      <c r="L1414" s="14" t="str">
        <f>IFERROR(VLOOKUP(A1414,[1]Sheet1!$A:$O,15,FALSE),"ok")</f>
        <v>ok</v>
      </c>
      <c r="M1414" s="15">
        <v>0</v>
      </c>
      <c r="N1414" s="41">
        <v>52</v>
      </c>
      <c r="O1414" s="13" t="s">
        <v>46</v>
      </c>
      <c r="P1414" s="17">
        <v>1</v>
      </c>
      <c r="Q1414" s="13">
        <v>4</v>
      </c>
      <c r="R1414" s="16">
        <f t="shared" si="190"/>
        <v>364</v>
      </c>
      <c r="S1414" s="17">
        <f t="shared" si="191"/>
        <v>15.283000000000001</v>
      </c>
      <c r="T1414" s="18">
        <v>30.765782000000002</v>
      </c>
      <c r="U1414" s="18">
        <v>9.286376811594204</v>
      </c>
      <c r="V1414" s="19">
        <f t="shared" si="192"/>
        <v>55.335158811594205</v>
      </c>
      <c r="W1414" s="33">
        <f t="shared" si="193"/>
        <v>81.010672500173925</v>
      </c>
      <c r="X1414" s="21">
        <f t="shared" si="194"/>
        <v>66.402190573913046</v>
      </c>
      <c r="Y1414" s="22">
        <v>66.402190573913046</v>
      </c>
      <c r="Z1414" s="23">
        <v>179.9</v>
      </c>
      <c r="AA1414" s="22"/>
      <c r="AB1414" s="22"/>
      <c r="AC1414" s="24">
        <v>89.9</v>
      </c>
      <c r="AD1414" s="25">
        <f t="shared" si="195"/>
        <v>0.3538709976733565</v>
      </c>
      <c r="AE1414" s="22"/>
      <c r="AF1414" s="26"/>
      <c r="AG1414" s="22"/>
      <c r="AH1414" s="22"/>
      <c r="AI1414" s="28"/>
      <c r="AJ1414" s="29">
        <f t="shared" si="186"/>
        <v>-1</v>
      </c>
      <c r="AK1414" s="30"/>
      <c r="AL1414" s="30"/>
      <c r="AM1414" s="30"/>
      <c r="AN1414" s="31">
        <v>89.9</v>
      </c>
    </row>
    <row r="1415" spans="1:50" ht="37.5" customHeight="1" x14ac:dyDescent="0.25">
      <c r="A1415" s="12" t="s">
        <v>3211</v>
      </c>
      <c r="B1415" s="12" t="s">
        <v>3211</v>
      </c>
      <c r="C1415" s="13" t="s">
        <v>3211</v>
      </c>
      <c r="D1415" s="3"/>
      <c r="E1415" s="3" t="s">
        <v>3085</v>
      </c>
      <c r="F1415" s="14" t="s">
        <v>81</v>
      </c>
      <c r="G1415" s="14" t="s">
        <v>454</v>
      </c>
      <c r="H1415" s="14" t="s">
        <v>455</v>
      </c>
      <c r="I1415" s="14" t="s">
        <v>3212</v>
      </c>
      <c r="J1415" s="14" t="s">
        <v>3362</v>
      </c>
      <c r="K1415" s="38"/>
      <c r="L1415" s="14" t="str">
        <f>IFERROR(VLOOKUP(A1415,[1]Sheet1!$A:$O,15,FALSE),"ok")</f>
        <v>ok</v>
      </c>
      <c r="M1415" s="15">
        <v>0</v>
      </c>
      <c r="N1415" s="41">
        <v>6</v>
      </c>
      <c r="O1415" s="13" t="s">
        <v>46</v>
      </c>
      <c r="P1415" s="17">
        <v>5</v>
      </c>
      <c r="Q1415" s="13">
        <v>12</v>
      </c>
      <c r="R1415" s="16">
        <f t="shared" si="190"/>
        <v>8.4</v>
      </c>
      <c r="S1415" s="17">
        <f t="shared" si="191"/>
        <v>13.583000000000002</v>
      </c>
      <c r="T1415" s="18">
        <v>28.921011</v>
      </c>
      <c r="U1415" s="18">
        <v>8.9600483091787435</v>
      </c>
      <c r="V1415" s="19">
        <f t="shared" si="192"/>
        <v>51.464059309178751</v>
      </c>
      <c r="W1415" s="33">
        <f t="shared" si="193"/>
        <v>75.343382828637687</v>
      </c>
      <c r="X1415" s="21">
        <f t="shared" si="194"/>
        <v>61.756871171014495</v>
      </c>
      <c r="Y1415" s="22">
        <v>59.716871171014496</v>
      </c>
      <c r="Z1415" s="23">
        <v>129.9</v>
      </c>
      <c r="AA1415" s="22"/>
      <c r="AB1415" s="22"/>
      <c r="AC1415" s="24">
        <v>79.900000000000006</v>
      </c>
      <c r="AD1415" s="25">
        <f t="shared" si="195"/>
        <v>0.29378316104687907</v>
      </c>
      <c r="AE1415" s="22"/>
      <c r="AF1415" s="26"/>
      <c r="AG1415" s="22"/>
      <c r="AH1415" s="22"/>
      <c r="AI1415" s="28"/>
      <c r="AJ1415" s="29">
        <f t="shared" si="186"/>
        <v>-1</v>
      </c>
      <c r="AK1415" s="30"/>
      <c r="AL1415" s="30"/>
      <c r="AM1415" s="30"/>
      <c r="AN1415" s="42">
        <v>74.900000000000006</v>
      </c>
      <c r="AO1415" s="11"/>
      <c r="AP1415" s="11"/>
    </row>
    <row r="1416" spans="1:50" ht="37.5" customHeight="1" x14ac:dyDescent="0.25">
      <c r="A1416" s="12" t="s">
        <v>3213</v>
      </c>
      <c r="B1416" s="12" t="s">
        <v>3213</v>
      </c>
      <c r="C1416" s="13" t="s">
        <v>3213</v>
      </c>
      <c r="D1416" s="3"/>
      <c r="E1416" s="3" t="s">
        <v>3085</v>
      </c>
      <c r="F1416" s="14" t="s">
        <v>81</v>
      </c>
      <c r="G1416" s="14" t="s">
        <v>454</v>
      </c>
      <c r="H1416" s="14" t="s">
        <v>455</v>
      </c>
      <c r="I1416" s="14" t="s">
        <v>3214</v>
      </c>
      <c r="J1416" s="14" t="s">
        <v>3362</v>
      </c>
      <c r="K1416" s="38"/>
      <c r="L1416" s="14" t="str">
        <f>IFERROR(VLOOKUP(A1416,[1]Sheet1!$A:$O,15,FALSE),"ok")</f>
        <v>ok</v>
      </c>
      <c r="M1416" s="15">
        <v>0</v>
      </c>
      <c r="N1416" s="41">
        <v>25</v>
      </c>
      <c r="O1416" s="13" t="s">
        <v>46</v>
      </c>
      <c r="P1416" s="17">
        <v>0</v>
      </c>
      <c r="Q1416" s="13">
        <v>0</v>
      </c>
      <c r="R1416" s="16" t="str">
        <f t="shared" si="190"/>
        <v>nul</v>
      </c>
      <c r="S1416" s="17">
        <f t="shared" si="191"/>
        <v>15.283000000000001</v>
      </c>
      <c r="T1416" s="18">
        <v>28.921011</v>
      </c>
      <c r="U1416" s="18">
        <v>8.9600483091787435</v>
      </c>
      <c r="V1416" s="19">
        <f t="shared" si="192"/>
        <v>53.164059309178747</v>
      </c>
      <c r="W1416" s="33">
        <f t="shared" si="193"/>
        <v>77.832182828637684</v>
      </c>
      <c r="X1416" s="21">
        <f t="shared" si="194"/>
        <v>63.796871171014494</v>
      </c>
      <c r="Y1416" s="22">
        <v>63.796871171014494</v>
      </c>
      <c r="Z1416" s="23">
        <v>129.9</v>
      </c>
      <c r="AA1416" s="22"/>
      <c r="AB1416" s="22"/>
      <c r="AC1416" s="24">
        <v>89.9</v>
      </c>
      <c r="AD1416" s="25">
        <f t="shared" si="195"/>
        <v>0.40916001599848406</v>
      </c>
      <c r="AE1416" s="22"/>
      <c r="AF1416" s="26"/>
      <c r="AG1416" s="22"/>
      <c r="AH1416" s="22"/>
      <c r="AI1416" s="28"/>
      <c r="AJ1416" s="29">
        <f t="shared" si="186"/>
        <v>-1</v>
      </c>
      <c r="AK1416" s="30"/>
      <c r="AL1416" s="30"/>
      <c r="AM1416" s="30"/>
      <c r="AN1416" s="31">
        <v>89.9</v>
      </c>
      <c r="AO1416" s="11"/>
      <c r="AP1416" s="11"/>
      <c r="AQ1416" s="11"/>
      <c r="AR1416" s="11"/>
      <c r="AS1416" s="11"/>
      <c r="AT1416" s="11"/>
      <c r="AU1416" s="11"/>
      <c r="AV1416" s="11"/>
      <c r="AW1416" s="11"/>
      <c r="AX1416" s="31"/>
    </row>
    <row r="1417" spans="1:50" ht="37.5" customHeight="1" x14ac:dyDescent="0.25">
      <c r="A1417" s="12" t="s">
        <v>3215</v>
      </c>
      <c r="B1417" s="12" t="s">
        <v>3215</v>
      </c>
      <c r="C1417" s="13" t="s">
        <v>3215</v>
      </c>
      <c r="D1417" s="3"/>
      <c r="E1417" s="3" t="s">
        <v>3085</v>
      </c>
      <c r="F1417" s="14" t="s">
        <v>81</v>
      </c>
      <c r="G1417" s="14" t="s">
        <v>454</v>
      </c>
      <c r="H1417" s="14" t="s">
        <v>455</v>
      </c>
      <c r="I1417" s="14" t="s">
        <v>3216</v>
      </c>
      <c r="J1417" s="14" t="s">
        <v>3362</v>
      </c>
      <c r="K1417" s="38"/>
      <c r="L1417" s="14" t="str">
        <f>IFERROR(VLOOKUP(A1417,[1]Sheet1!$A:$O,15,FALSE),"ok")</f>
        <v>ok</v>
      </c>
      <c r="M1417" s="15">
        <v>0</v>
      </c>
      <c r="N1417" s="41">
        <v>18</v>
      </c>
      <c r="O1417" s="13" t="s">
        <v>46</v>
      </c>
      <c r="P1417" s="17">
        <v>4</v>
      </c>
      <c r="Q1417" s="13">
        <v>9</v>
      </c>
      <c r="R1417" s="16">
        <f t="shared" si="190"/>
        <v>31.5</v>
      </c>
      <c r="S1417" s="17">
        <f t="shared" si="191"/>
        <v>11.883000000000003</v>
      </c>
      <c r="T1417" s="18">
        <v>28.921011</v>
      </c>
      <c r="U1417" s="18">
        <v>8.9600483091787435</v>
      </c>
      <c r="V1417" s="19">
        <f t="shared" si="192"/>
        <v>49.764059309178748</v>
      </c>
      <c r="W1417" s="33">
        <f t="shared" si="193"/>
        <v>72.854582828637689</v>
      </c>
      <c r="X1417" s="21">
        <f t="shared" si="194"/>
        <v>59.716871171014496</v>
      </c>
      <c r="Y1417" s="22">
        <v>59.716871171014496</v>
      </c>
      <c r="Z1417" s="23">
        <v>129.9</v>
      </c>
      <c r="AA1417" s="22"/>
      <c r="AB1417" s="22"/>
      <c r="AC1417" s="24">
        <v>69.900000000000006</v>
      </c>
      <c r="AD1417" s="25">
        <f t="shared" si="195"/>
        <v>0.17052348238111015</v>
      </c>
      <c r="AE1417" s="22"/>
      <c r="AF1417" s="26"/>
      <c r="AG1417" s="22"/>
      <c r="AH1417" s="22"/>
      <c r="AI1417" s="28"/>
      <c r="AJ1417" s="29">
        <f t="shared" si="186"/>
        <v>-1</v>
      </c>
      <c r="AK1417" s="30"/>
      <c r="AL1417" s="30"/>
      <c r="AM1417" s="30"/>
      <c r="AN1417" s="31">
        <v>69.900000000000006</v>
      </c>
      <c r="AO1417" s="11"/>
      <c r="AP1417" s="11"/>
      <c r="AQ1417" s="11"/>
      <c r="AR1417" s="11"/>
      <c r="AS1417" s="11"/>
      <c r="AT1417" s="11"/>
      <c r="AU1417" s="11"/>
      <c r="AV1417" s="11"/>
      <c r="AW1417" s="11"/>
      <c r="AX1417" s="31"/>
    </row>
    <row r="1418" spans="1:50" ht="37.5" customHeight="1" x14ac:dyDescent="0.25">
      <c r="A1418" s="12" t="s">
        <v>3217</v>
      </c>
      <c r="B1418" s="12" t="s">
        <v>3218</v>
      </c>
      <c r="C1418" s="13" t="s">
        <v>3219</v>
      </c>
      <c r="D1418" s="3"/>
      <c r="E1418" s="3" t="s">
        <v>187</v>
      </c>
      <c r="F1418" s="14" t="s">
        <v>40</v>
      </c>
      <c r="G1418" s="14" t="s">
        <v>145</v>
      </c>
      <c r="H1418" s="14" t="s">
        <v>179</v>
      </c>
      <c r="I1418" s="14" t="s">
        <v>3220</v>
      </c>
      <c r="J1418" s="14" t="s">
        <v>3362</v>
      </c>
      <c r="K1418" s="38"/>
      <c r="L1418" s="14" t="str">
        <f>IFERROR(VLOOKUP(A1418,[1]Sheet1!$A:$O,15,FALSE),"ok")</f>
        <v>ok</v>
      </c>
      <c r="M1418" s="15">
        <v>0</v>
      </c>
      <c r="N1418" s="41">
        <v>63</v>
      </c>
      <c r="O1418" s="13"/>
      <c r="P1418" s="17">
        <v>0</v>
      </c>
      <c r="Q1418" s="13">
        <v>0</v>
      </c>
      <c r="R1418" s="16" t="str">
        <f t="shared" si="190"/>
        <v>nul</v>
      </c>
      <c r="S1418" s="17">
        <f t="shared" si="191"/>
        <v>28.883000000000003</v>
      </c>
      <c r="T1418" s="18">
        <v>47.757684627177802</v>
      </c>
      <c r="U1418" s="18">
        <v>48.268647342995173</v>
      </c>
      <c r="V1418" s="19">
        <f t="shared" si="192"/>
        <v>124.90933197017299</v>
      </c>
      <c r="W1418" s="33">
        <f t="shared" si="193"/>
        <v>182.86726200433324</v>
      </c>
      <c r="X1418" s="21">
        <f t="shared" si="194"/>
        <v>149.89119836420758</v>
      </c>
      <c r="Y1418" s="22">
        <v>149.89119836420758</v>
      </c>
      <c r="Z1418" s="23">
        <v>229.9</v>
      </c>
      <c r="AA1418" s="22"/>
      <c r="AB1418" s="22"/>
      <c r="AC1418" s="24">
        <v>169.9</v>
      </c>
      <c r="AD1418" s="25">
        <f t="shared" si="195"/>
        <v>0.13348883626358621</v>
      </c>
      <c r="AE1418" s="22"/>
      <c r="AF1418" s="26"/>
      <c r="AG1418" s="22"/>
      <c r="AH1418" s="22"/>
      <c r="AI1418" s="28"/>
      <c r="AJ1418" s="29">
        <f t="shared" si="186"/>
        <v>-1</v>
      </c>
      <c r="AK1418" s="30"/>
      <c r="AL1418" s="30"/>
      <c r="AM1418" s="30"/>
      <c r="AN1418" s="11">
        <v>169.9</v>
      </c>
      <c r="AO1418" s="11"/>
      <c r="AP1418" s="11"/>
      <c r="AQ1418" s="11"/>
      <c r="AR1418" s="11"/>
      <c r="AS1418" s="11"/>
      <c r="AT1418" s="11"/>
      <c r="AU1418" s="11"/>
      <c r="AV1418" s="11"/>
      <c r="AW1418" s="11"/>
      <c r="AX1418" s="31"/>
    </row>
    <row r="1419" spans="1:50" ht="37.5" customHeight="1" x14ac:dyDescent="0.25">
      <c r="A1419" s="12" t="s">
        <v>3223</v>
      </c>
      <c r="B1419" s="12" t="s">
        <v>3223</v>
      </c>
      <c r="C1419" s="13" t="s">
        <v>3223</v>
      </c>
      <c r="D1419" s="3"/>
      <c r="E1419" s="3" t="s">
        <v>3085</v>
      </c>
      <c r="F1419" s="14" t="s">
        <v>40</v>
      </c>
      <c r="G1419" s="14" t="s">
        <v>41</v>
      </c>
      <c r="H1419" s="14" t="s">
        <v>244</v>
      </c>
      <c r="I1419" s="14" t="s">
        <v>3224</v>
      </c>
      <c r="J1419" s="14">
        <v>0</v>
      </c>
      <c r="K1419" s="38"/>
      <c r="L1419" s="14" t="str">
        <f>IFERROR(VLOOKUP(A1419,[1]Sheet1!$A:$O,15,FALSE),"ok")</f>
        <v>ok</v>
      </c>
      <c r="M1419" s="15">
        <v>0</v>
      </c>
      <c r="N1419" s="41">
        <v>44</v>
      </c>
      <c r="O1419" s="13"/>
      <c r="P1419" s="17">
        <v>0</v>
      </c>
      <c r="Q1419" s="13">
        <v>0</v>
      </c>
      <c r="R1419" s="16" t="str">
        <f t="shared" si="190"/>
        <v>nul</v>
      </c>
      <c r="S1419" s="17">
        <f t="shared" si="191"/>
        <v>4.5730000000000004</v>
      </c>
      <c r="T1419" s="18">
        <v>7.5459401882544901</v>
      </c>
      <c r="U1419" s="18">
        <v>7.6360869565217397</v>
      </c>
      <c r="V1419" s="19">
        <f t="shared" si="192"/>
        <v>19.755027144776232</v>
      </c>
      <c r="W1419" s="33">
        <f t="shared" si="193"/>
        <v>28.921359739952404</v>
      </c>
      <c r="X1419" s="21">
        <f t="shared" si="194"/>
        <v>23.706032573731477</v>
      </c>
      <c r="Y1419" s="22">
        <v>24.114032573731478</v>
      </c>
      <c r="Z1419" s="23">
        <v>39.9</v>
      </c>
      <c r="AA1419" s="22"/>
      <c r="AB1419" s="22"/>
      <c r="AC1419" s="24">
        <v>26.9</v>
      </c>
      <c r="AD1419" s="25">
        <f t="shared" si="195"/>
        <v>0.13473226345802547</v>
      </c>
      <c r="AE1419" s="22"/>
      <c r="AF1419" s="26"/>
      <c r="AG1419" s="22"/>
      <c r="AH1419" s="22"/>
      <c r="AI1419" s="28"/>
      <c r="AJ1419" s="29">
        <f t="shared" ref="AJ1419:AJ1480" si="196">(AI1419/X1419)-1</f>
        <v>-1</v>
      </c>
      <c r="AK1419" s="30"/>
      <c r="AL1419" s="30"/>
      <c r="AM1419" s="30"/>
      <c r="AN1419" s="31">
        <v>27.9</v>
      </c>
      <c r="AO1419" s="11"/>
      <c r="AP1419" s="11"/>
      <c r="AQ1419" s="11"/>
      <c r="AR1419" s="11"/>
      <c r="AS1419" s="11"/>
      <c r="AT1419" s="11"/>
      <c r="AU1419" s="11"/>
      <c r="AV1419" s="11"/>
      <c r="AW1419" s="11"/>
      <c r="AX1419" s="31"/>
    </row>
    <row r="1420" spans="1:50" ht="37.5" customHeight="1" x14ac:dyDescent="0.25">
      <c r="A1420" s="12" t="s">
        <v>3225</v>
      </c>
      <c r="B1420" s="12" t="s">
        <v>3225</v>
      </c>
      <c r="C1420" s="13" t="s">
        <v>3225</v>
      </c>
      <c r="D1420" s="3"/>
      <c r="E1420" s="3" t="s">
        <v>3085</v>
      </c>
      <c r="F1420" s="14" t="s">
        <v>40</v>
      </c>
      <c r="G1420" s="14" t="s">
        <v>41</v>
      </c>
      <c r="H1420" s="14" t="s">
        <v>244</v>
      </c>
      <c r="I1420" s="14" t="s">
        <v>3226</v>
      </c>
      <c r="J1420" s="14">
        <v>0</v>
      </c>
      <c r="K1420" s="38"/>
      <c r="L1420" s="14" t="str">
        <f>IFERROR(VLOOKUP(A1420,[1]Sheet1!$A:$O,15,FALSE),"ok")</f>
        <v>ok</v>
      </c>
      <c r="M1420" s="15">
        <v>0</v>
      </c>
      <c r="N1420" s="41">
        <v>42</v>
      </c>
      <c r="O1420" s="13"/>
      <c r="P1420" s="17">
        <v>1</v>
      </c>
      <c r="Q1420" s="13">
        <v>1</v>
      </c>
      <c r="R1420" s="16">
        <f t="shared" si="190"/>
        <v>294</v>
      </c>
      <c r="S1420" s="17">
        <f t="shared" si="191"/>
        <v>4.2329999999999997</v>
      </c>
      <c r="T1420" s="18">
        <v>6.0589146455274596</v>
      </c>
      <c r="U1420" s="18">
        <v>7.1139613526570056</v>
      </c>
      <c r="V1420" s="19">
        <f t="shared" si="192"/>
        <v>17.405875998184463</v>
      </c>
      <c r="W1420" s="33">
        <f t="shared" si="193"/>
        <v>25.482202461342052</v>
      </c>
      <c r="X1420" s="21">
        <f t="shared" si="194"/>
        <v>20.887051197821354</v>
      </c>
      <c r="Y1420" s="22">
        <v>21.091051197821358</v>
      </c>
      <c r="Z1420" s="23">
        <v>37.9</v>
      </c>
      <c r="AA1420" s="22"/>
      <c r="AB1420" s="22"/>
      <c r="AC1420" s="24">
        <v>24.9</v>
      </c>
      <c r="AD1420" s="25">
        <f t="shared" si="195"/>
        <v>0.19212615338431394</v>
      </c>
      <c r="AE1420" s="22"/>
      <c r="AF1420" s="26"/>
      <c r="AG1420" s="22"/>
      <c r="AH1420" s="22"/>
      <c r="AI1420" s="28"/>
      <c r="AJ1420" s="29">
        <f t="shared" si="196"/>
        <v>-1</v>
      </c>
      <c r="AK1420" s="30"/>
      <c r="AL1420" s="30"/>
      <c r="AM1420" s="30"/>
      <c r="AN1420" s="31">
        <v>25.9</v>
      </c>
      <c r="AO1420" s="11"/>
      <c r="AP1420" s="11"/>
      <c r="AQ1420" s="11"/>
      <c r="AR1420" s="11"/>
      <c r="AS1420" s="11"/>
      <c r="AT1420" s="11"/>
      <c r="AU1420" s="11"/>
      <c r="AV1420" s="11"/>
      <c r="AW1420" s="11"/>
      <c r="AX1420" s="31"/>
    </row>
    <row r="1421" spans="1:50" ht="37.5" customHeight="1" x14ac:dyDescent="0.25">
      <c r="A1421" s="12" t="s">
        <v>3227</v>
      </c>
      <c r="B1421" s="12" t="s">
        <v>3228</v>
      </c>
      <c r="C1421" s="13" t="s">
        <v>3227</v>
      </c>
      <c r="D1421" s="3"/>
      <c r="E1421" s="3" t="s">
        <v>3085</v>
      </c>
      <c r="F1421" s="14" t="s">
        <v>114</v>
      </c>
      <c r="G1421" s="14" t="s">
        <v>163</v>
      </c>
      <c r="H1421" s="14" t="s">
        <v>219</v>
      </c>
      <c r="I1421" s="14" t="s">
        <v>3229</v>
      </c>
      <c r="J1421" s="14">
        <v>0</v>
      </c>
      <c r="K1421" s="38"/>
      <c r="L1421" s="14" t="str">
        <f>IFERROR(VLOOKUP(A1421,[1]Sheet1!$A:$O,15,FALSE),"ok")</f>
        <v>ok</v>
      </c>
      <c r="M1421" s="15">
        <v>0</v>
      </c>
      <c r="N1421" s="41">
        <v>22</v>
      </c>
      <c r="O1421" s="13"/>
      <c r="P1421" s="17">
        <v>1</v>
      </c>
      <c r="Q1421" s="13">
        <v>1</v>
      </c>
      <c r="R1421" s="16">
        <f t="shared" si="190"/>
        <v>154</v>
      </c>
      <c r="S1421" s="17">
        <f t="shared" si="191"/>
        <v>105.04300000000001</v>
      </c>
      <c r="T1421" s="18">
        <v>246.06035820389801</v>
      </c>
      <c r="U1421" s="18">
        <v>54.133236714975844</v>
      </c>
      <c r="V1421" s="19">
        <f t="shared" si="192"/>
        <v>405.23659491887383</v>
      </c>
      <c r="W1421" s="33">
        <f t="shared" si="193"/>
        <v>593.26637496123124</v>
      </c>
      <c r="X1421" s="21">
        <f t="shared" si="194"/>
        <v>486.28391390264858</v>
      </c>
      <c r="Y1421" s="22">
        <v>482.61191390264867</v>
      </c>
      <c r="Z1421" s="23">
        <v>799.9</v>
      </c>
      <c r="AA1421" s="22"/>
      <c r="AB1421" s="22"/>
      <c r="AC1421" s="24">
        <v>617.9</v>
      </c>
      <c r="AD1421" s="25">
        <f t="shared" si="195"/>
        <v>0.27065687828551166</v>
      </c>
      <c r="AE1421" s="22"/>
      <c r="AF1421" s="26"/>
      <c r="AG1421" s="22"/>
      <c r="AH1421" s="22"/>
      <c r="AI1421" s="28"/>
      <c r="AJ1421" s="29">
        <f t="shared" si="196"/>
        <v>-1</v>
      </c>
      <c r="AK1421" s="46">
        <v>43234</v>
      </c>
      <c r="AL1421" s="51">
        <v>43254</v>
      </c>
      <c r="AM1421" s="46" t="s">
        <v>3483</v>
      </c>
      <c r="AN1421" s="47">
        <v>599.9</v>
      </c>
      <c r="AO1421" s="44" t="s">
        <v>3484</v>
      </c>
      <c r="AP1421" s="52" t="s">
        <v>3485</v>
      </c>
      <c r="AQ1421" s="11"/>
      <c r="AR1421" s="11"/>
      <c r="AS1421" s="11"/>
      <c r="AT1421" s="11"/>
      <c r="AU1421" s="11"/>
      <c r="AV1421" s="11"/>
      <c r="AW1421" s="11"/>
      <c r="AX1421" s="31"/>
    </row>
    <row r="1422" spans="1:50" ht="37.5" customHeight="1" x14ac:dyDescent="0.25">
      <c r="A1422" s="12" t="s">
        <v>3230</v>
      </c>
      <c r="B1422" s="12" t="s">
        <v>3231</v>
      </c>
      <c r="C1422" s="13" t="s">
        <v>3230</v>
      </c>
      <c r="D1422" s="3"/>
      <c r="E1422" s="3" t="s">
        <v>3085</v>
      </c>
      <c r="F1422" s="14" t="s">
        <v>114</v>
      </c>
      <c r="G1422" s="14" t="s">
        <v>163</v>
      </c>
      <c r="H1422" s="14" t="s">
        <v>219</v>
      </c>
      <c r="I1422" s="14" t="s">
        <v>3232</v>
      </c>
      <c r="J1422" s="14">
        <v>0</v>
      </c>
      <c r="K1422" s="38"/>
      <c r="L1422" s="14" t="str">
        <f>IFERROR(VLOOKUP(A1422,[1]Sheet1!$A:$O,15,FALSE),"ok")</f>
        <v>ok</v>
      </c>
      <c r="M1422" s="15">
        <v>0</v>
      </c>
      <c r="N1422" s="41">
        <v>25</v>
      </c>
      <c r="O1422" s="13"/>
      <c r="P1422" s="17">
        <v>0</v>
      </c>
      <c r="Q1422" s="13">
        <v>0</v>
      </c>
      <c r="R1422" s="16" t="str">
        <f t="shared" si="190"/>
        <v>nul</v>
      </c>
      <c r="S1422" s="17">
        <f t="shared" si="191"/>
        <v>132.583</v>
      </c>
      <c r="T1422" s="18">
        <v>345.02814502447001</v>
      </c>
      <c r="U1422" s="18">
        <v>70.225893719806763</v>
      </c>
      <c r="V1422" s="19">
        <f t="shared" si="192"/>
        <v>547.83703874427681</v>
      </c>
      <c r="W1422" s="33">
        <f t="shared" si="193"/>
        <v>802.03342472162126</v>
      </c>
      <c r="X1422" s="21">
        <f t="shared" si="194"/>
        <v>657.40444649313213</v>
      </c>
      <c r="Y1422" s="22">
        <v>669.64444649313202</v>
      </c>
      <c r="Z1422" s="23">
        <v>1119.9000000000001</v>
      </c>
      <c r="AA1422" s="22"/>
      <c r="AB1422" s="22"/>
      <c r="AC1422" s="24">
        <v>779.9</v>
      </c>
      <c r="AD1422" s="25">
        <f t="shared" si="195"/>
        <v>0.18633210371531539</v>
      </c>
      <c r="AE1422" s="22"/>
      <c r="AF1422" s="26"/>
      <c r="AG1422" s="22"/>
      <c r="AH1422" s="22"/>
      <c r="AI1422" s="43">
        <v>799.9</v>
      </c>
      <c r="AJ1422" s="29">
        <f t="shared" si="196"/>
        <v>0.21675477594804571</v>
      </c>
      <c r="AK1422" s="46">
        <v>43234</v>
      </c>
      <c r="AL1422" s="51">
        <v>43254</v>
      </c>
      <c r="AM1422" s="46" t="s">
        <v>3483</v>
      </c>
      <c r="AN1422" s="47">
        <v>839.9</v>
      </c>
      <c r="AO1422" s="44" t="s">
        <v>3484</v>
      </c>
      <c r="AP1422" s="52" t="s">
        <v>3485</v>
      </c>
      <c r="AQ1422" s="11"/>
      <c r="AR1422" s="11"/>
      <c r="AS1422" s="11"/>
      <c r="AT1422" s="11"/>
      <c r="AU1422" s="11"/>
      <c r="AV1422" s="11"/>
      <c r="AW1422" s="11"/>
      <c r="AX1422" s="31"/>
    </row>
    <row r="1423" spans="1:50" ht="37.5" customHeight="1" x14ac:dyDescent="0.25">
      <c r="A1423" s="12" t="s">
        <v>3233</v>
      </c>
      <c r="B1423" s="12" t="s">
        <v>3233</v>
      </c>
      <c r="C1423" s="13" t="s">
        <v>3233</v>
      </c>
      <c r="D1423" s="3"/>
      <c r="E1423" s="3" t="s">
        <v>3085</v>
      </c>
      <c r="F1423" s="14" t="s">
        <v>114</v>
      </c>
      <c r="G1423" s="14" t="s">
        <v>163</v>
      </c>
      <c r="H1423" s="14" t="s">
        <v>366</v>
      </c>
      <c r="I1423" s="14" t="s">
        <v>3234</v>
      </c>
      <c r="J1423" s="14">
        <v>0</v>
      </c>
      <c r="K1423" s="38"/>
      <c r="L1423" s="14" t="str">
        <f>IFERROR(VLOOKUP(A1423,[1]Sheet1!$A:$O,15,FALSE),"ok")</f>
        <v>ok</v>
      </c>
      <c r="M1423" s="15">
        <v>0</v>
      </c>
      <c r="N1423" s="41">
        <v>64</v>
      </c>
      <c r="O1423" s="13"/>
      <c r="P1423" s="17">
        <v>11</v>
      </c>
      <c r="Q1423" s="13">
        <v>29</v>
      </c>
      <c r="R1423" s="16">
        <f t="shared" si="190"/>
        <v>40.727272727272727</v>
      </c>
      <c r="S1423" s="17">
        <f t="shared" si="191"/>
        <v>16.983000000000001</v>
      </c>
      <c r="T1423" s="18">
        <v>39.392962695132603</v>
      </c>
      <c r="U1423" s="18">
        <v>10.675603864734299</v>
      </c>
      <c r="V1423" s="19">
        <f t="shared" si="192"/>
        <v>67.051566559866899</v>
      </c>
      <c r="W1423" s="33">
        <f t="shared" si="193"/>
        <v>98.163493443645123</v>
      </c>
      <c r="X1423" s="21">
        <f t="shared" si="194"/>
        <v>80.461879871840281</v>
      </c>
      <c r="Y1423" s="22">
        <v>80.053879871840266</v>
      </c>
      <c r="Z1423" s="23">
        <v>149.9</v>
      </c>
      <c r="AA1423" s="22"/>
      <c r="AB1423" s="22"/>
      <c r="AC1423" s="24">
        <v>99.9</v>
      </c>
      <c r="AD1423" s="25">
        <f t="shared" si="195"/>
        <v>0.24158172987159587</v>
      </c>
      <c r="AE1423" s="22"/>
      <c r="AF1423" s="26"/>
      <c r="AG1423" s="22"/>
      <c r="AH1423" s="22"/>
      <c r="AI1423" s="28"/>
      <c r="AJ1423" s="29">
        <f t="shared" si="196"/>
        <v>-1</v>
      </c>
      <c r="AK1423" s="30"/>
      <c r="AL1423" s="30"/>
      <c r="AM1423" s="30"/>
      <c r="AN1423" s="31">
        <v>94.9</v>
      </c>
      <c r="AO1423" s="11"/>
      <c r="AP1423" s="11"/>
      <c r="AQ1423" s="11"/>
      <c r="AR1423" s="11"/>
      <c r="AS1423" s="11"/>
      <c r="AT1423" s="11"/>
      <c r="AU1423" s="11"/>
      <c r="AV1423" s="11"/>
      <c r="AW1423" s="11"/>
      <c r="AX1423" s="31"/>
    </row>
    <row r="1424" spans="1:50" ht="37.5" customHeight="1" x14ac:dyDescent="0.25">
      <c r="A1424" s="12" t="s">
        <v>3235</v>
      </c>
      <c r="B1424" s="12" t="s">
        <v>3235</v>
      </c>
      <c r="C1424" s="13" t="s">
        <v>3235</v>
      </c>
      <c r="D1424" s="3"/>
      <c r="E1424" s="3" t="s">
        <v>3085</v>
      </c>
      <c r="F1424" s="14" t="s">
        <v>114</v>
      </c>
      <c r="G1424" s="14" t="s">
        <v>163</v>
      </c>
      <c r="H1424" s="14" t="s">
        <v>219</v>
      </c>
      <c r="I1424" s="14" t="s">
        <v>3236</v>
      </c>
      <c r="J1424" s="14" t="s">
        <v>3362</v>
      </c>
      <c r="K1424" s="38"/>
      <c r="L1424" s="14" t="str">
        <f>IFERROR(VLOOKUP(A1424,[1]Sheet1!$A:$O,15,FALSE),"ok")</f>
        <v>ok</v>
      </c>
      <c r="M1424" s="15">
        <v>0</v>
      </c>
      <c r="N1424" s="41">
        <v>59</v>
      </c>
      <c r="O1424" s="13"/>
      <c r="P1424" s="17">
        <v>0</v>
      </c>
      <c r="Q1424" s="13">
        <v>0</v>
      </c>
      <c r="R1424" s="16" t="str">
        <f t="shared" si="190"/>
        <v>nul</v>
      </c>
      <c r="S1424" s="17">
        <f t="shared" si="191"/>
        <v>18.683000000000003</v>
      </c>
      <c r="T1424" s="18">
        <v>52.168110679989098</v>
      </c>
      <c r="U1424" s="18">
        <v>12.260628019323672</v>
      </c>
      <c r="V1424" s="19">
        <f t="shared" si="192"/>
        <v>83.111738699312781</v>
      </c>
      <c r="W1424" s="33">
        <f t="shared" si="193"/>
        <v>121.67558545579389</v>
      </c>
      <c r="X1424" s="21">
        <f t="shared" si="194"/>
        <v>99.734086439175329</v>
      </c>
      <c r="Y1424" s="22">
        <v>102.79408643917533</v>
      </c>
      <c r="Z1424" s="23">
        <v>169.9</v>
      </c>
      <c r="AA1424" s="22"/>
      <c r="AB1424" s="22"/>
      <c r="AC1424" s="24">
        <v>109.9</v>
      </c>
      <c r="AD1424" s="25">
        <f t="shared" si="195"/>
        <v>0.10193018178418423</v>
      </c>
      <c r="AE1424" s="22"/>
      <c r="AF1424" s="26"/>
      <c r="AG1424" s="22"/>
      <c r="AH1424" s="22"/>
      <c r="AI1424" s="28"/>
      <c r="AJ1424" s="29">
        <f t="shared" si="196"/>
        <v>-1</v>
      </c>
      <c r="AK1424" s="46">
        <v>43234</v>
      </c>
      <c r="AL1424" s="51">
        <v>43254</v>
      </c>
      <c r="AM1424" s="46" t="s">
        <v>3483</v>
      </c>
      <c r="AN1424" s="47">
        <v>119.9</v>
      </c>
      <c r="AO1424" s="44" t="s">
        <v>3484</v>
      </c>
      <c r="AP1424" s="52" t="s">
        <v>3485</v>
      </c>
      <c r="AQ1424" s="11"/>
      <c r="AR1424" s="11"/>
      <c r="AS1424" s="11"/>
      <c r="AT1424" s="11"/>
      <c r="AU1424" s="11"/>
      <c r="AV1424" s="11"/>
      <c r="AW1424" s="11"/>
      <c r="AX1424" s="31"/>
    </row>
    <row r="1425" spans="1:50" ht="37.5" customHeight="1" x14ac:dyDescent="0.25">
      <c r="A1425" s="12" t="s">
        <v>3237</v>
      </c>
      <c r="B1425" s="12" t="s">
        <v>3237</v>
      </c>
      <c r="C1425" s="13" t="s">
        <v>3237</v>
      </c>
      <c r="D1425" s="3"/>
      <c r="E1425" s="3" t="s">
        <v>3085</v>
      </c>
      <c r="F1425" s="14" t="s">
        <v>114</v>
      </c>
      <c r="G1425" s="14" t="s">
        <v>163</v>
      </c>
      <c r="H1425" s="14" t="s">
        <v>219</v>
      </c>
      <c r="I1425" s="14" t="s">
        <v>3238</v>
      </c>
      <c r="J1425" s="14" t="s">
        <v>3362</v>
      </c>
      <c r="K1425" s="38"/>
      <c r="L1425" s="14" t="str">
        <f>IFERROR(VLOOKUP(A1425,[1]Sheet1!$A:$O,15,FALSE),"ok")</f>
        <v>ok</v>
      </c>
      <c r="M1425" s="15">
        <v>0</v>
      </c>
      <c r="N1425" s="41">
        <v>45</v>
      </c>
      <c r="O1425" s="13"/>
      <c r="P1425" s="17">
        <v>3</v>
      </c>
      <c r="Q1425" s="13">
        <v>5</v>
      </c>
      <c r="R1425" s="16">
        <f t="shared" si="190"/>
        <v>105</v>
      </c>
      <c r="S1425" s="17">
        <f t="shared" si="191"/>
        <v>20.383000000000003</v>
      </c>
      <c r="T1425" s="18">
        <v>52.1681098836928</v>
      </c>
      <c r="U1425" s="18">
        <v>12.260628019323672</v>
      </c>
      <c r="V1425" s="19">
        <f t="shared" si="192"/>
        <v>84.811737903016478</v>
      </c>
      <c r="W1425" s="33">
        <f t="shared" si="193"/>
        <v>124.16438429001612</v>
      </c>
      <c r="X1425" s="21">
        <f t="shared" si="194"/>
        <v>101.77408548361977</v>
      </c>
      <c r="Y1425" s="22">
        <v>102.79408548361978</v>
      </c>
      <c r="Z1425" s="23">
        <v>169.9</v>
      </c>
      <c r="AA1425" s="22"/>
      <c r="AB1425" s="22"/>
      <c r="AC1425" s="24">
        <v>119.9</v>
      </c>
      <c r="AD1425" s="25">
        <f t="shared" si="195"/>
        <v>0.17809950765214722</v>
      </c>
      <c r="AE1425" s="22"/>
      <c r="AF1425" s="26"/>
      <c r="AG1425" s="22"/>
      <c r="AH1425" s="22"/>
      <c r="AI1425" s="28"/>
      <c r="AJ1425" s="29">
        <f t="shared" si="196"/>
        <v>-1</v>
      </c>
      <c r="AK1425" s="46">
        <v>43234</v>
      </c>
      <c r="AL1425" s="51">
        <v>43254</v>
      </c>
      <c r="AM1425" s="46" t="s">
        <v>3483</v>
      </c>
      <c r="AN1425" s="47">
        <v>119.9</v>
      </c>
      <c r="AO1425" s="44" t="s">
        <v>3484</v>
      </c>
      <c r="AP1425" s="52" t="s">
        <v>3485</v>
      </c>
      <c r="AQ1425" s="11"/>
      <c r="AR1425" s="11"/>
      <c r="AS1425" s="11"/>
      <c r="AT1425" s="11"/>
      <c r="AU1425" s="11"/>
      <c r="AV1425" s="11"/>
      <c r="AW1425" s="11"/>
      <c r="AX1425" s="31"/>
    </row>
    <row r="1426" spans="1:50" ht="37.5" customHeight="1" x14ac:dyDescent="0.25">
      <c r="A1426" s="12" t="s">
        <v>3239</v>
      </c>
      <c r="B1426" s="12" t="s">
        <v>3240</v>
      </c>
      <c r="C1426" s="13" t="s">
        <v>3239</v>
      </c>
      <c r="D1426" s="3"/>
      <c r="E1426" s="3" t="s">
        <v>3085</v>
      </c>
      <c r="F1426" s="14" t="s">
        <v>114</v>
      </c>
      <c r="G1426" s="14" t="s">
        <v>163</v>
      </c>
      <c r="H1426" s="14" t="s">
        <v>219</v>
      </c>
      <c r="I1426" s="14" t="s">
        <v>3241</v>
      </c>
      <c r="J1426" s="14">
        <v>0</v>
      </c>
      <c r="K1426" s="38"/>
      <c r="L1426" s="14" t="str">
        <f>IFERROR(VLOOKUP(A1426,[1]Sheet1!$A:$O,15,FALSE),"ok")</f>
        <v>ok</v>
      </c>
      <c r="M1426" s="15">
        <v>0</v>
      </c>
      <c r="N1426" s="41">
        <v>18</v>
      </c>
      <c r="O1426" s="13"/>
      <c r="P1426" s="17">
        <v>0</v>
      </c>
      <c r="Q1426" s="13">
        <v>0</v>
      </c>
      <c r="R1426" s="16" t="str">
        <f t="shared" si="190"/>
        <v>nul</v>
      </c>
      <c r="S1426" s="17">
        <f t="shared" si="191"/>
        <v>79.543000000000006</v>
      </c>
      <c r="T1426" s="18">
        <v>198.91180027161499</v>
      </c>
      <c r="U1426" s="18">
        <v>58.226328502415463</v>
      </c>
      <c r="V1426" s="19">
        <f t="shared" si="192"/>
        <v>336.68112877403047</v>
      </c>
      <c r="W1426" s="33">
        <f t="shared" si="193"/>
        <v>492.90117252518053</v>
      </c>
      <c r="X1426" s="21">
        <f t="shared" si="194"/>
        <v>404.01735452883656</v>
      </c>
      <c r="Y1426" s="22">
        <v>404.42535452883652</v>
      </c>
      <c r="Z1426" s="23">
        <v>699.9</v>
      </c>
      <c r="AA1426" s="22"/>
      <c r="AB1426" s="22"/>
      <c r="AC1426" s="24">
        <v>467.9</v>
      </c>
      <c r="AD1426" s="25">
        <f t="shared" si="195"/>
        <v>0.15811856781663036</v>
      </c>
      <c r="AE1426" s="22"/>
      <c r="AF1426" s="26"/>
      <c r="AG1426" s="22"/>
      <c r="AH1426" s="22"/>
      <c r="AI1426" s="28"/>
      <c r="AJ1426" s="29">
        <f t="shared" si="196"/>
        <v>-1</v>
      </c>
      <c r="AK1426" s="30"/>
      <c r="AL1426" s="30"/>
      <c r="AM1426" s="30"/>
      <c r="AN1426" s="31">
        <v>469.9</v>
      </c>
      <c r="AO1426" s="11"/>
      <c r="AP1426" s="11"/>
      <c r="AQ1426" s="11"/>
      <c r="AR1426" s="11"/>
      <c r="AS1426" s="11"/>
      <c r="AT1426" s="11"/>
      <c r="AU1426" s="11"/>
      <c r="AV1426" s="11"/>
      <c r="AW1426" s="11"/>
      <c r="AX1426" s="31"/>
    </row>
    <row r="1427" spans="1:50" ht="37.5" customHeight="1" x14ac:dyDescent="0.25">
      <c r="A1427" s="12" t="s">
        <v>3242</v>
      </c>
      <c r="B1427" s="12" t="s">
        <v>3242</v>
      </c>
      <c r="C1427" s="13" t="s">
        <v>3242</v>
      </c>
      <c r="D1427" s="3"/>
      <c r="E1427" s="3" t="s">
        <v>3085</v>
      </c>
      <c r="F1427" s="14" t="s">
        <v>114</v>
      </c>
      <c r="G1427" s="14" t="s">
        <v>163</v>
      </c>
      <c r="H1427" s="14" t="s">
        <v>241</v>
      </c>
      <c r="I1427" s="14" t="s">
        <v>3243</v>
      </c>
      <c r="J1427" s="14">
        <v>0</v>
      </c>
      <c r="K1427" s="38"/>
      <c r="L1427" s="14" t="str">
        <f>IFERROR(VLOOKUP(A1427,[1]Sheet1!$A:$O,15,FALSE),"ok")</f>
        <v>ok</v>
      </c>
      <c r="M1427" s="15">
        <v>0</v>
      </c>
      <c r="N1427" s="41">
        <v>43</v>
      </c>
      <c r="O1427" s="13"/>
      <c r="P1427" s="17">
        <v>8</v>
      </c>
      <c r="Q1427" s="13">
        <v>21</v>
      </c>
      <c r="R1427" s="16">
        <f t="shared" si="190"/>
        <v>37.625</v>
      </c>
      <c r="S1427" s="17">
        <f t="shared" si="191"/>
        <v>6.2730000000000006</v>
      </c>
      <c r="T1427" s="18">
        <v>8.6066859012185795</v>
      </c>
      <c r="U1427" s="18">
        <v>11.141787439613527</v>
      </c>
      <c r="V1427" s="19">
        <f t="shared" si="192"/>
        <v>26.021473340832106</v>
      </c>
      <c r="W1427" s="33">
        <f t="shared" si="193"/>
        <v>38.095436970978199</v>
      </c>
      <c r="X1427" s="21">
        <f t="shared" si="194"/>
        <v>31.225768008998525</v>
      </c>
      <c r="Y1427" s="22">
        <v>31.225768008998525</v>
      </c>
      <c r="Z1427" s="23">
        <v>69.900000000000006</v>
      </c>
      <c r="AA1427" s="22"/>
      <c r="AB1427" s="22"/>
      <c r="AC1427" s="24">
        <v>36.9</v>
      </c>
      <c r="AD1427" s="25">
        <f t="shared" si="195"/>
        <v>0.18171633086386518</v>
      </c>
      <c r="AE1427" s="22"/>
      <c r="AF1427" s="26"/>
      <c r="AG1427" s="22"/>
      <c r="AH1427" s="22"/>
      <c r="AI1427" s="28"/>
      <c r="AJ1427" s="29">
        <f t="shared" si="196"/>
        <v>-1</v>
      </c>
      <c r="AK1427" s="46">
        <v>43234</v>
      </c>
      <c r="AL1427" s="51">
        <v>43254</v>
      </c>
      <c r="AM1427" s="46" t="s">
        <v>3483</v>
      </c>
      <c r="AN1427" s="47">
        <v>36.9</v>
      </c>
      <c r="AO1427" s="44" t="s">
        <v>3484</v>
      </c>
      <c r="AP1427" s="52" t="s">
        <v>3485</v>
      </c>
      <c r="AQ1427" s="11"/>
      <c r="AR1427" s="11"/>
      <c r="AS1427" s="11"/>
      <c r="AT1427" s="11"/>
      <c r="AU1427" s="11"/>
      <c r="AV1427" s="11"/>
      <c r="AW1427" s="11"/>
      <c r="AX1427" s="31"/>
    </row>
    <row r="1428" spans="1:50" ht="37.5" customHeight="1" x14ac:dyDescent="0.25">
      <c r="A1428" s="12" t="s">
        <v>3244</v>
      </c>
      <c r="B1428" s="12" t="s">
        <v>3244</v>
      </c>
      <c r="C1428" s="13" t="s">
        <v>3244</v>
      </c>
      <c r="D1428" s="3"/>
      <c r="E1428" s="3" t="s">
        <v>3085</v>
      </c>
      <c r="F1428" s="14" t="s">
        <v>114</v>
      </c>
      <c r="G1428" s="14" t="s">
        <v>163</v>
      </c>
      <c r="H1428" s="14" t="s">
        <v>198</v>
      </c>
      <c r="I1428" s="14" t="s">
        <v>3245</v>
      </c>
      <c r="J1428" s="14" t="s">
        <v>3362</v>
      </c>
      <c r="K1428" s="38"/>
      <c r="L1428" s="14" t="str">
        <f>IFERROR(VLOOKUP(A1428,[1]Sheet1!$A:$O,15,FALSE),"ok")</f>
        <v>ok</v>
      </c>
      <c r="M1428" s="15">
        <v>0</v>
      </c>
      <c r="N1428" s="41">
        <v>85</v>
      </c>
      <c r="O1428" s="13"/>
      <c r="P1428" s="17">
        <v>2</v>
      </c>
      <c r="Q1428" s="13">
        <v>3</v>
      </c>
      <c r="R1428" s="16">
        <f t="shared" si="190"/>
        <v>297.5</v>
      </c>
      <c r="S1428" s="17">
        <f t="shared" si="191"/>
        <v>11.373000000000001</v>
      </c>
      <c r="T1428" s="18">
        <v>24.367973607667199</v>
      </c>
      <c r="U1428" s="18">
        <v>9.7525603864734318</v>
      </c>
      <c r="V1428" s="19">
        <f t="shared" si="192"/>
        <v>45.493533994140634</v>
      </c>
      <c r="W1428" s="33">
        <f t="shared" si="193"/>
        <v>66.602533767421889</v>
      </c>
      <c r="X1428" s="21">
        <f t="shared" si="194"/>
        <v>54.592240792968759</v>
      </c>
      <c r="Y1428" s="22">
        <v>54.592240792968759</v>
      </c>
      <c r="Z1428" s="23">
        <v>109.9</v>
      </c>
      <c r="AA1428" s="22"/>
      <c r="AB1428" s="22"/>
      <c r="AC1428" s="24">
        <v>66.900000000000006</v>
      </c>
      <c r="AD1428" s="25">
        <f t="shared" si="195"/>
        <v>0.2254488738373317</v>
      </c>
      <c r="AE1428" s="22"/>
      <c r="AF1428" s="26"/>
      <c r="AG1428" s="22"/>
      <c r="AH1428" s="22"/>
      <c r="AI1428" s="28"/>
      <c r="AJ1428" s="29">
        <f t="shared" si="196"/>
        <v>-1</v>
      </c>
      <c r="AK1428" s="46">
        <v>43234</v>
      </c>
      <c r="AL1428" s="51">
        <v>43254</v>
      </c>
      <c r="AM1428" s="46" t="s">
        <v>3483</v>
      </c>
      <c r="AN1428" s="47">
        <v>66.900000000000006</v>
      </c>
      <c r="AO1428" s="44" t="s">
        <v>3484</v>
      </c>
      <c r="AP1428" s="52" t="s">
        <v>3485</v>
      </c>
      <c r="AQ1428" s="11"/>
      <c r="AR1428" s="11"/>
      <c r="AS1428" s="11"/>
      <c r="AT1428" s="11"/>
      <c r="AU1428" s="11"/>
      <c r="AV1428" s="11"/>
      <c r="AW1428" s="11"/>
      <c r="AX1428" s="31"/>
    </row>
    <row r="1429" spans="1:50" ht="37.5" customHeight="1" x14ac:dyDescent="0.25">
      <c r="A1429" s="12" t="s">
        <v>3246</v>
      </c>
      <c r="B1429" s="12" t="s">
        <v>3246</v>
      </c>
      <c r="C1429" s="13" t="s">
        <v>3246</v>
      </c>
      <c r="D1429" s="3"/>
      <c r="E1429" s="3" t="s">
        <v>3085</v>
      </c>
      <c r="F1429" s="14" t="s">
        <v>114</v>
      </c>
      <c r="G1429" s="14" t="s">
        <v>163</v>
      </c>
      <c r="H1429" s="14" t="s">
        <v>198</v>
      </c>
      <c r="I1429" s="14" t="s">
        <v>3247</v>
      </c>
      <c r="J1429" s="14" t="s">
        <v>3362</v>
      </c>
      <c r="K1429" s="38"/>
      <c r="L1429" s="14" t="str">
        <f>IFERROR(VLOOKUP(A1429,[1]Sheet1!$A:$O,15,FALSE),"ok")</f>
        <v>ok</v>
      </c>
      <c r="M1429" s="15">
        <v>0</v>
      </c>
      <c r="N1429" s="41">
        <v>84</v>
      </c>
      <c r="O1429" s="13"/>
      <c r="P1429" s="17">
        <v>3</v>
      </c>
      <c r="Q1429" s="13">
        <v>3</v>
      </c>
      <c r="R1429" s="16">
        <f t="shared" ref="R1429:R1460" si="197">IFERROR((N1429/(P1429/7)),"nul")</f>
        <v>196</v>
      </c>
      <c r="S1429" s="17">
        <f t="shared" si="191"/>
        <v>10.863000000000001</v>
      </c>
      <c r="T1429" s="18">
        <v>24.367973607667199</v>
      </c>
      <c r="U1429" s="18">
        <v>9.7525603864734318</v>
      </c>
      <c r="V1429" s="19">
        <f t="shared" si="192"/>
        <v>44.983533994140636</v>
      </c>
      <c r="W1429" s="33">
        <f t="shared" si="193"/>
        <v>65.85589376742189</v>
      </c>
      <c r="X1429" s="21">
        <f t="shared" si="194"/>
        <v>53.980240792968765</v>
      </c>
      <c r="Y1429" s="22">
        <v>54.592240792968759</v>
      </c>
      <c r="Z1429" s="23">
        <v>109.9</v>
      </c>
      <c r="AA1429" s="22"/>
      <c r="AB1429" s="22"/>
      <c r="AC1429" s="24">
        <v>63.9</v>
      </c>
      <c r="AD1429" s="25">
        <f t="shared" si="195"/>
        <v>0.1837664867979496</v>
      </c>
      <c r="AE1429" s="22"/>
      <c r="AF1429" s="26"/>
      <c r="AG1429" s="22"/>
      <c r="AH1429" s="22"/>
      <c r="AI1429" s="28"/>
      <c r="AJ1429" s="29">
        <f t="shared" si="196"/>
        <v>-1</v>
      </c>
      <c r="AK1429" s="46">
        <v>43234</v>
      </c>
      <c r="AL1429" s="51">
        <v>43254</v>
      </c>
      <c r="AM1429" s="46" t="s">
        <v>3483</v>
      </c>
      <c r="AN1429" s="47">
        <v>66.900000000000006</v>
      </c>
      <c r="AO1429" s="44" t="s">
        <v>3484</v>
      </c>
      <c r="AP1429" s="52" t="s">
        <v>3485</v>
      </c>
      <c r="AQ1429" s="11"/>
      <c r="AR1429" s="11"/>
      <c r="AS1429" s="11"/>
      <c r="AT1429" s="11"/>
      <c r="AU1429" s="11"/>
      <c r="AV1429" s="11"/>
      <c r="AW1429" s="11"/>
      <c r="AX1429" s="31"/>
    </row>
    <row r="1430" spans="1:50" ht="37.5" customHeight="1" x14ac:dyDescent="0.25">
      <c r="A1430" s="12" t="s">
        <v>3248</v>
      </c>
      <c r="B1430" s="12" t="s">
        <v>3248</v>
      </c>
      <c r="C1430" s="13" t="s">
        <v>3248</v>
      </c>
      <c r="D1430" s="3"/>
      <c r="E1430" s="3" t="s">
        <v>3085</v>
      </c>
      <c r="F1430" s="14" t="s">
        <v>114</v>
      </c>
      <c r="G1430" s="14" t="s">
        <v>163</v>
      </c>
      <c r="H1430" s="14" t="s">
        <v>198</v>
      </c>
      <c r="I1430" s="14" t="s">
        <v>3249</v>
      </c>
      <c r="J1430" s="14" t="s">
        <v>3362</v>
      </c>
      <c r="K1430" s="38"/>
      <c r="L1430" s="14" t="str">
        <f>IFERROR(VLOOKUP(A1430,[1]Sheet1!$A:$O,15,FALSE),"ok")</f>
        <v>ok</v>
      </c>
      <c r="M1430" s="15">
        <v>0</v>
      </c>
      <c r="N1430" s="41">
        <v>80</v>
      </c>
      <c r="O1430" s="13"/>
      <c r="P1430" s="17">
        <v>3</v>
      </c>
      <c r="Q1430" s="13">
        <v>6</v>
      </c>
      <c r="R1430" s="16">
        <f t="shared" si="197"/>
        <v>186.66666666666669</v>
      </c>
      <c r="S1430" s="17">
        <f t="shared" si="191"/>
        <v>11.373000000000001</v>
      </c>
      <c r="T1430" s="18">
        <v>24.367973607667199</v>
      </c>
      <c r="U1430" s="18">
        <v>9.7525603864734318</v>
      </c>
      <c r="V1430" s="19">
        <f t="shared" si="192"/>
        <v>45.493533994140634</v>
      </c>
      <c r="W1430" s="33">
        <f t="shared" si="193"/>
        <v>66.602533767421889</v>
      </c>
      <c r="X1430" s="21">
        <f t="shared" si="194"/>
        <v>54.592240792968759</v>
      </c>
      <c r="Y1430" s="22">
        <v>54.592240792968759</v>
      </c>
      <c r="Z1430" s="23">
        <v>109.9</v>
      </c>
      <c r="AA1430" s="22"/>
      <c r="AB1430" s="22"/>
      <c r="AC1430" s="24">
        <v>66.900000000000006</v>
      </c>
      <c r="AD1430" s="25">
        <f t="shared" si="195"/>
        <v>0.2254488738373317</v>
      </c>
      <c r="AE1430" s="22"/>
      <c r="AF1430" s="26"/>
      <c r="AG1430" s="22"/>
      <c r="AH1430" s="22"/>
      <c r="AI1430" s="28"/>
      <c r="AJ1430" s="29">
        <f t="shared" si="196"/>
        <v>-1</v>
      </c>
      <c r="AK1430" s="46">
        <v>43234</v>
      </c>
      <c r="AL1430" s="51">
        <v>43254</v>
      </c>
      <c r="AM1430" s="46" t="s">
        <v>3483</v>
      </c>
      <c r="AN1430" s="47">
        <v>66.900000000000006</v>
      </c>
      <c r="AO1430" s="44" t="s">
        <v>3484</v>
      </c>
      <c r="AP1430" s="52" t="s">
        <v>3485</v>
      </c>
      <c r="AQ1430" s="11"/>
      <c r="AR1430" s="11"/>
      <c r="AS1430" s="11"/>
      <c r="AT1430" s="11"/>
      <c r="AU1430" s="11"/>
      <c r="AV1430" s="11"/>
      <c r="AW1430" s="11"/>
      <c r="AX1430" s="31"/>
    </row>
    <row r="1431" spans="1:50" ht="37.5" customHeight="1" x14ac:dyDescent="0.25">
      <c r="A1431" s="12" t="s">
        <v>3250</v>
      </c>
      <c r="B1431" s="12" t="s">
        <v>3250</v>
      </c>
      <c r="C1431" s="13" t="s">
        <v>3250</v>
      </c>
      <c r="D1431" s="3"/>
      <c r="E1431" s="3" t="s">
        <v>3085</v>
      </c>
      <c r="F1431" s="14" t="s">
        <v>114</v>
      </c>
      <c r="G1431" s="14" t="s">
        <v>163</v>
      </c>
      <c r="H1431" s="14" t="s">
        <v>241</v>
      </c>
      <c r="I1431" s="14" t="s">
        <v>3251</v>
      </c>
      <c r="J1431" s="14">
        <v>0</v>
      </c>
      <c r="K1431" s="38"/>
      <c r="L1431" s="14" t="str">
        <f>IFERROR(VLOOKUP(A1431,[1]Sheet1!$A:$O,15,FALSE),"ok")</f>
        <v>ok</v>
      </c>
      <c r="M1431" s="15">
        <v>0</v>
      </c>
      <c r="N1431" s="41">
        <v>40</v>
      </c>
      <c r="O1431" s="13"/>
      <c r="P1431" s="17">
        <v>3</v>
      </c>
      <c r="Q1431" s="13">
        <v>8</v>
      </c>
      <c r="R1431" s="16">
        <f t="shared" si="197"/>
        <v>93.333333333333343</v>
      </c>
      <c r="S1431" s="17">
        <f t="shared" si="191"/>
        <v>6.6130000000000004</v>
      </c>
      <c r="T1431" s="18">
        <v>5.9339137595903697</v>
      </c>
      <c r="U1431" s="18">
        <v>9.286376811594204</v>
      </c>
      <c r="V1431" s="19">
        <f t="shared" si="192"/>
        <v>21.833290571184577</v>
      </c>
      <c r="W1431" s="33">
        <f t="shared" si="193"/>
        <v>31.96393739621422</v>
      </c>
      <c r="X1431" s="21">
        <f t="shared" si="194"/>
        <v>26.199948685421493</v>
      </c>
      <c r="Y1431" s="22">
        <v>25.383948685421487</v>
      </c>
      <c r="Z1431" s="23">
        <v>49.9</v>
      </c>
      <c r="AA1431" s="22"/>
      <c r="AB1431" s="22"/>
      <c r="AC1431" s="24">
        <v>38.9</v>
      </c>
      <c r="AD1431" s="25">
        <f t="shared" si="195"/>
        <v>0.48473573238886636</v>
      </c>
      <c r="AE1431" s="22"/>
      <c r="AF1431" s="26"/>
      <c r="AG1431" s="22"/>
      <c r="AH1431" s="22"/>
      <c r="AI1431" s="28"/>
      <c r="AJ1431" s="29">
        <f t="shared" si="196"/>
        <v>-1</v>
      </c>
      <c r="AK1431" s="46">
        <v>43234</v>
      </c>
      <c r="AL1431" s="51">
        <v>43254</v>
      </c>
      <c r="AM1431" s="46" t="s">
        <v>3483</v>
      </c>
      <c r="AN1431" s="47">
        <v>34.9</v>
      </c>
      <c r="AO1431" s="44" t="s">
        <v>3484</v>
      </c>
      <c r="AP1431" s="52" t="s">
        <v>3485</v>
      </c>
      <c r="AQ1431" s="11"/>
      <c r="AR1431" s="11"/>
      <c r="AS1431" s="11"/>
      <c r="AT1431" s="11"/>
      <c r="AU1431" s="11"/>
      <c r="AV1431" s="11"/>
      <c r="AW1431" s="11"/>
      <c r="AX1431" s="31"/>
    </row>
    <row r="1432" spans="1:50" ht="37.5" customHeight="1" x14ac:dyDescent="0.25">
      <c r="A1432" s="12" t="s">
        <v>3252</v>
      </c>
      <c r="B1432" s="12" t="s">
        <v>3252</v>
      </c>
      <c r="C1432" s="13" t="s">
        <v>3252</v>
      </c>
      <c r="D1432" s="3"/>
      <c r="E1432" s="3" t="s">
        <v>3085</v>
      </c>
      <c r="F1432" s="14" t="s">
        <v>81</v>
      </c>
      <c r="G1432" s="14" t="s">
        <v>710</v>
      </c>
      <c r="H1432" s="14" t="s">
        <v>711</v>
      </c>
      <c r="I1432" s="14" t="s">
        <v>3253</v>
      </c>
      <c r="J1432" s="14">
        <v>0</v>
      </c>
      <c r="K1432" s="38"/>
      <c r="L1432" s="14" t="str">
        <f>IFERROR(VLOOKUP(A1432,[1]Sheet1!$A:$O,15,FALSE),"ok")</f>
        <v>ok</v>
      </c>
      <c r="M1432" s="15">
        <v>0</v>
      </c>
      <c r="N1432" s="41">
        <v>30</v>
      </c>
      <c r="O1432" s="13"/>
      <c r="P1432" s="17">
        <v>7</v>
      </c>
      <c r="Q1432" s="13">
        <v>15</v>
      </c>
      <c r="R1432" s="16">
        <f t="shared" si="197"/>
        <v>30</v>
      </c>
      <c r="S1432" s="17">
        <f t="shared" si="191"/>
        <v>10.693000000000001</v>
      </c>
      <c r="T1432" s="18">
        <v>23.0070048675367</v>
      </c>
      <c r="U1432" s="18">
        <v>9.7525603864734318</v>
      </c>
      <c r="V1432" s="19">
        <f t="shared" si="192"/>
        <v>43.452565254010139</v>
      </c>
      <c r="W1432" s="33">
        <f t="shared" si="193"/>
        <v>63.614555531870842</v>
      </c>
      <c r="X1432" s="21">
        <f t="shared" si="194"/>
        <v>52.143078304812164</v>
      </c>
      <c r="Y1432" s="22">
        <v>52.143078304812164</v>
      </c>
      <c r="Z1432" s="23">
        <v>99.9</v>
      </c>
      <c r="AA1432" s="22"/>
      <c r="AB1432" s="22"/>
      <c r="AC1432" s="24">
        <v>62.9</v>
      </c>
      <c r="AD1432" s="25">
        <f t="shared" si="195"/>
        <v>0.20629625340311186</v>
      </c>
      <c r="AE1432" s="22"/>
      <c r="AF1432" s="26"/>
      <c r="AG1432" s="22"/>
      <c r="AH1432" s="22"/>
      <c r="AI1432" s="28"/>
      <c r="AJ1432" s="29">
        <f t="shared" si="196"/>
        <v>-1</v>
      </c>
      <c r="AK1432" s="30"/>
      <c r="AL1432" s="30"/>
      <c r="AM1432" s="30"/>
      <c r="AN1432" s="31">
        <v>59.9</v>
      </c>
      <c r="AO1432" s="11"/>
      <c r="AP1432" s="11"/>
      <c r="AQ1432" s="11"/>
      <c r="AR1432" s="11"/>
      <c r="AS1432" s="11"/>
      <c r="AT1432" s="11"/>
      <c r="AU1432" s="11"/>
      <c r="AV1432" s="11"/>
      <c r="AW1432" s="11"/>
      <c r="AX1432" s="31"/>
    </row>
    <row r="1433" spans="1:50" ht="37.5" customHeight="1" x14ac:dyDescent="0.25">
      <c r="A1433" s="12" t="s">
        <v>3254</v>
      </c>
      <c r="B1433" s="12" t="s">
        <v>3254</v>
      </c>
      <c r="C1433" s="13" t="s">
        <v>3254</v>
      </c>
      <c r="D1433" s="3"/>
      <c r="E1433" s="3" t="s">
        <v>3085</v>
      </c>
      <c r="F1433" s="14" t="s">
        <v>62</v>
      </c>
      <c r="G1433" s="14" t="s">
        <v>438</v>
      </c>
      <c r="H1433" s="14" t="s">
        <v>439</v>
      </c>
      <c r="I1433" s="14" t="s">
        <v>3255</v>
      </c>
      <c r="J1433" s="14">
        <v>0</v>
      </c>
      <c r="K1433" s="38"/>
      <c r="L1433" s="14" t="str">
        <f>IFERROR(VLOOKUP(A1433,[1]Sheet1!$A:$O,15,FALSE),"ok")</f>
        <v>ok</v>
      </c>
      <c r="M1433" s="15">
        <v>0</v>
      </c>
      <c r="N1433" s="41">
        <v>43</v>
      </c>
      <c r="O1433" s="13"/>
      <c r="P1433" s="17">
        <v>0</v>
      </c>
      <c r="Q1433" s="13">
        <v>1</v>
      </c>
      <c r="R1433" s="16" t="str">
        <f t="shared" si="197"/>
        <v>nul</v>
      </c>
      <c r="S1433" s="17">
        <f t="shared" si="191"/>
        <v>16.133000000000003</v>
      </c>
      <c r="T1433" s="18">
        <v>41.265610165416</v>
      </c>
      <c r="U1433" s="18">
        <v>12.717487922705315</v>
      </c>
      <c r="V1433" s="19">
        <f t="shared" si="192"/>
        <v>70.116098088121319</v>
      </c>
      <c r="W1433" s="33">
        <f t="shared" si="193"/>
        <v>102.64996760100961</v>
      </c>
      <c r="X1433" s="21">
        <f t="shared" si="194"/>
        <v>84.139317705745583</v>
      </c>
      <c r="Y1433" s="22">
        <v>84.139317705745583</v>
      </c>
      <c r="Z1433" s="23">
        <v>129.9</v>
      </c>
      <c r="AA1433" s="22"/>
      <c r="AB1433" s="22"/>
      <c r="AC1433" s="24">
        <v>94.9</v>
      </c>
      <c r="AD1433" s="25">
        <f t="shared" si="195"/>
        <v>0.12789124737006996</v>
      </c>
      <c r="AE1433" s="22"/>
      <c r="AF1433" s="26"/>
      <c r="AG1433" s="22"/>
      <c r="AH1433" s="22"/>
      <c r="AI1433" s="28"/>
      <c r="AJ1433" s="29">
        <f t="shared" si="196"/>
        <v>-1</v>
      </c>
      <c r="AK1433" s="30"/>
      <c r="AL1433" s="30"/>
      <c r="AM1433" s="30"/>
      <c r="AN1433" s="31">
        <v>94.9</v>
      </c>
      <c r="AO1433" s="11"/>
      <c r="AP1433" s="11"/>
      <c r="AQ1433" s="11"/>
      <c r="AR1433" s="11"/>
      <c r="AS1433" s="11"/>
      <c r="AT1433" s="11"/>
      <c r="AU1433" s="11"/>
      <c r="AV1433" s="11"/>
      <c r="AW1433" s="11"/>
      <c r="AX1433" s="31"/>
    </row>
    <row r="1434" spans="1:50" ht="37.5" customHeight="1" x14ac:dyDescent="0.25">
      <c r="A1434" s="12" t="s">
        <v>3258</v>
      </c>
      <c r="B1434" s="12" t="s">
        <v>3258</v>
      </c>
      <c r="C1434" s="13" t="s">
        <v>3258</v>
      </c>
      <c r="D1434" s="3"/>
      <c r="E1434" s="3" t="s">
        <v>3085</v>
      </c>
      <c r="F1434" s="14" t="s">
        <v>81</v>
      </c>
      <c r="G1434" s="14" t="s">
        <v>454</v>
      </c>
      <c r="H1434" s="14" t="s">
        <v>1127</v>
      </c>
      <c r="I1434" s="14" t="s">
        <v>3259</v>
      </c>
      <c r="J1434" s="14">
        <v>0</v>
      </c>
      <c r="K1434" s="38"/>
      <c r="L1434" s="14" t="str">
        <f>IFERROR(VLOOKUP(A1434,[1]Sheet1!$A:$O,15,FALSE),"ok")</f>
        <v>ok</v>
      </c>
      <c r="M1434" s="15">
        <v>0</v>
      </c>
      <c r="N1434" s="41">
        <v>41</v>
      </c>
      <c r="O1434" s="13"/>
      <c r="P1434" s="17">
        <v>8</v>
      </c>
      <c r="Q1434" s="13">
        <v>9</v>
      </c>
      <c r="R1434" s="16">
        <f t="shared" si="197"/>
        <v>35.875</v>
      </c>
      <c r="S1434" s="17">
        <f t="shared" ref="S1434:S1451" si="198">(AC1434*0.17)</f>
        <v>5.0830000000000002</v>
      </c>
      <c r="T1434" s="18">
        <v>8.4900279194378196</v>
      </c>
      <c r="U1434" s="18">
        <v>6.852898550724638</v>
      </c>
      <c r="V1434" s="19">
        <f t="shared" si="192"/>
        <v>20.425926470162459</v>
      </c>
      <c r="W1434" s="33">
        <f t="shared" si="193"/>
        <v>29.903556352317839</v>
      </c>
      <c r="X1434" s="21">
        <f t="shared" si="194"/>
        <v>24.511111764194951</v>
      </c>
      <c r="Y1434" s="22">
        <v>24.307111764194946</v>
      </c>
      <c r="Z1434" s="23">
        <v>49.9</v>
      </c>
      <c r="AA1434" s="22"/>
      <c r="AB1434" s="22"/>
      <c r="AC1434" s="24">
        <v>29.9</v>
      </c>
      <c r="AD1434" s="25">
        <f t="shared" si="195"/>
        <v>0.21985490856750789</v>
      </c>
      <c r="AE1434" s="22"/>
      <c r="AF1434" s="26"/>
      <c r="AG1434" s="22"/>
      <c r="AH1434" s="22"/>
      <c r="AI1434" s="28"/>
      <c r="AJ1434" s="29">
        <f t="shared" si="196"/>
        <v>-1</v>
      </c>
      <c r="AK1434" s="30"/>
      <c r="AL1434" s="30"/>
      <c r="AM1434" s="30"/>
      <c r="AN1434" s="31">
        <v>28.9</v>
      </c>
      <c r="AO1434" s="11"/>
      <c r="AP1434" s="11"/>
      <c r="AQ1434" s="11"/>
      <c r="AR1434" s="11"/>
      <c r="AS1434" s="11"/>
      <c r="AT1434" s="11"/>
      <c r="AU1434" s="11"/>
      <c r="AV1434" s="11"/>
      <c r="AW1434" s="11"/>
      <c r="AX1434" s="31"/>
    </row>
    <row r="1435" spans="1:50" ht="37.5" customHeight="1" x14ac:dyDescent="0.25">
      <c r="A1435" s="12" t="s">
        <v>3260</v>
      </c>
      <c r="B1435" s="12" t="s">
        <v>3260</v>
      </c>
      <c r="C1435" s="13" t="s">
        <v>3260</v>
      </c>
      <c r="D1435" s="3"/>
      <c r="E1435" s="3" t="s">
        <v>3085</v>
      </c>
      <c r="F1435" s="14" t="s">
        <v>81</v>
      </c>
      <c r="G1435" s="14" t="s">
        <v>454</v>
      </c>
      <c r="H1435" s="14" t="s">
        <v>1127</v>
      </c>
      <c r="I1435" s="14" t="s">
        <v>3261</v>
      </c>
      <c r="J1435" s="14">
        <v>0</v>
      </c>
      <c r="K1435" s="38"/>
      <c r="L1435" s="14" t="str">
        <f>IFERROR(VLOOKUP(A1435,[1]Sheet1!$A:$O,15,FALSE),"ok")</f>
        <v>ok</v>
      </c>
      <c r="M1435" s="15">
        <v>0</v>
      </c>
      <c r="N1435" s="41">
        <v>50</v>
      </c>
      <c r="O1435" s="13"/>
      <c r="P1435" s="17">
        <v>2</v>
      </c>
      <c r="Q1435" s="13">
        <v>2</v>
      </c>
      <c r="R1435" s="16">
        <f t="shared" si="197"/>
        <v>175</v>
      </c>
      <c r="S1435" s="17">
        <f t="shared" si="198"/>
        <v>6.6130000000000004</v>
      </c>
      <c r="T1435" s="18">
        <v>17.181162125423398</v>
      </c>
      <c r="U1435" s="18">
        <v>7.6360869565217397</v>
      </c>
      <c r="V1435" s="19">
        <f t="shared" si="192"/>
        <v>31.430249081945139</v>
      </c>
      <c r="W1435" s="33">
        <f t="shared" si="193"/>
        <v>46.013884655967679</v>
      </c>
      <c r="X1435" s="21">
        <f t="shared" si="194"/>
        <v>37.716298898334166</v>
      </c>
      <c r="Y1435" s="22">
        <v>39.552298898334165</v>
      </c>
      <c r="Z1435" s="23">
        <v>79.900000000000006</v>
      </c>
      <c r="AA1435" s="22"/>
      <c r="AB1435" s="22"/>
      <c r="AC1435" s="24">
        <v>38.9</v>
      </c>
      <c r="AD1435" s="25">
        <f t="shared" si="195"/>
        <v>3.1384338767081799E-2</v>
      </c>
      <c r="AE1435" s="22"/>
      <c r="AF1435" s="26"/>
      <c r="AG1435" s="22"/>
      <c r="AH1435" s="22"/>
      <c r="AI1435" s="28"/>
      <c r="AJ1435" s="29">
        <f t="shared" si="196"/>
        <v>-1</v>
      </c>
      <c r="AK1435" s="30"/>
      <c r="AL1435" s="30"/>
      <c r="AM1435" s="30"/>
      <c r="AN1435" s="31">
        <v>47.9</v>
      </c>
      <c r="AO1435" s="11"/>
      <c r="AP1435" s="11"/>
      <c r="AQ1435" s="11"/>
      <c r="AR1435" s="11"/>
      <c r="AS1435" s="11"/>
      <c r="AT1435" s="11"/>
      <c r="AU1435" s="11"/>
      <c r="AV1435" s="11"/>
      <c r="AW1435" s="11"/>
      <c r="AX1435" s="31"/>
    </row>
    <row r="1436" spans="1:50" ht="37.5" customHeight="1" x14ac:dyDescent="0.25">
      <c r="A1436" s="12" t="s">
        <v>3262</v>
      </c>
      <c r="B1436" s="12" t="s">
        <v>3262</v>
      </c>
      <c r="C1436" s="13" t="s">
        <v>3262</v>
      </c>
      <c r="D1436" s="3"/>
      <c r="E1436" s="3" t="s">
        <v>39</v>
      </c>
      <c r="F1436" s="14" t="s">
        <v>114</v>
      </c>
      <c r="G1436" s="14" t="s">
        <v>188</v>
      </c>
      <c r="H1436" s="14" t="s">
        <v>2256</v>
      </c>
      <c r="I1436" s="14" t="s">
        <v>3263</v>
      </c>
      <c r="J1436" s="14">
        <v>0</v>
      </c>
      <c r="K1436" s="38"/>
      <c r="L1436" s="14" t="str">
        <f>IFERROR(VLOOKUP(A1436,[1]Sheet1!$A:$O,15,FALSE),"ok")</f>
        <v>ok</v>
      </c>
      <c r="M1436" s="15">
        <v>0</v>
      </c>
      <c r="N1436" s="41">
        <v>49</v>
      </c>
      <c r="O1436" s="13"/>
      <c r="P1436" s="17">
        <v>0</v>
      </c>
      <c r="Q1436" s="13">
        <v>0</v>
      </c>
      <c r="R1436" s="16" t="str">
        <f t="shared" si="197"/>
        <v>nul</v>
      </c>
      <c r="S1436" s="17">
        <f t="shared" si="198"/>
        <v>12.733000000000002</v>
      </c>
      <c r="T1436" s="18">
        <v>33.623924959217</v>
      </c>
      <c r="U1436" s="18">
        <v>7.1139613526570056</v>
      </c>
      <c r="V1436" s="19">
        <f t="shared" si="192"/>
        <v>53.470886311874011</v>
      </c>
      <c r="W1436" s="33">
        <f t="shared" si="193"/>
        <v>78.28137756058355</v>
      </c>
      <c r="X1436" s="21">
        <f t="shared" si="194"/>
        <v>64.165063574248805</v>
      </c>
      <c r="Y1436" s="22">
        <v>65.185063574248815</v>
      </c>
      <c r="Z1436" s="23">
        <v>149.9</v>
      </c>
      <c r="AA1436" s="22"/>
      <c r="AB1436" s="22"/>
      <c r="AC1436" s="24">
        <v>74.900000000000006</v>
      </c>
      <c r="AD1436" s="25">
        <f t="shared" si="195"/>
        <v>0.16730189027755316</v>
      </c>
      <c r="AE1436" s="22"/>
      <c r="AF1436" s="26"/>
      <c r="AG1436" s="22"/>
      <c r="AH1436" s="22"/>
      <c r="AI1436" s="28"/>
      <c r="AJ1436" s="29">
        <f t="shared" si="196"/>
        <v>-1</v>
      </c>
      <c r="AK1436" s="30"/>
      <c r="AL1436" s="30"/>
      <c r="AM1436" s="30"/>
      <c r="AN1436" s="31">
        <v>78.900000000000006</v>
      </c>
      <c r="AO1436" s="11"/>
      <c r="AP1436" s="11"/>
      <c r="AQ1436" s="11"/>
      <c r="AR1436" s="11"/>
      <c r="AS1436" s="11"/>
      <c r="AT1436" s="11"/>
      <c r="AU1436" s="11"/>
      <c r="AV1436" s="11"/>
      <c r="AW1436" s="11"/>
      <c r="AX1436" s="31"/>
    </row>
    <row r="1437" spans="1:50" ht="37.5" customHeight="1" x14ac:dyDescent="0.25">
      <c r="A1437" s="12" t="s">
        <v>3264</v>
      </c>
      <c r="B1437" s="12" t="s">
        <v>3264</v>
      </c>
      <c r="C1437" s="13" t="s">
        <v>3264</v>
      </c>
      <c r="D1437" s="3"/>
      <c r="E1437" s="3" t="s">
        <v>39</v>
      </c>
      <c r="F1437" s="14" t="s">
        <v>114</v>
      </c>
      <c r="G1437" s="14" t="s">
        <v>188</v>
      </c>
      <c r="H1437" s="14" t="s">
        <v>2256</v>
      </c>
      <c r="I1437" s="14" t="s">
        <v>3265</v>
      </c>
      <c r="J1437" s="14">
        <v>0</v>
      </c>
      <c r="K1437" s="38"/>
      <c r="L1437" s="14" t="str">
        <f>IFERROR(VLOOKUP(A1437,[1]Sheet1!$A:$O,15,FALSE),"ok")</f>
        <v>ok</v>
      </c>
      <c r="M1437" s="15">
        <v>0</v>
      </c>
      <c r="N1437" s="41">
        <v>48</v>
      </c>
      <c r="O1437" s="13"/>
      <c r="P1437" s="17">
        <v>0</v>
      </c>
      <c r="Q1437" s="13">
        <v>0</v>
      </c>
      <c r="R1437" s="16" t="str">
        <f t="shared" si="197"/>
        <v>nul</v>
      </c>
      <c r="S1437" s="17">
        <f t="shared" si="198"/>
        <v>13.073000000000002</v>
      </c>
      <c r="T1437" s="18">
        <v>33.890591217944497</v>
      </c>
      <c r="U1437" s="18">
        <v>7.1139613526570056</v>
      </c>
      <c r="V1437" s="19">
        <f t="shared" si="192"/>
        <v>54.077552570601505</v>
      </c>
      <c r="W1437" s="33">
        <f t="shared" si="193"/>
        <v>79.169536963360599</v>
      </c>
      <c r="X1437" s="21">
        <f t="shared" si="194"/>
        <v>64.893063084721803</v>
      </c>
      <c r="Y1437" s="22">
        <v>65.505063084721812</v>
      </c>
      <c r="Z1437" s="23">
        <v>149.9</v>
      </c>
      <c r="AA1437" s="22"/>
      <c r="AB1437" s="22"/>
      <c r="AC1437" s="24">
        <v>76.900000000000006</v>
      </c>
      <c r="AD1437" s="25">
        <f t="shared" si="195"/>
        <v>0.1850265089136327</v>
      </c>
      <c r="AE1437" s="22"/>
      <c r="AF1437" s="26"/>
      <c r="AG1437" s="22"/>
      <c r="AH1437" s="22"/>
      <c r="AI1437" s="28"/>
      <c r="AJ1437" s="29">
        <f t="shared" si="196"/>
        <v>-1</v>
      </c>
      <c r="AK1437" s="30"/>
      <c r="AL1437" s="30"/>
      <c r="AM1437" s="30"/>
      <c r="AN1437" s="31">
        <v>78.900000000000006</v>
      </c>
      <c r="AO1437" s="11"/>
      <c r="AP1437" s="11"/>
      <c r="AQ1437" s="11"/>
      <c r="AR1437" s="11"/>
      <c r="AS1437" s="11"/>
      <c r="AT1437" s="11"/>
      <c r="AU1437" s="11"/>
      <c r="AV1437" s="11"/>
      <c r="AW1437" s="11"/>
      <c r="AX1437" s="31"/>
    </row>
    <row r="1438" spans="1:50" ht="37.5" customHeight="1" x14ac:dyDescent="0.25">
      <c r="A1438" s="12" t="s">
        <v>3266</v>
      </c>
      <c r="B1438" s="12" t="s">
        <v>3266</v>
      </c>
      <c r="C1438" s="13" t="s">
        <v>3266</v>
      </c>
      <c r="D1438" s="3"/>
      <c r="E1438" s="3" t="s">
        <v>3085</v>
      </c>
      <c r="F1438" s="14" t="s">
        <v>1487</v>
      </c>
      <c r="G1438" s="14" t="s">
        <v>124</v>
      </c>
      <c r="H1438" s="14" t="s">
        <v>1488</v>
      </c>
      <c r="I1438" s="14" t="s">
        <v>3267</v>
      </c>
      <c r="J1438" s="14">
        <v>0</v>
      </c>
      <c r="K1438" s="38"/>
      <c r="L1438" s="14" t="str">
        <f>IFERROR(VLOOKUP(A1438,[1]Sheet1!$A:$O,15,FALSE),"ok")</f>
        <v>ok</v>
      </c>
      <c r="M1438" s="15">
        <v>0</v>
      </c>
      <c r="N1438" s="41">
        <v>49</v>
      </c>
      <c r="O1438" s="13"/>
      <c r="P1438" s="17">
        <v>0</v>
      </c>
      <c r="Q1438" s="13">
        <v>1</v>
      </c>
      <c r="R1438" s="16" t="str">
        <f t="shared" si="197"/>
        <v>nul</v>
      </c>
      <c r="S1438" s="17">
        <f t="shared" si="198"/>
        <v>11.203000000000001</v>
      </c>
      <c r="T1438" s="18">
        <v>27.930896621596101</v>
      </c>
      <c r="U1438" s="18">
        <v>7.3004347826086962</v>
      </c>
      <c r="V1438" s="19">
        <f t="shared" si="192"/>
        <v>46.434331404204798</v>
      </c>
      <c r="W1438" s="33">
        <f t="shared" si="193"/>
        <v>67.979861175755815</v>
      </c>
      <c r="X1438" s="21">
        <f t="shared" si="194"/>
        <v>55.721197685045759</v>
      </c>
      <c r="Y1438" s="22">
        <v>56.12919768504576</v>
      </c>
      <c r="Z1438" s="23">
        <v>129.9</v>
      </c>
      <c r="AA1438" s="22"/>
      <c r="AB1438" s="22"/>
      <c r="AC1438" s="24">
        <v>65.900000000000006</v>
      </c>
      <c r="AD1438" s="25">
        <f t="shared" si="195"/>
        <v>0.18267378911142806</v>
      </c>
      <c r="AE1438" s="22"/>
      <c r="AF1438" s="26"/>
      <c r="AG1438" s="22"/>
      <c r="AH1438" s="22"/>
      <c r="AI1438" s="28">
        <v>62.9</v>
      </c>
      <c r="AJ1438" s="29">
        <f t="shared" si="196"/>
        <v>0.12883431464505035</v>
      </c>
      <c r="AK1438" s="30">
        <v>43263</v>
      </c>
      <c r="AL1438" s="30">
        <v>43277</v>
      </c>
      <c r="AM1438" s="30" t="s">
        <v>3444</v>
      </c>
      <c r="AN1438" s="31">
        <v>67.900000000000006</v>
      </c>
      <c r="AO1438" s="11" t="s">
        <v>3518</v>
      </c>
      <c r="AP1438" s="11" t="s">
        <v>3520</v>
      </c>
      <c r="AQ1438" s="11"/>
      <c r="AR1438" s="11"/>
      <c r="AS1438" s="11"/>
      <c r="AT1438" s="11"/>
      <c r="AU1438" s="11"/>
      <c r="AV1438" s="11"/>
      <c r="AW1438" s="11"/>
      <c r="AX1438" s="31"/>
    </row>
    <row r="1439" spans="1:50" ht="37.5" customHeight="1" x14ac:dyDescent="0.25">
      <c r="A1439" s="12" t="s">
        <v>3268</v>
      </c>
      <c r="B1439" s="12" t="s">
        <v>3268</v>
      </c>
      <c r="C1439" s="13" t="s">
        <v>3268</v>
      </c>
      <c r="D1439" s="3"/>
      <c r="E1439" s="3" t="s">
        <v>3085</v>
      </c>
      <c r="F1439" s="14" t="s">
        <v>81</v>
      </c>
      <c r="G1439" s="14" t="s">
        <v>454</v>
      </c>
      <c r="H1439" s="14" t="s">
        <v>455</v>
      </c>
      <c r="I1439" s="14" t="s">
        <v>3269</v>
      </c>
      <c r="J1439" s="14" t="s">
        <v>3362</v>
      </c>
      <c r="K1439" s="38"/>
      <c r="L1439" s="55" t="str">
        <f>IFERROR(VLOOKUP(A1439,[1]Sheet1!$A:$O,15,FALSE),"ok")</f>
        <v>ok</v>
      </c>
      <c r="M1439" s="15">
        <v>0</v>
      </c>
      <c r="N1439" s="41">
        <v>92</v>
      </c>
      <c r="O1439" s="13"/>
      <c r="P1439" s="17">
        <v>2</v>
      </c>
      <c r="Q1439" s="13">
        <v>2</v>
      </c>
      <c r="R1439" s="16">
        <f t="shared" si="197"/>
        <v>322</v>
      </c>
      <c r="S1439" s="17">
        <f t="shared" si="198"/>
        <v>11.033000000000001</v>
      </c>
      <c r="T1439" s="18">
        <v>28.998537281402999</v>
      </c>
      <c r="U1439" s="18">
        <v>7.3004347826086962</v>
      </c>
      <c r="V1439" s="19">
        <f t="shared" si="192"/>
        <v>47.331972064011701</v>
      </c>
      <c r="W1439" s="33">
        <f t="shared" si="193"/>
        <v>69.29400710171312</v>
      </c>
      <c r="X1439" s="21">
        <f t="shared" si="194"/>
        <v>56.798366476814039</v>
      </c>
      <c r="Y1439" s="22">
        <v>57.41036647681404</v>
      </c>
      <c r="Z1439" s="23">
        <v>119.9</v>
      </c>
      <c r="AA1439" s="22"/>
      <c r="AB1439" s="22"/>
      <c r="AC1439" s="24">
        <v>64.900000000000006</v>
      </c>
      <c r="AD1439" s="25">
        <f t="shared" si="195"/>
        <v>0.14263849518442018</v>
      </c>
      <c r="AE1439" s="22"/>
      <c r="AF1439" s="26"/>
      <c r="AG1439" s="22"/>
      <c r="AH1439" s="22"/>
      <c r="AI1439" s="28"/>
      <c r="AJ1439" s="29">
        <f t="shared" si="196"/>
        <v>-1</v>
      </c>
      <c r="AK1439" s="30"/>
      <c r="AL1439" s="30"/>
      <c r="AM1439" s="30"/>
      <c r="AN1439" s="31">
        <v>67.900000000000006</v>
      </c>
      <c r="AO1439" s="11"/>
      <c r="AP1439" s="11"/>
      <c r="AQ1439" s="11"/>
      <c r="AR1439" s="11"/>
      <c r="AS1439" s="11"/>
      <c r="AT1439" s="11"/>
      <c r="AU1439" s="11"/>
      <c r="AV1439" s="11"/>
      <c r="AW1439" s="11"/>
      <c r="AX1439" s="31"/>
    </row>
    <row r="1440" spans="1:50" ht="37.5" customHeight="1" x14ac:dyDescent="0.25">
      <c r="A1440" s="12" t="s">
        <v>3270</v>
      </c>
      <c r="B1440" s="12" t="s">
        <v>3270</v>
      </c>
      <c r="C1440" s="13" t="s">
        <v>3270</v>
      </c>
      <c r="D1440" s="3"/>
      <c r="E1440" s="3" t="s">
        <v>3085</v>
      </c>
      <c r="F1440" s="14" t="s">
        <v>81</v>
      </c>
      <c r="G1440" s="14" t="s">
        <v>454</v>
      </c>
      <c r="H1440" s="14" t="s">
        <v>455</v>
      </c>
      <c r="I1440" s="14" t="s">
        <v>3271</v>
      </c>
      <c r="J1440" s="14" t="s">
        <v>3362</v>
      </c>
      <c r="K1440" s="38"/>
      <c r="L1440" s="55" t="str">
        <f>IFERROR(VLOOKUP(A1440,[1]Sheet1!$A:$O,15,FALSE),"ok")</f>
        <v>ok</v>
      </c>
      <c r="M1440" s="15">
        <v>0</v>
      </c>
      <c r="N1440" s="41">
        <v>97</v>
      </c>
      <c r="O1440" s="13"/>
      <c r="P1440" s="17">
        <v>1</v>
      </c>
      <c r="Q1440" s="13">
        <v>3</v>
      </c>
      <c r="R1440" s="16">
        <f t="shared" si="197"/>
        <v>679</v>
      </c>
      <c r="S1440" s="17">
        <f t="shared" si="198"/>
        <v>10.183</v>
      </c>
      <c r="T1440" s="18">
        <v>28.998537281402999</v>
      </c>
      <c r="U1440" s="18">
        <v>7.3004347826086962</v>
      </c>
      <c r="V1440" s="19">
        <f t="shared" si="192"/>
        <v>46.481972064011693</v>
      </c>
      <c r="W1440" s="33">
        <f t="shared" si="193"/>
        <v>68.049607101713121</v>
      </c>
      <c r="X1440" s="21">
        <f t="shared" si="194"/>
        <v>55.778366476814028</v>
      </c>
      <c r="Y1440" s="22">
        <v>57.41036647681404</v>
      </c>
      <c r="Z1440" s="23">
        <v>119.9</v>
      </c>
      <c r="AA1440" s="22"/>
      <c r="AB1440" s="22"/>
      <c r="AC1440" s="24">
        <v>59.9</v>
      </c>
      <c r="AD1440" s="25">
        <f t="shared" si="195"/>
        <v>7.3893048210711854E-2</v>
      </c>
      <c r="AE1440" s="22"/>
      <c r="AF1440" s="26"/>
      <c r="AG1440" s="22"/>
      <c r="AH1440" s="22"/>
      <c r="AI1440" s="28"/>
      <c r="AJ1440" s="29">
        <f t="shared" si="196"/>
        <v>-1</v>
      </c>
      <c r="AK1440" s="30"/>
      <c r="AL1440" s="30"/>
      <c r="AM1440" s="30"/>
      <c r="AN1440" s="31">
        <v>64.900000000000006</v>
      </c>
      <c r="AO1440" s="11"/>
      <c r="AP1440" s="11"/>
      <c r="AQ1440" s="11"/>
      <c r="AR1440" s="11"/>
      <c r="AS1440" s="11"/>
      <c r="AT1440" s="11"/>
      <c r="AU1440" s="11"/>
      <c r="AV1440" s="11"/>
      <c r="AW1440" s="11"/>
      <c r="AX1440" s="31"/>
    </row>
    <row r="1441" spans="1:50" ht="37.5" customHeight="1" x14ac:dyDescent="0.25">
      <c r="A1441" s="12" t="s">
        <v>3272</v>
      </c>
      <c r="B1441" s="12" t="s">
        <v>3272</v>
      </c>
      <c r="C1441" s="13" t="s">
        <v>3272</v>
      </c>
      <c r="D1441" s="3"/>
      <c r="E1441" s="3" t="s">
        <v>3085</v>
      </c>
      <c r="F1441" s="14" t="s">
        <v>3273</v>
      </c>
      <c r="G1441" s="14" t="s">
        <v>3274</v>
      </c>
      <c r="H1441" s="14" t="s">
        <v>3275</v>
      </c>
      <c r="I1441" s="14" t="s">
        <v>3276</v>
      </c>
      <c r="J1441" s="14">
        <v>0</v>
      </c>
      <c r="K1441" s="38"/>
      <c r="L1441" s="14" t="str">
        <f>IFERROR(VLOOKUP(A1441,[1]Sheet1!$A:$O,15,FALSE),"ok")</f>
        <v>ok</v>
      </c>
      <c r="M1441" s="15">
        <v>0</v>
      </c>
      <c r="N1441" s="41">
        <v>30</v>
      </c>
      <c r="O1441" s="13"/>
      <c r="P1441" s="17">
        <v>0</v>
      </c>
      <c r="Q1441" s="13">
        <v>0</v>
      </c>
      <c r="R1441" s="16" t="str">
        <f t="shared" si="197"/>
        <v>nul</v>
      </c>
      <c r="S1441" s="17">
        <f t="shared" si="198"/>
        <v>20.043000000000003</v>
      </c>
      <c r="T1441" s="18">
        <v>74.089300758564505</v>
      </c>
      <c r="U1441" s="18">
        <v>10.218743961352658</v>
      </c>
      <c r="V1441" s="19">
        <f t="shared" si="192"/>
        <v>104.35104471991717</v>
      </c>
      <c r="W1441" s="33">
        <f t="shared" si="193"/>
        <v>152.76992946995873</v>
      </c>
      <c r="X1441" s="21">
        <f t="shared" si="194"/>
        <v>125.2212536639006</v>
      </c>
      <c r="Y1441" s="22">
        <v>130.32125366390059</v>
      </c>
      <c r="Z1441" s="23">
        <v>219.9</v>
      </c>
      <c r="AA1441" s="22"/>
      <c r="AB1441" s="22"/>
      <c r="AC1441" s="24">
        <v>117.9</v>
      </c>
      <c r="AD1441" s="25">
        <f t="shared" si="195"/>
        <v>-5.8466541818461226E-2</v>
      </c>
      <c r="AE1441" s="22"/>
      <c r="AF1441" s="26"/>
      <c r="AG1441" s="22"/>
      <c r="AH1441" s="22"/>
      <c r="AI1441" s="28"/>
      <c r="AJ1441" s="29">
        <f t="shared" si="196"/>
        <v>-1</v>
      </c>
      <c r="AK1441" s="30"/>
      <c r="AL1441" s="30"/>
      <c r="AM1441" s="30"/>
      <c r="AN1441" s="31">
        <v>138.9</v>
      </c>
      <c r="AO1441" s="11"/>
      <c r="AP1441" s="11"/>
      <c r="AQ1441" s="11"/>
      <c r="AR1441" s="11"/>
      <c r="AS1441" s="11"/>
      <c r="AT1441" s="11"/>
      <c r="AU1441" s="11"/>
      <c r="AV1441" s="11"/>
      <c r="AW1441" s="11"/>
      <c r="AX1441" s="31"/>
    </row>
    <row r="1442" spans="1:50" ht="37.5" customHeight="1" x14ac:dyDescent="0.25">
      <c r="A1442" s="12" t="s">
        <v>3279</v>
      </c>
      <c r="B1442" s="12" t="s">
        <v>3279</v>
      </c>
      <c r="C1442" s="13" t="s">
        <v>3279</v>
      </c>
      <c r="D1442" s="3"/>
      <c r="E1442" s="3" t="s">
        <v>187</v>
      </c>
      <c r="F1442" s="14" t="s">
        <v>40</v>
      </c>
      <c r="G1442" s="14" t="s">
        <v>55</v>
      </c>
      <c r="H1442" s="14" t="s">
        <v>211</v>
      </c>
      <c r="I1442" s="14" t="s">
        <v>3280</v>
      </c>
      <c r="J1442" s="14">
        <v>0</v>
      </c>
      <c r="K1442" s="38"/>
      <c r="L1442" s="14" t="str">
        <f>IFERROR(VLOOKUP(A1442,[1]Sheet1!$A:$O,15,FALSE),"ok")</f>
        <v>ok</v>
      </c>
      <c r="M1442" s="15">
        <v>0</v>
      </c>
      <c r="N1442" s="41">
        <v>19</v>
      </c>
      <c r="O1442" s="13"/>
      <c r="P1442" s="17">
        <v>1</v>
      </c>
      <c r="Q1442" s="13">
        <v>4</v>
      </c>
      <c r="R1442" s="16">
        <f t="shared" si="197"/>
        <v>133</v>
      </c>
      <c r="S1442" s="17">
        <f t="shared" si="198"/>
        <v>11.883000000000003</v>
      </c>
      <c r="T1442" s="18">
        <v>27.379487456158301</v>
      </c>
      <c r="U1442" s="18">
        <v>8.9600483091787435</v>
      </c>
      <c r="V1442" s="19">
        <f t="shared" si="192"/>
        <v>48.222535765337049</v>
      </c>
      <c r="W1442" s="33">
        <f t="shared" si="193"/>
        <v>70.59779236045344</v>
      </c>
      <c r="X1442" s="21">
        <f t="shared" si="194"/>
        <v>57.867042918404458</v>
      </c>
      <c r="Y1442" s="22">
        <v>57.867042918404458</v>
      </c>
      <c r="Z1442" s="23">
        <v>99.9</v>
      </c>
      <c r="AA1442" s="22"/>
      <c r="AB1442" s="22"/>
      <c r="AC1442" s="24">
        <v>69.900000000000006</v>
      </c>
      <c r="AD1442" s="25">
        <f t="shared" si="195"/>
        <v>0.20794145466466363</v>
      </c>
      <c r="AE1442" s="22"/>
      <c r="AF1442" s="26"/>
      <c r="AG1442" s="22"/>
      <c r="AH1442" s="22"/>
      <c r="AI1442" s="28"/>
      <c r="AJ1442" s="29">
        <f t="shared" si="196"/>
        <v>-1</v>
      </c>
      <c r="AK1442" s="30"/>
      <c r="AL1442" s="30"/>
      <c r="AM1442" s="30"/>
      <c r="AN1442" s="31">
        <v>69.900000000000006</v>
      </c>
      <c r="AO1442" s="11"/>
      <c r="AP1442" s="11"/>
      <c r="AQ1442" s="11"/>
      <c r="AR1442" s="11"/>
      <c r="AS1442" s="11"/>
      <c r="AT1442" s="11"/>
      <c r="AU1442" s="11"/>
      <c r="AV1442" s="11"/>
      <c r="AW1442" s="11"/>
      <c r="AX1442" s="31"/>
    </row>
    <row r="1443" spans="1:50" ht="37.5" customHeight="1" x14ac:dyDescent="0.25">
      <c r="A1443" s="12" t="s">
        <v>3281</v>
      </c>
      <c r="B1443" s="12" t="s">
        <v>3281</v>
      </c>
      <c r="C1443" s="13" t="s">
        <v>3281</v>
      </c>
      <c r="D1443" s="3"/>
      <c r="E1443" s="3" t="s">
        <v>3085</v>
      </c>
      <c r="F1443" s="14" t="s">
        <v>1467</v>
      </c>
      <c r="G1443" s="14" t="s">
        <v>1468</v>
      </c>
      <c r="H1443" s="14" t="s">
        <v>3282</v>
      </c>
      <c r="I1443" s="14" t="s">
        <v>3283</v>
      </c>
      <c r="J1443" s="14">
        <v>0</v>
      </c>
      <c r="K1443" s="38"/>
      <c r="L1443" s="14" t="str">
        <f>IFERROR(VLOOKUP(A1443,[1]Sheet1!$A:$O,15,FALSE),"ok")</f>
        <v>ok</v>
      </c>
      <c r="M1443" s="15">
        <v>0</v>
      </c>
      <c r="N1443" s="41">
        <v>46</v>
      </c>
      <c r="O1443" s="13"/>
      <c r="P1443" s="17">
        <v>3</v>
      </c>
      <c r="Q1443" s="13">
        <v>3</v>
      </c>
      <c r="R1443" s="16">
        <f t="shared" si="197"/>
        <v>107.33333333333334</v>
      </c>
      <c r="S1443" s="17">
        <f t="shared" si="198"/>
        <v>9.3330000000000002</v>
      </c>
      <c r="T1443" s="18">
        <v>24.707625527569299</v>
      </c>
      <c r="U1443" s="18">
        <v>7.3004347826086962</v>
      </c>
      <c r="V1443" s="19">
        <f t="shared" si="192"/>
        <v>41.341060310177994</v>
      </c>
      <c r="W1443" s="33">
        <f t="shared" si="193"/>
        <v>60.523312294100577</v>
      </c>
      <c r="X1443" s="21">
        <f t="shared" si="194"/>
        <v>49.609272372213589</v>
      </c>
      <c r="Y1443" s="22">
        <v>50.017272372213597</v>
      </c>
      <c r="Z1443" s="23">
        <v>99.9</v>
      </c>
      <c r="AA1443" s="22"/>
      <c r="AB1443" s="22"/>
      <c r="AC1443" s="24">
        <v>54.9</v>
      </c>
      <c r="AD1443" s="25">
        <f t="shared" si="195"/>
        <v>0.10664795863343035</v>
      </c>
      <c r="AE1443" s="22"/>
      <c r="AF1443" s="26"/>
      <c r="AG1443" s="22"/>
      <c r="AH1443" s="22"/>
      <c r="AI1443" s="28"/>
      <c r="AJ1443" s="29">
        <f t="shared" si="196"/>
        <v>-1</v>
      </c>
      <c r="AK1443" s="30"/>
      <c r="AL1443" s="30"/>
      <c r="AM1443" s="30"/>
      <c r="AN1443" s="31">
        <v>56.9</v>
      </c>
      <c r="AO1443" s="11"/>
      <c r="AP1443" s="11"/>
      <c r="AQ1443" s="11"/>
      <c r="AR1443" s="11"/>
      <c r="AS1443" s="11"/>
      <c r="AT1443" s="11"/>
      <c r="AU1443" s="11"/>
      <c r="AV1443" s="11"/>
      <c r="AW1443" s="11"/>
      <c r="AX1443" s="31"/>
    </row>
    <row r="1444" spans="1:50" ht="37.5" customHeight="1" x14ac:dyDescent="0.25">
      <c r="A1444" s="12" t="s">
        <v>3284</v>
      </c>
      <c r="B1444" s="12" t="s">
        <v>3284</v>
      </c>
      <c r="C1444" s="13" t="s">
        <v>3284</v>
      </c>
      <c r="D1444" s="3"/>
      <c r="E1444" s="3" t="s">
        <v>3085</v>
      </c>
      <c r="F1444" s="14" t="s">
        <v>114</v>
      </c>
      <c r="G1444" s="14" t="s">
        <v>163</v>
      </c>
      <c r="H1444" s="14" t="s">
        <v>198</v>
      </c>
      <c r="I1444" s="14" t="s">
        <v>3285</v>
      </c>
      <c r="J1444" s="14">
        <v>0</v>
      </c>
      <c r="K1444" s="38"/>
      <c r="L1444" s="14" t="str">
        <f>IFERROR(VLOOKUP(A1444,[1]Sheet1!$A:$O,15,FALSE),"ok")</f>
        <v>ok</v>
      </c>
      <c r="M1444" s="15">
        <v>0</v>
      </c>
      <c r="N1444" s="41">
        <v>30</v>
      </c>
      <c r="O1444" s="13"/>
      <c r="P1444" s="17">
        <v>5</v>
      </c>
      <c r="Q1444" s="13">
        <v>10</v>
      </c>
      <c r="R1444" s="16">
        <f t="shared" si="197"/>
        <v>42</v>
      </c>
      <c r="S1444" s="17">
        <f t="shared" si="198"/>
        <v>67.983000000000004</v>
      </c>
      <c r="T1444" s="18">
        <v>131.60840546625801</v>
      </c>
      <c r="U1444" s="18">
        <v>72.137246376811603</v>
      </c>
      <c r="V1444" s="19">
        <f t="shared" si="192"/>
        <v>271.7286518430696</v>
      </c>
      <c r="W1444" s="33">
        <f t="shared" si="193"/>
        <v>397.81074629825389</v>
      </c>
      <c r="X1444" s="21">
        <f t="shared" si="194"/>
        <v>326.07438221168348</v>
      </c>
      <c r="Y1444" s="22">
        <v>321.99438221168356</v>
      </c>
      <c r="Z1444" s="23">
        <v>529.9</v>
      </c>
      <c r="AA1444" s="22"/>
      <c r="AB1444" s="22"/>
      <c r="AC1444" s="24">
        <v>399.9</v>
      </c>
      <c r="AD1444" s="25">
        <f t="shared" si="195"/>
        <v>0.22640729175832597</v>
      </c>
      <c r="AE1444" s="22"/>
      <c r="AF1444" s="26"/>
      <c r="AG1444" s="22"/>
      <c r="AH1444" s="22"/>
      <c r="AI1444" s="28"/>
      <c r="AJ1444" s="29">
        <f t="shared" si="196"/>
        <v>-1</v>
      </c>
      <c r="AK1444" s="30"/>
      <c r="AL1444" s="30"/>
      <c r="AM1444" s="30"/>
      <c r="AN1444" s="31">
        <v>399.9</v>
      </c>
      <c r="AO1444" s="11"/>
      <c r="AP1444" s="11"/>
      <c r="AQ1444" s="11"/>
      <c r="AR1444" s="11"/>
      <c r="AS1444" s="11"/>
      <c r="AT1444" s="11"/>
      <c r="AU1444" s="11"/>
      <c r="AV1444" s="11"/>
      <c r="AW1444" s="11"/>
      <c r="AX1444" s="31"/>
    </row>
    <row r="1445" spans="1:50" ht="37.5" customHeight="1" x14ac:dyDescent="0.25">
      <c r="A1445" s="12" t="s">
        <v>3286</v>
      </c>
      <c r="B1445" s="12" t="s">
        <v>3286</v>
      </c>
      <c r="C1445" s="13" t="s">
        <v>3286</v>
      </c>
      <c r="D1445" s="3"/>
      <c r="E1445" s="3" t="s">
        <v>3085</v>
      </c>
      <c r="F1445" s="14" t="s">
        <v>40</v>
      </c>
      <c r="G1445" s="14" t="s">
        <v>47</v>
      </c>
      <c r="H1445" s="14" t="s">
        <v>48</v>
      </c>
      <c r="I1445" s="14" t="s">
        <v>3287</v>
      </c>
      <c r="J1445" s="14">
        <v>0</v>
      </c>
      <c r="K1445" s="38"/>
      <c r="L1445" s="14" t="str">
        <f>IFERROR(VLOOKUP(A1445,[1]Sheet1!$A:$O,15,FALSE),"ok")</f>
        <v>ok</v>
      </c>
      <c r="M1445" s="15">
        <v>0</v>
      </c>
      <c r="N1445" s="41">
        <v>67</v>
      </c>
      <c r="O1445" s="13"/>
      <c r="P1445" s="17">
        <v>0</v>
      </c>
      <c r="Q1445" s="13">
        <v>1</v>
      </c>
      <c r="R1445" s="16" t="str">
        <f t="shared" si="197"/>
        <v>nul</v>
      </c>
      <c r="S1445" s="17">
        <f t="shared" si="198"/>
        <v>15.793000000000003</v>
      </c>
      <c r="T1445" s="18">
        <v>37.830505454206403</v>
      </c>
      <c r="U1445" s="18">
        <v>18.526135265700486</v>
      </c>
      <c r="V1445" s="19">
        <f t="shared" si="192"/>
        <v>72.149640719906898</v>
      </c>
      <c r="W1445" s="33">
        <f t="shared" si="193"/>
        <v>105.62707401394368</v>
      </c>
      <c r="X1445" s="21">
        <f t="shared" si="194"/>
        <v>86.579568863888269</v>
      </c>
      <c r="Y1445" s="22">
        <v>88.619568863888261</v>
      </c>
      <c r="Z1445" s="23">
        <v>149.9</v>
      </c>
      <c r="AA1445" s="22"/>
      <c r="AB1445" s="22"/>
      <c r="AC1445" s="24">
        <v>92.9</v>
      </c>
      <c r="AD1445" s="25">
        <f t="shared" si="195"/>
        <v>7.3001416142971065E-2</v>
      </c>
      <c r="AE1445" s="22"/>
      <c r="AF1445" s="26"/>
      <c r="AG1445" s="22"/>
      <c r="AH1445" s="22"/>
      <c r="AI1445" s="28"/>
      <c r="AJ1445" s="29">
        <f t="shared" si="196"/>
        <v>-1</v>
      </c>
      <c r="AK1445" s="30"/>
      <c r="AL1445" s="30"/>
      <c r="AM1445" s="30"/>
      <c r="AN1445" s="31">
        <v>99.9</v>
      </c>
      <c r="AO1445" s="11"/>
      <c r="AP1445" s="11"/>
      <c r="AQ1445" s="11"/>
      <c r="AR1445" s="11"/>
      <c r="AS1445" s="11"/>
      <c r="AT1445" s="11"/>
      <c r="AU1445" s="11"/>
      <c r="AV1445" s="11"/>
      <c r="AW1445" s="11"/>
      <c r="AX1445" s="31"/>
    </row>
    <row r="1446" spans="1:50" ht="37.5" customHeight="1" x14ac:dyDescent="0.25">
      <c r="A1446" s="12" t="s">
        <v>3288</v>
      </c>
      <c r="B1446" s="12" t="s">
        <v>3288</v>
      </c>
      <c r="C1446" s="13" t="s">
        <v>3288</v>
      </c>
      <c r="D1446" s="3"/>
      <c r="E1446" s="3" t="s">
        <v>3085</v>
      </c>
      <c r="F1446" s="14" t="s">
        <v>40</v>
      </c>
      <c r="G1446" s="14" t="s">
        <v>41</v>
      </c>
      <c r="H1446" s="14" t="s">
        <v>42</v>
      </c>
      <c r="I1446" s="14" t="s">
        <v>3289</v>
      </c>
      <c r="J1446" s="14">
        <v>0</v>
      </c>
      <c r="K1446" s="38"/>
      <c r="L1446" s="55" t="str">
        <f>IFERROR(VLOOKUP(A1446,[1]Sheet1!$A:$O,15,FALSE),"ok")</f>
        <v>ok</v>
      </c>
      <c r="M1446" s="15">
        <v>0</v>
      </c>
      <c r="N1446" s="41">
        <v>94</v>
      </c>
      <c r="O1446" s="13"/>
      <c r="P1446" s="17">
        <v>2</v>
      </c>
      <c r="Q1446" s="13">
        <v>5</v>
      </c>
      <c r="R1446" s="16">
        <f t="shared" si="197"/>
        <v>329</v>
      </c>
      <c r="S1446" s="17">
        <f t="shared" si="198"/>
        <v>13.073000000000002</v>
      </c>
      <c r="T1446" s="18">
        <v>31.3043666694943</v>
      </c>
      <c r="U1446" s="18">
        <v>14.768695652173912</v>
      </c>
      <c r="V1446" s="19">
        <f t="shared" si="192"/>
        <v>59.146062321668211</v>
      </c>
      <c r="W1446" s="33">
        <f t="shared" si="193"/>
        <v>86.589835238922248</v>
      </c>
      <c r="X1446" s="21">
        <f t="shared" si="194"/>
        <v>70.975274786001847</v>
      </c>
      <c r="Y1446" s="22">
        <v>72.199274786001851</v>
      </c>
      <c r="Z1446" s="23">
        <v>129.9</v>
      </c>
      <c r="AA1446" s="22"/>
      <c r="AB1446" s="22"/>
      <c r="AC1446" s="24">
        <v>76.900000000000006</v>
      </c>
      <c r="AD1446" s="25">
        <f t="shared" si="195"/>
        <v>8.3475903853304612E-2</v>
      </c>
      <c r="AE1446" s="22"/>
      <c r="AF1446" s="26"/>
      <c r="AG1446" s="22"/>
      <c r="AH1446" s="22"/>
      <c r="AI1446" s="28"/>
      <c r="AJ1446" s="29">
        <f t="shared" si="196"/>
        <v>-1</v>
      </c>
      <c r="AK1446" s="30"/>
      <c r="AL1446" s="30"/>
      <c r="AM1446" s="30"/>
      <c r="AN1446" s="31">
        <v>78.900000000000006</v>
      </c>
      <c r="AO1446" s="11"/>
      <c r="AP1446" s="11"/>
      <c r="AQ1446" s="11"/>
      <c r="AR1446" s="11"/>
      <c r="AS1446" s="11"/>
      <c r="AT1446" s="11"/>
      <c r="AU1446" s="11"/>
      <c r="AV1446" s="11"/>
      <c r="AW1446" s="11"/>
      <c r="AX1446" s="31"/>
    </row>
    <row r="1447" spans="1:50" ht="37.5" customHeight="1" x14ac:dyDescent="0.25">
      <c r="A1447" s="12" t="s">
        <v>3290</v>
      </c>
      <c r="B1447" s="12" t="s">
        <v>3290</v>
      </c>
      <c r="C1447" s="13" t="s">
        <v>3290</v>
      </c>
      <c r="D1447" s="3"/>
      <c r="E1447" s="3" t="s">
        <v>3085</v>
      </c>
      <c r="F1447" s="14" t="s">
        <v>114</v>
      </c>
      <c r="G1447" s="14" t="s">
        <v>163</v>
      </c>
      <c r="H1447" s="14" t="s">
        <v>305</v>
      </c>
      <c r="I1447" s="14" t="s">
        <v>3291</v>
      </c>
      <c r="J1447" s="14" t="s">
        <v>3362</v>
      </c>
      <c r="K1447" s="38"/>
      <c r="L1447" s="14" t="str">
        <f>IFERROR(VLOOKUP(A1447,[1]Sheet1!$A:$O,15,FALSE),"ok")</f>
        <v>ok</v>
      </c>
      <c r="M1447" s="15">
        <v>0</v>
      </c>
      <c r="N1447" s="41">
        <v>67</v>
      </c>
      <c r="O1447" s="13"/>
      <c r="P1447" s="17">
        <v>7</v>
      </c>
      <c r="Q1447" s="13">
        <v>9</v>
      </c>
      <c r="R1447" s="16">
        <f t="shared" si="197"/>
        <v>67</v>
      </c>
      <c r="S1447" s="17">
        <f t="shared" si="198"/>
        <v>22.083000000000002</v>
      </c>
      <c r="T1447" s="18">
        <v>57.878780814845101</v>
      </c>
      <c r="U1447" s="18">
        <v>13.845652173913045</v>
      </c>
      <c r="V1447" s="19">
        <f t="shared" si="192"/>
        <v>93.807432988758137</v>
      </c>
      <c r="W1447" s="33">
        <f t="shared" si="193"/>
        <v>137.33408189554189</v>
      </c>
      <c r="X1447" s="21">
        <f t="shared" si="194"/>
        <v>112.56891958650976</v>
      </c>
      <c r="Y1447" s="22">
        <v>112.56891958650976</v>
      </c>
      <c r="Z1447" s="23">
        <v>199.9</v>
      </c>
      <c r="AA1447" s="22"/>
      <c r="AB1447" s="22"/>
      <c r="AC1447" s="24">
        <v>129.9</v>
      </c>
      <c r="AD1447" s="25">
        <f t="shared" si="195"/>
        <v>0.15395972953414749</v>
      </c>
      <c r="AE1447" s="22"/>
      <c r="AF1447" s="26"/>
      <c r="AG1447" s="22"/>
      <c r="AH1447" s="22"/>
      <c r="AI1447" s="28"/>
      <c r="AJ1447" s="29">
        <f t="shared" si="196"/>
        <v>-1</v>
      </c>
      <c r="AK1447" s="46">
        <v>43234</v>
      </c>
      <c r="AL1447" s="51">
        <v>43254</v>
      </c>
      <c r="AM1447" s="46" t="s">
        <v>3483</v>
      </c>
      <c r="AN1447" s="47">
        <v>129.9</v>
      </c>
      <c r="AO1447" s="44" t="s">
        <v>3484</v>
      </c>
      <c r="AP1447" s="52" t="s">
        <v>3485</v>
      </c>
      <c r="AQ1447" s="11"/>
      <c r="AR1447" s="11"/>
      <c r="AS1447" s="11"/>
      <c r="AT1447" s="11"/>
      <c r="AU1447" s="11"/>
      <c r="AV1447" s="11"/>
      <c r="AW1447" s="11"/>
      <c r="AX1447" s="31"/>
    </row>
    <row r="1448" spans="1:50" ht="37.5" customHeight="1" x14ac:dyDescent="0.25">
      <c r="A1448" s="12" t="s">
        <v>3292</v>
      </c>
      <c r="B1448" s="12" t="s">
        <v>3292</v>
      </c>
      <c r="C1448" s="13" t="s">
        <v>3292</v>
      </c>
      <c r="D1448" s="3"/>
      <c r="E1448" s="3" t="s">
        <v>3085</v>
      </c>
      <c r="F1448" s="14" t="s">
        <v>114</v>
      </c>
      <c r="G1448" s="14" t="s">
        <v>163</v>
      </c>
      <c r="H1448" s="14" t="s">
        <v>305</v>
      </c>
      <c r="I1448" s="14" t="s">
        <v>3293</v>
      </c>
      <c r="J1448" s="14" t="s">
        <v>3362</v>
      </c>
      <c r="K1448" s="38"/>
      <c r="L1448" s="14" t="str">
        <f>IFERROR(VLOOKUP(A1448,[1]Sheet1!$A:$O,15,FALSE),"ok")</f>
        <v>ok</v>
      </c>
      <c r="M1448" s="15">
        <v>0</v>
      </c>
      <c r="N1448" s="41">
        <v>76</v>
      </c>
      <c r="O1448" s="13"/>
      <c r="P1448" s="17">
        <v>1</v>
      </c>
      <c r="Q1448" s="13">
        <v>1</v>
      </c>
      <c r="R1448" s="16">
        <f t="shared" si="197"/>
        <v>532</v>
      </c>
      <c r="S1448" s="17">
        <f t="shared" si="198"/>
        <v>22.083000000000002</v>
      </c>
      <c r="T1448" s="18">
        <v>57.878780814845101</v>
      </c>
      <c r="U1448" s="18">
        <v>13.845652173913045</v>
      </c>
      <c r="V1448" s="19">
        <f t="shared" si="192"/>
        <v>93.807432988758137</v>
      </c>
      <c r="W1448" s="33">
        <f t="shared" si="193"/>
        <v>137.33408189554189</v>
      </c>
      <c r="X1448" s="21">
        <f t="shared" si="194"/>
        <v>112.56891958650976</v>
      </c>
      <c r="Y1448" s="22">
        <v>113.58891958650979</v>
      </c>
      <c r="Z1448" s="23">
        <v>199.9</v>
      </c>
      <c r="AA1448" s="22"/>
      <c r="AB1448" s="22"/>
      <c r="AC1448" s="24">
        <v>129.9</v>
      </c>
      <c r="AD1448" s="25">
        <f t="shared" si="195"/>
        <v>0.15395972953414749</v>
      </c>
      <c r="AE1448" s="22"/>
      <c r="AF1448" s="26"/>
      <c r="AG1448" s="22"/>
      <c r="AH1448" s="22"/>
      <c r="AI1448" s="28"/>
      <c r="AJ1448" s="29">
        <f t="shared" si="196"/>
        <v>-1</v>
      </c>
      <c r="AK1448" s="46">
        <v>43234</v>
      </c>
      <c r="AL1448" s="51">
        <v>43254</v>
      </c>
      <c r="AM1448" s="46" t="s">
        <v>3483</v>
      </c>
      <c r="AN1448" s="47">
        <v>129.9</v>
      </c>
      <c r="AO1448" s="44" t="s">
        <v>3484</v>
      </c>
      <c r="AP1448" s="52" t="s">
        <v>3485</v>
      </c>
      <c r="AQ1448" s="11"/>
      <c r="AR1448" s="11"/>
      <c r="AS1448" s="11"/>
      <c r="AT1448" s="11"/>
      <c r="AU1448" s="11"/>
      <c r="AV1448" s="11"/>
      <c r="AW1448" s="11"/>
      <c r="AX1448" s="31"/>
    </row>
    <row r="1449" spans="1:50" ht="37.5" customHeight="1" x14ac:dyDescent="0.25">
      <c r="A1449" s="12" t="s">
        <v>3294</v>
      </c>
      <c r="B1449" s="12" t="s">
        <v>3294</v>
      </c>
      <c r="C1449" s="13" t="s">
        <v>3294</v>
      </c>
      <c r="D1449" s="3"/>
      <c r="E1449" s="3" t="s">
        <v>3085</v>
      </c>
      <c r="F1449" s="14" t="s">
        <v>114</v>
      </c>
      <c r="G1449" s="14" t="s">
        <v>163</v>
      </c>
      <c r="H1449" s="14" t="s">
        <v>305</v>
      </c>
      <c r="I1449" s="14" t="s">
        <v>3295</v>
      </c>
      <c r="J1449" s="14" t="s">
        <v>3362</v>
      </c>
      <c r="K1449" s="38"/>
      <c r="L1449" s="14" t="str">
        <f>IFERROR(VLOOKUP(A1449,[1]Sheet1!$A:$O,15,FALSE),"ok")</f>
        <v>ok</v>
      </c>
      <c r="M1449" s="15">
        <v>0</v>
      </c>
      <c r="N1449" s="41">
        <v>31</v>
      </c>
      <c r="O1449" s="13"/>
      <c r="P1449" s="17">
        <v>9</v>
      </c>
      <c r="Q1449" s="13">
        <v>12</v>
      </c>
      <c r="R1449" s="16">
        <f t="shared" si="197"/>
        <v>24.111111111111111</v>
      </c>
      <c r="S1449" s="17">
        <f t="shared" si="198"/>
        <v>24.293000000000003</v>
      </c>
      <c r="T1449" s="18">
        <v>57.954177478110402</v>
      </c>
      <c r="U1449" s="18">
        <v>13.845652173913045</v>
      </c>
      <c r="V1449" s="19">
        <f t="shared" si="192"/>
        <v>96.092829652023454</v>
      </c>
      <c r="W1449" s="33">
        <f t="shared" si="193"/>
        <v>140.67990261056232</v>
      </c>
      <c r="X1449" s="21">
        <f t="shared" si="194"/>
        <v>115.31139558242813</v>
      </c>
      <c r="Y1449" s="22">
        <v>113.67939558242813</v>
      </c>
      <c r="Z1449" s="23">
        <v>199.9</v>
      </c>
      <c r="AA1449" s="22"/>
      <c r="AB1449" s="22"/>
      <c r="AC1449" s="24">
        <v>142.9</v>
      </c>
      <c r="AD1449" s="25">
        <f t="shared" si="195"/>
        <v>0.23925306148819159</v>
      </c>
      <c r="AE1449" s="22"/>
      <c r="AF1449" s="26"/>
      <c r="AG1449" s="22"/>
      <c r="AH1449" s="22"/>
      <c r="AI1449" s="28"/>
      <c r="AJ1449" s="29">
        <f t="shared" si="196"/>
        <v>-1</v>
      </c>
      <c r="AK1449" s="46">
        <v>43234</v>
      </c>
      <c r="AL1449" s="51">
        <v>43254</v>
      </c>
      <c r="AM1449" s="46" t="s">
        <v>3483</v>
      </c>
      <c r="AN1449" s="47">
        <v>134.9</v>
      </c>
      <c r="AO1449" s="44" t="s">
        <v>3484</v>
      </c>
      <c r="AP1449" s="52" t="s">
        <v>3485</v>
      </c>
      <c r="AQ1449" s="11"/>
      <c r="AR1449" s="11"/>
      <c r="AS1449" s="11"/>
      <c r="AT1449" s="11"/>
      <c r="AU1449" s="11"/>
      <c r="AV1449" s="11"/>
      <c r="AW1449" s="11"/>
      <c r="AX1449" s="31"/>
    </row>
    <row r="1450" spans="1:50" ht="37.5" customHeight="1" x14ac:dyDescent="0.25">
      <c r="A1450" s="12" t="s">
        <v>3296</v>
      </c>
      <c r="B1450" s="12" t="s">
        <v>3296</v>
      </c>
      <c r="C1450" s="13" t="s">
        <v>3296</v>
      </c>
      <c r="D1450" s="3"/>
      <c r="E1450" s="3" t="s">
        <v>3085</v>
      </c>
      <c r="F1450" s="14" t="s">
        <v>114</v>
      </c>
      <c r="G1450" s="14" t="s">
        <v>163</v>
      </c>
      <c r="H1450" s="14" t="s">
        <v>198</v>
      </c>
      <c r="I1450" s="14" t="s">
        <v>3297</v>
      </c>
      <c r="J1450" s="14">
        <v>0</v>
      </c>
      <c r="K1450" s="38"/>
      <c r="L1450" s="55" t="str">
        <f>IFERROR(VLOOKUP(A1450,[1]Sheet1!$A:$O,15,FALSE),"ok")</f>
        <v>ok</v>
      </c>
      <c r="M1450" s="15">
        <v>0</v>
      </c>
      <c r="N1450" s="41">
        <v>93</v>
      </c>
      <c r="O1450" s="13"/>
      <c r="P1450" s="17">
        <v>2</v>
      </c>
      <c r="Q1450" s="13">
        <v>4</v>
      </c>
      <c r="R1450" s="16">
        <f t="shared" si="197"/>
        <v>325.5</v>
      </c>
      <c r="S1450" s="17">
        <f t="shared" si="198"/>
        <v>15.793000000000003</v>
      </c>
      <c r="T1450" s="18">
        <v>40.862831783772002</v>
      </c>
      <c r="U1450" s="18">
        <v>11.803768115942029</v>
      </c>
      <c r="V1450" s="19">
        <f t="shared" si="192"/>
        <v>68.459599899714036</v>
      </c>
      <c r="W1450" s="33">
        <f t="shared" si="193"/>
        <v>100.22485425318135</v>
      </c>
      <c r="X1450" s="21">
        <f t="shared" si="194"/>
        <v>82.151519879656846</v>
      </c>
      <c r="Y1450" s="22">
        <v>82.559519879656847</v>
      </c>
      <c r="Z1450" s="23">
        <v>149.9</v>
      </c>
      <c r="AA1450" s="22"/>
      <c r="AB1450" s="22"/>
      <c r="AC1450" s="24">
        <v>92.9</v>
      </c>
      <c r="AD1450" s="25">
        <f t="shared" si="195"/>
        <v>0.13083726431462894</v>
      </c>
      <c r="AE1450" s="22"/>
      <c r="AF1450" s="26"/>
      <c r="AG1450" s="22"/>
      <c r="AH1450" s="22"/>
      <c r="AI1450" s="28"/>
      <c r="AJ1450" s="29">
        <f t="shared" si="196"/>
        <v>-1</v>
      </c>
      <c r="AK1450" s="46">
        <v>43234</v>
      </c>
      <c r="AL1450" s="51">
        <v>43254</v>
      </c>
      <c r="AM1450" s="46" t="s">
        <v>3483</v>
      </c>
      <c r="AN1450" s="47">
        <v>94.9</v>
      </c>
      <c r="AO1450" s="44" t="s">
        <v>3484</v>
      </c>
      <c r="AP1450" s="52" t="s">
        <v>3485</v>
      </c>
      <c r="AQ1450" s="11"/>
      <c r="AR1450" s="11"/>
      <c r="AS1450" s="11"/>
      <c r="AT1450" s="11"/>
      <c r="AU1450" s="11"/>
      <c r="AV1450" s="11"/>
      <c r="AW1450" s="11"/>
      <c r="AX1450" s="31"/>
    </row>
    <row r="1451" spans="1:50" ht="37.5" customHeight="1" x14ac:dyDescent="0.25">
      <c r="A1451" s="12" t="s">
        <v>3298</v>
      </c>
      <c r="B1451" s="12" t="s">
        <v>3299</v>
      </c>
      <c r="C1451" s="13" t="s">
        <v>3298</v>
      </c>
      <c r="D1451" s="3"/>
      <c r="E1451" s="3" t="s">
        <v>3085</v>
      </c>
      <c r="F1451" s="14" t="s">
        <v>40</v>
      </c>
      <c r="G1451" s="14" t="s">
        <v>55</v>
      </c>
      <c r="H1451" s="14" t="s">
        <v>211</v>
      </c>
      <c r="I1451" s="14" t="s">
        <v>3300</v>
      </c>
      <c r="J1451" s="14">
        <v>0</v>
      </c>
      <c r="K1451" s="38"/>
      <c r="L1451" s="14" t="str">
        <f>IFERROR(VLOOKUP(A1451,[1]Sheet1!$A:$O,15,FALSE),"ok")</f>
        <v>ok</v>
      </c>
      <c r="M1451" s="15">
        <v>0</v>
      </c>
      <c r="N1451" s="41">
        <v>48</v>
      </c>
      <c r="O1451" s="13"/>
      <c r="P1451" s="17">
        <v>1</v>
      </c>
      <c r="Q1451" s="13">
        <v>1</v>
      </c>
      <c r="R1451" s="16">
        <f t="shared" si="197"/>
        <v>336</v>
      </c>
      <c r="S1451" s="17">
        <f t="shared" si="198"/>
        <v>28.713000000000005</v>
      </c>
      <c r="T1451" s="18">
        <v>81.771271586296905</v>
      </c>
      <c r="U1451" s="18">
        <v>33.238888888888887</v>
      </c>
      <c r="V1451" s="19">
        <f t="shared" si="192"/>
        <v>143.72316047518581</v>
      </c>
      <c r="W1451" s="33">
        <f t="shared" si="193"/>
        <v>210.41070693567201</v>
      </c>
      <c r="X1451" s="21">
        <f t="shared" si="194"/>
        <v>172.46779257022297</v>
      </c>
      <c r="Y1451" s="22">
        <v>178.79179257022295</v>
      </c>
      <c r="Z1451" s="23">
        <v>299.89999999999998</v>
      </c>
      <c r="AA1451" s="22"/>
      <c r="AB1451" s="22"/>
      <c r="AC1451" s="24">
        <v>168.9</v>
      </c>
      <c r="AD1451" s="25">
        <f t="shared" si="195"/>
        <v>-2.0686717891227557E-2</v>
      </c>
      <c r="AE1451" s="22"/>
      <c r="AF1451" s="26"/>
      <c r="AG1451" s="22"/>
      <c r="AH1451" s="22"/>
      <c r="AI1451" s="28"/>
      <c r="AJ1451" s="29">
        <f t="shared" si="196"/>
        <v>-1</v>
      </c>
      <c r="AK1451" s="30"/>
      <c r="AL1451" s="30"/>
      <c r="AM1451" s="30"/>
      <c r="AN1451" s="31">
        <v>194.9</v>
      </c>
      <c r="AO1451" s="11"/>
      <c r="AP1451" s="11"/>
      <c r="AQ1451" s="11"/>
      <c r="AR1451" s="11"/>
      <c r="AS1451" s="11"/>
      <c r="AT1451" s="11"/>
      <c r="AU1451" s="11"/>
      <c r="AV1451" s="11"/>
      <c r="AW1451" s="11"/>
      <c r="AX1451" s="31"/>
    </row>
    <row r="1452" spans="1:50" ht="37.5" customHeight="1" x14ac:dyDescent="0.25">
      <c r="A1452" s="12" t="s">
        <v>3301</v>
      </c>
      <c r="B1452" s="12" t="s">
        <v>3302</v>
      </c>
      <c r="C1452" s="13" t="s">
        <v>3301</v>
      </c>
      <c r="D1452" s="3"/>
      <c r="E1452" s="3" t="s">
        <v>3085</v>
      </c>
      <c r="F1452" s="14" t="s">
        <v>114</v>
      </c>
      <c r="G1452" s="14" t="s">
        <v>163</v>
      </c>
      <c r="H1452" s="14" t="s">
        <v>214</v>
      </c>
      <c r="I1452" s="14" t="s">
        <v>2217</v>
      </c>
      <c r="J1452" s="14" t="s">
        <v>3362</v>
      </c>
      <c r="K1452" s="38"/>
      <c r="L1452" s="14"/>
      <c r="M1452" s="15">
        <v>0</v>
      </c>
      <c r="N1452" s="41">
        <v>0</v>
      </c>
      <c r="O1452" s="13"/>
      <c r="P1452" s="17">
        <v>2</v>
      </c>
      <c r="Q1452" s="13">
        <v>28</v>
      </c>
      <c r="R1452" s="16">
        <f t="shared" si="197"/>
        <v>0</v>
      </c>
      <c r="S1452" s="17">
        <f t="shared" ref="S1452:S1480" si="199">AC1452*0.17</f>
        <v>45.542999999999999</v>
      </c>
      <c r="T1452" s="18">
        <v>68.683496890348707</v>
      </c>
      <c r="U1452" s="18">
        <v>39.299275362318838</v>
      </c>
      <c r="V1452" s="19">
        <f t="shared" si="192"/>
        <v>153.52577225266754</v>
      </c>
      <c r="W1452" s="33">
        <f t="shared" si="193"/>
        <v>224.76173057790524</v>
      </c>
      <c r="X1452" s="21">
        <f t="shared" si="194"/>
        <v>184.23092670320105</v>
      </c>
      <c r="Y1452" s="22">
        <v>174.03092670320103</v>
      </c>
      <c r="Z1452" s="23">
        <v>329.9</v>
      </c>
      <c r="AA1452" s="22"/>
      <c r="AB1452" s="22"/>
      <c r="AC1452" s="24">
        <v>267.89999999999998</v>
      </c>
      <c r="AD1452" s="25">
        <f t="shared" si="195"/>
        <v>0.45415324557093029</v>
      </c>
      <c r="AE1452" s="22"/>
      <c r="AF1452" s="26"/>
      <c r="AG1452" s="22"/>
      <c r="AH1452" s="22"/>
      <c r="AI1452" s="28"/>
      <c r="AJ1452" s="29">
        <f t="shared" si="196"/>
        <v>-1</v>
      </c>
      <c r="AK1452" s="30"/>
      <c r="AL1452" s="30"/>
      <c r="AM1452" s="30"/>
      <c r="AN1452" s="31">
        <v>249.9</v>
      </c>
      <c r="AO1452" s="11"/>
      <c r="AP1452" s="11"/>
      <c r="AQ1452" s="11"/>
      <c r="AR1452" s="11"/>
      <c r="AS1452" s="11"/>
      <c r="AT1452" s="11"/>
      <c r="AU1452" s="11"/>
      <c r="AV1452" s="11"/>
      <c r="AW1452" s="11"/>
      <c r="AX1452" s="31"/>
    </row>
    <row r="1453" spans="1:50" ht="37.5" customHeight="1" x14ac:dyDescent="0.25">
      <c r="A1453" s="12" t="s">
        <v>3303</v>
      </c>
      <c r="B1453" s="12" t="s">
        <v>3304</v>
      </c>
      <c r="C1453" s="13" t="s">
        <v>3303</v>
      </c>
      <c r="D1453" s="3"/>
      <c r="E1453" s="3" t="s">
        <v>3085</v>
      </c>
      <c r="F1453" s="14" t="s">
        <v>40</v>
      </c>
      <c r="G1453" s="14" t="s">
        <v>145</v>
      </c>
      <c r="H1453" s="14" t="s">
        <v>179</v>
      </c>
      <c r="I1453" s="14" t="s">
        <v>3305</v>
      </c>
      <c r="J1453" s="14">
        <v>0</v>
      </c>
      <c r="K1453" s="38"/>
      <c r="L1453" s="55"/>
      <c r="M1453" s="15">
        <v>0</v>
      </c>
      <c r="N1453" s="41">
        <v>123</v>
      </c>
      <c r="O1453" s="13"/>
      <c r="P1453" s="17">
        <v>1</v>
      </c>
      <c r="Q1453" s="13">
        <v>1</v>
      </c>
      <c r="R1453" s="16">
        <f t="shared" si="197"/>
        <v>861</v>
      </c>
      <c r="S1453" s="17">
        <f t="shared" si="199"/>
        <v>18.343000000000004</v>
      </c>
      <c r="T1453" s="18">
        <v>36.198031098811398</v>
      </c>
      <c r="U1453" s="18">
        <v>25.4536231884058</v>
      </c>
      <c r="V1453" s="19">
        <f t="shared" si="192"/>
        <v>79.994654287217202</v>
      </c>
      <c r="W1453" s="33">
        <f t="shared" si="193"/>
        <v>117.11217387648597</v>
      </c>
      <c r="X1453" s="21">
        <f t="shared" si="194"/>
        <v>95.993585144660642</v>
      </c>
      <c r="Y1453" s="22">
        <v>98.441585144660635</v>
      </c>
      <c r="Z1453" s="23">
        <v>179.9</v>
      </c>
      <c r="AA1453" s="22"/>
      <c r="AB1453" s="22"/>
      <c r="AC1453" s="24">
        <v>107.9</v>
      </c>
      <c r="AD1453" s="25">
        <f t="shared" si="195"/>
        <v>0.12403344283262885</v>
      </c>
      <c r="AE1453" s="22"/>
      <c r="AF1453" s="26"/>
      <c r="AG1453" s="22"/>
      <c r="AH1453" s="22"/>
      <c r="AI1453" s="28"/>
      <c r="AJ1453" s="29">
        <f t="shared" si="196"/>
        <v>-1</v>
      </c>
      <c r="AK1453" s="30"/>
      <c r="AL1453" s="30"/>
      <c r="AM1453" s="30"/>
      <c r="AN1453" s="31">
        <v>117.9</v>
      </c>
      <c r="AO1453" s="11"/>
      <c r="AP1453" s="11"/>
      <c r="AQ1453" s="11"/>
      <c r="AR1453" s="11"/>
      <c r="AS1453" s="11"/>
      <c r="AT1453" s="11"/>
      <c r="AU1453" s="11"/>
      <c r="AV1453" s="11"/>
      <c r="AW1453" s="11"/>
      <c r="AX1453" s="31"/>
    </row>
    <row r="1454" spans="1:50" ht="37.5" customHeight="1" x14ac:dyDescent="0.25">
      <c r="A1454" s="12" t="s">
        <v>3306</v>
      </c>
      <c r="B1454" s="12" t="s">
        <v>3307</v>
      </c>
      <c r="C1454" s="13" t="s">
        <v>3306</v>
      </c>
      <c r="D1454" s="3"/>
      <c r="E1454" s="3" t="s">
        <v>3085</v>
      </c>
      <c r="F1454" s="14" t="s">
        <v>40</v>
      </c>
      <c r="G1454" s="14" t="s">
        <v>145</v>
      </c>
      <c r="H1454" s="14" t="s">
        <v>179</v>
      </c>
      <c r="I1454" s="14" t="s">
        <v>3308</v>
      </c>
      <c r="J1454" s="14">
        <v>0</v>
      </c>
      <c r="K1454" s="38"/>
      <c r="L1454" s="14"/>
      <c r="M1454" s="15">
        <v>0</v>
      </c>
      <c r="N1454" s="41">
        <v>81</v>
      </c>
      <c r="O1454" s="13"/>
      <c r="P1454" s="17">
        <v>3</v>
      </c>
      <c r="Q1454" s="13">
        <v>6</v>
      </c>
      <c r="R1454" s="16">
        <f t="shared" si="197"/>
        <v>189</v>
      </c>
      <c r="S1454" s="17">
        <f t="shared" si="199"/>
        <v>20.043000000000003</v>
      </c>
      <c r="T1454" s="18">
        <v>36.198031067065401</v>
      </c>
      <c r="U1454" s="18">
        <v>25.4536231884058</v>
      </c>
      <c r="V1454" s="19">
        <f t="shared" si="192"/>
        <v>81.694654255471207</v>
      </c>
      <c r="W1454" s="33">
        <f t="shared" si="193"/>
        <v>119.60097383000985</v>
      </c>
      <c r="X1454" s="21">
        <f t="shared" si="194"/>
        <v>98.03358510656544</v>
      </c>
      <c r="Y1454" s="22">
        <v>98.441585106565427</v>
      </c>
      <c r="Z1454" s="23">
        <v>179.9</v>
      </c>
      <c r="AA1454" s="22"/>
      <c r="AB1454" s="22"/>
      <c r="AC1454" s="24">
        <v>117.9</v>
      </c>
      <c r="AD1454" s="25">
        <f t="shared" si="195"/>
        <v>0.20264907043682201</v>
      </c>
      <c r="AE1454" s="22"/>
      <c r="AF1454" s="26"/>
      <c r="AG1454" s="22"/>
      <c r="AH1454" s="22"/>
      <c r="AI1454" s="28"/>
      <c r="AJ1454" s="29">
        <f t="shared" si="196"/>
        <v>-1</v>
      </c>
      <c r="AK1454" s="30"/>
      <c r="AL1454" s="30"/>
      <c r="AM1454" s="30"/>
      <c r="AN1454" s="31">
        <v>117.9</v>
      </c>
      <c r="AO1454" s="11"/>
      <c r="AP1454" s="11"/>
      <c r="AQ1454" s="11"/>
      <c r="AR1454" s="11"/>
      <c r="AS1454" s="11"/>
      <c r="AT1454" s="11"/>
      <c r="AU1454" s="11"/>
      <c r="AV1454" s="11"/>
      <c r="AW1454" s="11"/>
      <c r="AX1454" s="31"/>
    </row>
    <row r="1455" spans="1:50" ht="37.5" customHeight="1" x14ac:dyDescent="0.25">
      <c r="A1455" s="12" t="s">
        <v>3309</v>
      </c>
      <c r="B1455" s="12" t="s">
        <v>3309</v>
      </c>
      <c r="C1455" s="13" t="s">
        <v>3309</v>
      </c>
      <c r="D1455" s="3"/>
      <c r="E1455" s="3" t="s">
        <v>3085</v>
      </c>
      <c r="F1455" s="14" t="s">
        <v>114</v>
      </c>
      <c r="G1455" s="14" t="s">
        <v>163</v>
      </c>
      <c r="H1455" s="14" t="s">
        <v>241</v>
      </c>
      <c r="I1455" s="14" t="s">
        <v>3310</v>
      </c>
      <c r="J1455" s="14">
        <v>0</v>
      </c>
      <c r="K1455" s="38"/>
      <c r="L1455" s="14"/>
      <c r="M1455" s="15">
        <v>0</v>
      </c>
      <c r="N1455" s="41">
        <v>68</v>
      </c>
      <c r="O1455" s="13"/>
      <c r="P1455" s="17">
        <v>0</v>
      </c>
      <c r="Q1455" s="13">
        <v>0</v>
      </c>
      <c r="R1455" s="16" t="str">
        <f t="shared" si="197"/>
        <v>nul</v>
      </c>
      <c r="S1455" s="17">
        <f t="shared" si="199"/>
        <v>8.4830000000000005</v>
      </c>
      <c r="T1455" s="18">
        <v>14.8512346231027</v>
      </c>
      <c r="U1455" s="18">
        <v>18.526135265700486</v>
      </c>
      <c r="V1455" s="19">
        <f t="shared" si="192"/>
        <v>41.860369888803191</v>
      </c>
      <c r="W1455" s="33">
        <f t="shared" si="193"/>
        <v>61.283581517207864</v>
      </c>
      <c r="X1455" s="21">
        <f t="shared" si="194"/>
        <v>50.232443866563827</v>
      </c>
      <c r="Y1455" s="22">
        <v>52.884443866563821</v>
      </c>
      <c r="Z1455" s="23">
        <v>99.9</v>
      </c>
      <c r="AA1455" s="22"/>
      <c r="AB1455" s="22"/>
      <c r="AC1455" s="24">
        <v>49.9</v>
      </c>
      <c r="AD1455" s="25">
        <f t="shared" si="195"/>
        <v>-6.618110547177869E-3</v>
      </c>
      <c r="AE1455" s="22"/>
      <c r="AF1455" s="26"/>
      <c r="AG1455" s="22"/>
      <c r="AH1455" s="22"/>
      <c r="AI1455" s="28"/>
      <c r="AJ1455" s="29">
        <f t="shared" si="196"/>
        <v>-1</v>
      </c>
      <c r="AK1455" s="46">
        <v>43234</v>
      </c>
      <c r="AL1455" s="51">
        <v>43254</v>
      </c>
      <c r="AM1455" s="46" t="s">
        <v>3483</v>
      </c>
      <c r="AN1455" s="47">
        <v>58.9</v>
      </c>
      <c r="AO1455" s="44" t="s">
        <v>3484</v>
      </c>
      <c r="AP1455" s="52" t="s">
        <v>3485</v>
      </c>
      <c r="AQ1455" s="11"/>
      <c r="AR1455" s="11"/>
      <c r="AS1455" s="11"/>
      <c r="AT1455" s="11"/>
      <c r="AU1455" s="11"/>
      <c r="AV1455" s="11"/>
      <c r="AW1455" s="11"/>
      <c r="AX1455" s="31"/>
    </row>
    <row r="1456" spans="1:50" ht="37.5" customHeight="1" x14ac:dyDescent="0.25">
      <c r="A1456" s="12" t="s">
        <v>3311</v>
      </c>
      <c r="B1456" s="12" t="s">
        <v>3311</v>
      </c>
      <c r="C1456" s="13" t="s">
        <v>3311</v>
      </c>
      <c r="D1456" s="3"/>
      <c r="E1456" s="3" t="s">
        <v>3085</v>
      </c>
      <c r="F1456" s="14" t="s">
        <v>114</v>
      </c>
      <c r="G1456" s="14" t="s">
        <v>163</v>
      </c>
      <c r="H1456" s="14" t="s">
        <v>241</v>
      </c>
      <c r="I1456" s="14" t="s">
        <v>3312</v>
      </c>
      <c r="J1456" s="14">
        <v>0</v>
      </c>
      <c r="K1456" s="38"/>
      <c r="L1456" s="14"/>
      <c r="M1456" s="15">
        <v>0</v>
      </c>
      <c r="N1456" s="41">
        <v>53</v>
      </c>
      <c r="O1456" s="13"/>
      <c r="P1456" s="17">
        <v>2</v>
      </c>
      <c r="Q1456" s="13">
        <v>7</v>
      </c>
      <c r="R1456" s="16">
        <f t="shared" si="197"/>
        <v>185.5</v>
      </c>
      <c r="S1456" s="17">
        <f t="shared" si="199"/>
        <v>6.6130000000000004</v>
      </c>
      <c r="T1456" s="18">
        <v>8.8892081250144805</v>
      </c>
      <c r="U1456" s="18">
        <v>12.260628019323672</v>
      </c>
      <c r="V1456" s="19">
        <f t="shared" si="192"/>
        <v>27.762836144338152</v>
      </c>
      <c r="W1456" s="33">
        <f t="shared" si="193"/>
        <v>40.644792115311049</v>
      </c>
      <c r="X1456" s="21">
        <f t="shared" si="194"/>
        <v>33.315403373205783</v>
      </c>
      <c r="Y1456" s="22">
        <v>33.315403373205783</v>
      </c>
      <c r="Z1456" s="23">
        <v>49.9</v>
      </c>
      <c r="AA1456" s="22"/>
      <c r="AB1456" s="22"/>
      <c r="AC1456" s="24">
        <v>38.9</v>
      </c>
      <c r="AD1456" s="25">
        <f t="shared" si="195"/>
        <v>0.16762806573987565</v>
      </c>
      <c r="AE1456" s="22"/>
      <c r="AF1456" s="26"/>
      <c r="AG1456" s="22"/>
      <c r="AH1456" s="22"/>
      <c r="AI1456" s="28"/>
      <c r="AJ1456" s="29">
        <f t="shared" si="196"/>
        <v>-1</v>
      </c>
      <c r="AK1456" s="46">
        <v>43234</v>
      </c>
      <c r="AL1456" s="51">
        <v>43254</v>
      </c>
      <c r="AM1456" s="46" t="s">
        <v>3483</v>
      </c>
      <c r="AN1456" s="47">
        <v>38.9</v>
      </c>
      <c r="AO1456" s="44" t="s">
        <v>3484</v>
      </c>
      <c r="AP1456" s="52" t="s">
        <v>3485</v>
      </c>
      <c r="AQ1456" s="11"/>
      <c r="AR1456" s="11"/>
      <c r="AS1456" s="11"/>
      <c r="AT1456" s="11"/>
      <c r="AU1456" s="11"/>
      <c r="AV1456" s="11"/>
      <c r="AW1456" s="11"/>
      <c r="AX1456" s="31"/>
    </row>
    <row r="1457" spans="1:50" ht="37.5" customHeight="1" x14ac:dyDescent="0.25">
      <c r="A1457" s="12" t="s">
        <v>3313</v>
      </c>
      <c r="B1457" s="12" t="s">
        <v>3313</v>
      </c>
      <c r="C1457" s="13" t="s">
        <v>3313</v>
      </c>
      <c r="D1457" s="3"/>
      <c r="E1457" s="3" t="s">
        <v>3085</v>
      </c>
      <c r="F1457" s="14" t="s">
        <v>114</v>
      </c>
      <c r="G1457" s="14" t="s">
        <v>163</v>
      </c>
      <c r="H1457" s="14" t="s">
        <v>214</v>
      </c>
      <c r="I1457" s="14" t="s">
        <v>3314</v>
      </c>
      <c r="J1457" s="14">
        <v>0</v>
      </c>
      <c r="K1457" s="38"/>
      <c r="L1457" s="14"/>
      <c r="M1457" s="15">
        <v>0</v>
      </c>
      <c r="N1457" s="41">
        <v>2</v>
      </c>
      <c r="O1457" s="13"/>
      <c r="P1457" s="17">
        <v>13</v>
      </c>
      <c r="Q1457" s="13">
        <v>47</v>
      </c>
      <c r="R1457" s="16">
        <f t="shared" si="197"/>
        <v>1.0769230769230769</v>
      </c>
      <c r="S1457" s="17">
        <f t="shared" si="199"/>
        <v>25.483000000000004</v>
      </c>
      <c r="T1457" s="18">
        <v>41.8183122691606</v>
      </c>
      <c r="U1457" s="18">
        <v>15.225555555555554</v>
      </c>
      <c r="V1457" s="19">
        <f t="shared" si="192"/>
        <v>82.526867824716163</v>
      </c>
      <c r="W1457" s="33">
        <f t="shared" si="193"/>
        <v>120.81933449538445</v>
      </c>
      <c r="X1457" s="21">
        <f t="shared" si="194"/>
        <v>99.03224138965939</v>
      </c>
      <c r="Y1457" s="22">
        <v>91.892241389659389</v>
      </c>
      <c r="Z1457" s="23">
        <v>189.9</v>
      </c>
      <c r="AA1457" s="22"/>
      <c r="AB1457" s="22"/>
      <c r="AC1457" s="24">
        <v>149.9</v>
      </c>
      <c r="AD1457" s="25">
        <f t="shared" si="195"/>
        <v>0.51364846333420511</v>
      </c>
      <c r="AE1457" s="22"/>
      <c r="AF1457" s="26"/>
      <c r="AG1457" s="22"/>
      <c r="AH1457" s="22"/>
      <c r="AI1457" s="28"/>
      <c r="AJ1457" s="29">
        <f t="shared" si="196"/>
        <v>-1</v>
      </c>
      <c r="AK1457" s="46">
        <v>43234</v>
      </c>
      <c r="AL1457" s="51">
        <v>43254</v>
      </c>
      <c r="AM1457" s="46" t="s">
        <v>3483</v>
      </c>
      <c r="AN1457" s="47">
        <v>114.9</v>
      </c>
      <c r="AO1457" s="44" t="s">
        <v>3484</v>
      </c>
      <c r="AP1457" s="52" t="s">
        <v>3485</v>
      </c>
      <c r="AQ1457" s="11"/>
      <c r="AR1457" s="11"/>
      <c r="AS1457" s="11"/>
      <c r="AT1457" s="11"/>
      <c r="AU1457" s="11"/>
      <c r="AV1457" s="11"/>
      <c r="AW1457" s="11"/>
      <c r="AX1457" s="31"/>
    </row>
    <row r="1458" spans="1:50" ht="37.5" customHeight="1" x14ac:dyDescent="0.25">
      <c r="A1458" s="12" t="s">
        <v>3315</v>
      </c>
      <c r="B1458" s="12" t="s">
        <v>3315</v>
      </c>
      <c r="C1458" s="13" t="s">
        <v>3315</v>
      </c>
      <c r="D1458" s="3"/>
      <c r="E1458" s="3" t="s">
        <v>3085</v>
      </c>
      <c r="F1458" s="14" t="s">
        <v>149</v>
      </c>
      <c r="G1458" s="14" t="s">
        <v>1101</v>
      </c>
      <c r="H1458" s="14" t="s">
        <v>493</v>
      </c>
      <c r="I1458" s="14" t="s">
        <v>3316</v>
      </c>
      <c r="J1458" s="14">
        <v>0</v>
      </c>
      <c r="K1458" s="38"/>
      <c r="L1458" s="55"/>
      <c r="M1458" s="15">
        <v>0</v>
      </c>
      <c r="N1458" s="41">
        <v>97</v>
      </c>
      <c r="O1458" s="13"/>
      <c r="P1458" s="17">
        <v>1</v>
      </c>
      <c r="Q1458" s="13">
        <v>4</v>
      </c>
      <c r="R1458" s="16">
        <f t="shared" si="197"/>
        <v>679</v>
      </c>
      <c r="S1458" s="17">
        <f t="shared" si="199"/>
        <v>4.7430000000000003</v>
      </c>
      <c r="T1458" s="18">
        <v>8.5951722260388195</v>
      </c>
      <c r="U1458" s="18">
        <v>6.6291304347826099</v>
      </c>
      <c r="V1458" s="19">
        <f t="shared" si="192"/>
        <v>19.967302660821431</v>
      </c>
      <c r="W1458" s="33">
        <f t="shared" si="193"/>
        <v>29.232131095442575</v>
      </c>
      <c r="X1458" s="21">
        <f t="shared" si="194"/>
        <v>23.960763192985716</v>
      </c>
      <c r="Y1458" s="22">
        <v>24.368763192985714</v>
      </c>
      <c r="Z1458" s="23">
        <v>69.900000000000006</v>
      </c>
      <c r="AA1458" s="22"/>
      <c r="AB1458" s="22"/>
      <c r="AC1458" s="24">
        <v>27.9</v>
      </c>
      <c r="AD1458" s="25">
        <f t="shared" si="195"/>
        <v>0.16440364504614169</v>
      </c>
      <c r="AE1458" s="22"/>
      <c r="AF1458" s="26"/>
      <c r="AG1458" s="22"/>
      <c r="AH1458" s="22"/>
      <c r="AI1458" s="28"/>
      <c r="AJ1458" s="29">
        <f t="shared" si="196"/>
        <v>-1</v>
      </c>
      <c r="AK1458" s="30"/>
      <c r="AL1458" s="30"/>
      <c r="AM1458" s="30"/>
      <c r="AN1458" s="31">
        <v>29.9</v>
      </c>
      <c r="AO1458" s="11"/>
      <c r="AP1458" s="11"/>
      <c r="AQ1458" s="11"/>
      <c r="AR1458" s="11"/>
      <c r="AS1458" s="11"/>
      <c r="AT1458" s="11"/>
      <c r="AU1458" s="11"/>
      <c r="AV1458" s="11"/>
      <c r="AW1458" s="11"/>
      <c r="AX1458" s="31"/>
    </row>
    <row r="1459" spans="1:50" ht="37.5" customHeight="1" x14ac:dyDescent="0.25">
      <c r="A1459" s="12" t="s">
        <v>3317</v>
      </c>
      <c r="B1459" s="12" t="s">
        <v>3317</v>
      </c>
      <c r="C1459" s="13" t="s">
        <v>3317</v>
      </c>
      <c r="D1459" s="3"/>
      <c r="E1459" s="3" t="s">
        <v>3085</v>
      </c>
      <c r="F1459" s="14" t="s">
        <v>149</v>
      </c>
      <c r="G1459" s="14" t="s">
        <v>1101</v>
      </c>
      <c r="H1459" s="14" t="s">
        <v>493</v>
      </c>
      <c r="I1459" s="14" t="s">
        <v>3318</v>
      </c>
      <c r="J1459" s="14">
        <v>0</v>
      </c>
      <c r="K1459" s="38"/>
      <c r="L1459" s="55"/>
      <c r="M1459" s="15">
        <v>0</v>
      </c>
      <c r="N1459" s="41">
        <v>100</v>
      </c>
      <c r="O1459" s="13"/>
      <c r="P1459" s="17">
        <v>0</v>
      </c>
      <c r="Q1459" s="13">
        <v>0</v>
      </c>
      <c r="R1459" s="16" t="str">
        <f t="shared" si="197"/>
        <v>nul</v>
      </c>
      <c r="S1459" s="17">
        <f t="shared" si="199"/>
        <v>6.6130000000000004</v>
      </c>
      <c r="T1459" s="18">
        <v>14.9791921403893</v>
      </c>
      <c r="U1459" s="18">
        <v>7.3004347826086962</v>
      </c>
      <c r="V1459" s="19">
        <f t="shared" si="192"/>
        <v>28.892626922997998</v>
      </c>
      <c r="W1459" s="33">
        <f t="shared" si="193"/>
        <v>42.29880581526907</v>
      </c>
      <c r="X1459" s="21">
        <f t="shared" si="194"/>
        <v>34.671152307597595</v>
      </c>
      <c r="Y1459" s="22">
        <v>35.895152307597598</v>
      </c>
      <c r="Z1459" s="23">
        <v>89.9</v>
      </c>
      <c r="AA1459" s="22"/>
      <c r="AB1459" s="22"/>
      <c r="AC1459" s="24">
        <v>38.9</v>
      </c>
      <c r="AD1459" s="25">
        <f t="shared" si="195"/>
        <v>0.12197020897617317</v>
      </c>
      <c r="AE1459" s="22"/>
      <c r="AF1459" s="26"/>
      <c r="AG1459" s="22"/>
      <c r="AH1459" s="22"/>
      <c r="AI1459" s="28"/>
      <c r="AJ1459" s="29">
        <f t="shared" si="196"/>
        <v>-1</v>
      </c>
      <c r="AK1459" s="30"/>
      <c r="AL1459" s="30"/>
      <c r="AM1459" s="30"/>
      <c r="AN1459" s="31">
        <v>44.9</v>
      </c>
      <c r="AO1459" s="11"/>
      <c r="AP1459" s="11"/>
      <c r="AQ1459" s="11"/>
      <c r="AR1459" s="11"/>
      <c r="AS1459" s="11"/>
      <c r="AT1459" s="11"/>
      <c r="AU1459" s="11"/>
      <c r="AV1459" s="11"/>
      <c r="AW1459" s="11"/>
      <c r="AX1459" s="31"/>
    </row>
    <row r="1460" spans="1:50" ht="37.5" customHeight="1" x14ac:dyDescent="0.25">
      <c r="A1460" s="12" t="s">
        <v>3319</v>
      </c>
      <c r="B1460" s="12" t="s">
        <v>3319</v>
      </c>
      <c r="C1460" s="13" t="s">
        <v>3319</v>
      </c>
      <c r="D1460" s="3"/>
      <c r="E1460" s="3" t="s">
        <v>3085</v>
      </c>
      <c r="F1460" s="14" t="s">
        <v>149</v>
      </c>
      <c r="G1460" s="14" t="s">
        <v>1101</v>
      </c>
      <c r="H1460" s="14" t="s">
        <v>493</v>
      </c>
      <c r="I1460" s="14" t="s">
        <v>3320</v>
      </c>
      <c r="J1460" s="14">
        <v>0</v>
      </c>
      <c r="K1460" s="38"/>
      <c r="L1460" s="14"/>
      <c r="M1460" s="15">
        <v>0</v>
      </c>
      <c r="N1460" s="41">
        <v>94</v>
      </c>
      <c r="O1460" s="13"/>
      <c r="P1460" s="17">
        <v>1</v>
      </c>
      <c r="Q1460" s="13">
        <v>5</v>
      </c>
      <c r="R1460" s="16">
        <f t="shared" si="197"/>
        <v>658</v>
      </c>
      <c r="S1460" s="17">
        <f t="shared" si="199"/>
        <v>5.0830000000000002</v>
      </c>
      <c r="T1460" s="18">
        <v>8.2848004930585297</v>
      </c>
      <c r="U1460" s="18">
        <v>6.852898550724638</v>
      </c>
      <c r="V1460" s="19">
        <f t="shared" si="192"/>
        <v>20.220699043783167</v>
      </c>
      <c r="W1460" s="33">
        <f t="shared" si="193"/>
        <v>29.603103400098554</v>
      </c>
      <c r="X1460" s="21">
        <f t="shared" si="194"/>
        <v>24.2648388525398</v>
      </c>
      <c r="Y1460" s="22">
        <v>24.2648388525398</v>
      </c>
      <c r="Z1460" s="23">
        <v>49.9</v>
      </c>
      <c r="AA1460" s="22"/>
      <c r="AB1460" s="22"/>
      <c r="AC1460" s="24">
        <v>29.9</v>
      </c>
      <c r="AD1460" s="25">
        <f t="shared" si="195"/>
        <v>0.23223567161132697</v>
      </c>
      <c r="AE1460" s="22"/>
      <c r="AF1460" s="26"/>
      <c r="AG1460" s="22"/>
      <c r="AH1460" s="22"/>
      <c r="AI1460" s="28"/>
      <c r="AJ1460" s="29">
        <f t="shared" si="196"/>
        <v>-1</v>
      </c>
      <c r="AK1460" s="30"/>
      <c r="AL1460" s="30"/>
      <c r="AM1460" s="30"/>
      <c r="AN1460" s="31">
        <v>29.9</v>
      </c>
      <c r="AO1460" s="11"/>
      <c r="AP1460" s="11"/>
      <c r="AQ1460" s="11"/>
      <c r="AR1460" s="11"/>
      <c r="AS1460" s="11"/>
      <c r="AT1460" s="11"/>
      <c r="AU1460" s="11"/>
      <c r="AV1460" s="11"/>
      <c r="AW1460" s="11"/>
      <c r="AX1460" s="31"/>
    </row>
    <row r="1461" spans="1:50" ht="37.5" customHeight="1" x14ac:dyDescent="0.25">
      <c r="A1461" s="12" t="s">
        <v>3321</v>
      </c>
      <c r="B1461" s="12" t="s">
        <v>3321</v>
      </c>
      <c r="C1461" s="13" t="s">
        <v>3321</v>
      </c>
      <c r="D1461" s="3"/>
      <c r="E1461" s="3" t="s">
        <v>359</v>
      </c>
      <c r="F1461" s="14" t="s">
        <v>1467</v>
      </c>
      <c r="G1461" s="14" t="s">
        <v>1468</v>
      </c>
      <c r="H1461" s="14" t="s">
        <v>3282</v>
      </c>
      <c r="I1461" s="14" t="s">
        <v>3322</v>
      </c>
      <c r="J1461" s="14">
        <v>0</v>
      </c>
      <c r="K1461" s="38"/>
      <c r="L1461" s="14"/>
      <c r="M1461" s="15">
        <v>0</v>
      </c>
      <c r="N1461" s="41">
        <v>36</v>
      </c>
      <c r="O1461" s="13"/>
      <c r="P1461" s="17">
        <v>4</v>
      </c>
      <c r="Q1461" s="13">
        <v>8</v>
      </c>
      <c r="R1461" s="16">
        <f t="shared" ref="R1461:R1474" si="200">IFERROR((N1461/(P1461/7)),"nul")</f>
        <v>63</v>
      </c>
      <c r="S1461" s="17">
        <f t="shared" si="199"/>
        <v>6.4430000000000005</v>
      </c>
      <c r="T1461" s="18">
        <v>11.419249592169701</v>
      </c>
      <c r="U1461" s="18">
        <v>7.3004347826086962</v>
      </c>
      <c r="V1461" s="19">
        <f t="shared" si="192"/>
        <v>25.162684374778397</v>
      </c>
      <c r="W1461" s="33">
        <f t="shared" si="193"/>
        <v>36.838169924675569</v>
      </c>
      <c r="X1461" s="21">
        <f t="shared" si="194"/>
        <v>30.195221249734075</v>
      </c>
      <c r="Y1461" s="22">
        <v>30.195221249734075</v>
      </c>
      <c r="Z1461" s="23">
        <v>69.900000000000006</v>
      </c>
      <c r="AA1461" s="22"/>
      <c r="AB1461" s="22"/>
      <c r="AC1461" s="24">
        <v>37.9</v>
      </c>
      <c r="AD1461" s="25">
        <f t="shared" si="195"/>
        <v>0.25516550074405497</v>
      </c>
      <c r="AE1461" s="22"/>
      <c r="AF1461" s="26"/>
      <c r="AG1461" s="22"/>
      <c r="AH1461" s="22"/>
      <c r="AI1461" s="28"/>
      <c r="AJ1461" s="29">
        <f t="shared" si="196"/>
        <v>-1</v>
      </c>
      <c r="AK1461" s="30"/>
      <c r="AL1461" s="30"/>
      <c r="AM1461" s="30"/>
      <c r="AN1461" s="31">
        <v>37.9</v>
      </c>
      <c r="AO1461" s="11"/>
      <c r="AP1461" s="11"/>
      <c r="AQ1461" s="11"/>
      <c r="AR1461" s="11"/>
      <c r="AS1461" s="11"/>
      <c r="AT1461" s="11"/>
      <c r="AU1461" s="11"/>
      <c r="AV1461" s="11"/>
      <c r="AW1461" s="11"/>
      <c r="AX1461" s="31"/>
    </row>
    <row r="1462" spans="1:50" ht="37.5" customHeight="1" x14ac:dyDescent="0.25">
      <c r="A1462" s="12" t="s">
        <v>3323</v>
      </c>
      <c r="B1462" s="12" t="s">
        <v>3323</v>
      </c>
      <c r="C1462" s="13" t="s">
        <v>3323</v>
      </c>
      <c r="D1462" s="3"/>
      <c r="E1462" s="3" t="s">
        <v>359</v>
      </c>
      <c r="F1462" s="14" t="s">
        <v>1467</v>
      </c>
      <c r="G1462" s="14" t="s">
        <v>1468</v>
      </c>
      <c r="H1462" s="14" t="s">
        <v>3282</v>
      </c>
      <c r="I1462" s="14" t="s">
        <v>3324</v>
      </c>
      <c r="J1462" s="14">
        <v>0</v>
      </c>
      <c r="K1462" s="38"/>
      <c r="L1462" s="14"/>
      <c r="M1462" s="15">
        <v>0</v>
      </c>
      <c r="N1462" s="41">
        <v>35</v>
      </c>
      <c r="O1462" s="13"/>
      <c r="P1462" s="17">
        <v>9</v>
      </c>
      <c r="Q1462" s="13">
        <v>11</v>
      </c>
      <c r="R1462" s="16">
        <f t="shared" si="200"/>
        <v>27.222222222222221</v>
      </c>
      <c r="S1462" s="17">
        <f t="shared" si="199"/>
        <v>8.4830000000000005</v>
      </c>
      <c r="T1462" s="18">
        <v>18.433931484502502</v>
      </c>
      <c r="U1462" s="18">
        <v>7.3004347826086962</v>
      </c>
      <c r="V1462" s="19">
        <f t="shared" si="192"/>
        <v>34.217366267111196</v>
      </c>
      <c r="W1462" s="33">
        <f t="shared" si="193"/>
        <v>50.094224215050787</v>
      </c>
      <c r="X1462" s="21">
        <f t="shared" si="194"/>
        <v>41.060839520533435</v>
      </c>
      <c r="Y1462" s="22">
        <v>41.672839520533437</v>
      </c>
      <c r="Z1462" s="23">
        <v>89.9</v>
      </c>
      <c r="AA1462" s="22"/>
      <c r="AB1462" s="22"/>
      <c r="AC1462" s="24">
        <v>49.9</v>
      </c>
      <c r="AD1462" s="25">
        <f t="shared" si="195"/>
        <v>0.21526984305925678</v>
      </c>
      <c r="AE1462" s="22"/>
      <c r="AF1462" s="26"/>
      <c r="AG1462" s="22"/>
      <c r="AH1462" s="22"/>
      <c r="AI1462" s="28"/>
      <c r="AJ1462" s="29">
        <f t="shared" si="196"/>
        <v>-1</v>
      </c>
      <c r="AK1462" s="30"/>
      <c r="AL1462" s="30"/>
      <c r="AM1462" s="30"/>
      <c r="AN1462" s="31">
        <v>49.9</v>
      </c>
      <c r="AO1462" s="11"/>
      <c r="AP1462" s="11"/>
      <c r="AQ1462" s="11"/>
      <c r="AR1462" s="11"/>
      <c r="AS1462" s="11"/>
      <c r="AT1462" s="11"/>
      <c r="AU1462" s="11"/>
      <c r="AV1462" s="11"/>
      <c r="AW1462" s="11"/>
      <c r="AX1462" s="31"/>
    </row>
    <row r="1463" spans="1:50" ht="37.5" customHeight="1" x14ac:dyDescent="0.25">
      <c r="A1463" s="12" t="s">
        <v>3325</v>
      </c>
      <c r="B1463" s="12" t="s">
        <v>3325</v>
      </c>
      <c r="C1463" s="13" t="s">
        <v>3325</v>
      </c>
      <c r="D1463" s="3"/>
      <c r="E1463" s="3" t="s">
        <v>359</v>
      </c>
      <c r="F1463" s="14" t="s">
        <v>1467</v>
      </c>
      <c r="G1463" s="14" t="s">
        <v>1468</v>
      </c>
      <c r="H1463" s="14" t="s">
        <v>3282</v>
      </c>
      <c r="I1463" s="14" t="s">
        <v>3326</v>
      </c>
      <c r="J1463" s="14">
        <v>0</v>
      </c>
      <c r="K1463" s="38"/>
      <c r="L1463" s="14"/>
      <c r="M1463" s="15">
        <v>0</v>
      </c>
      <c r="N1463" s="41">
        <v>23</v>
      </c>
      <c r="O1463" s="13"/>
      <c r="P1463" s="17">
        <v>7</v>
      </c>
      <c r="Q1463" s="13">
        <v>20</v>
      </c>
      <c r="R1463" s="16">
        <f t="shared" si="200"/>
        <v>23</v>
      </c>
      <c r="S1463" s="17">
        <f t="shared" si="199"/>
        <v>9.673</v>
      </c>
      <c r="T1463" s="18">
        <v>20.154975530179499</v>
      </c>
      <c r="U1463" s="18">
        <v>7.3004347826086962</v>
      </c>
      <c r="V1463" s="19">
        <f t="shared" si="192"/>
        <v>37.128410312788198</v>
      </c>
      <c r="W1463" s="33">
        <f t="shared" si="193"/>
        <v>54.35599269792192</v>
      </c>
      <c r="X1463" s="21">
        <f t="shared" si="194"/>
        <v>44.554092375345839</v>
      </c>
      <c r="Y1463" s="22">
        <v>43.738092375345836</v>
      </c>
      <c r="Z1463" s="23">
        <v>99.9</v>
      </c>
      <c r="AA1463" s="22"/>
      <c r="AB1463" s="22"/>
      <c r="AC1463" s="24">
        <v>56.9</v>
      </c>
      <c r="AD1463" s="25">
        <f t="shared" si="195"/>
        <v>0.27709929585471271</v>
      </c>
      <c r="AE1463" s="22"/>
      <c r="AF1463" s="26"/>
      <c r="AG1463" s="22"/>
      <c r="AH1463" s="22"/>
      <c r="AI1463" s="28"/>
      <c r="AJ1463" s="29">
        <f t="shared" si="196"/>
        <v>-1</v>
      </c>
      <c r="AK1463" s="30"/>
      <c r="AL1463" s="30"/>
      <c r="AM1463" s="30"/>
      <c r="AN1463" s="31">
        <v>52.9</v>
      </c>
      <c r="AO1463" s="11"/>
      <c r="AP1463" s="11"/>
      <c r="AQ1463" s="11"/>
      <c r="AR1463" s="11"/>
      <c r="AS1463" s="11"/>
      <c r="AT1463" s="11"/>
      <c r="AU1463" s="11"/>
      <c r="AV1463" s="11"/>
      <c r="AW1463" s="11"/>
      <c r="AX1463" s="31"/>
    </row>
    <row r="1464" spans="1:50" ht="37.5" customHeight="1" x14ac:dyDescent="0.25">
      <c r="A1464" s="12" t="s">
        <v>3327</v>
      </c>
      <c r="B1464" s="12" t="s">
        <v>3327</v>
      </c>
      <c r="C1464" s="13" t="s">
        <v>3327</v>
      </c>
      <c r="D1464" s="3"/>
      <c r="E1464" s="3" t="s">
        <v>359</v>
      </c>
      <c r="F1464" s="14" t="s">
        <v>1467</v>
      </c>
      <c r="G1464" s="14" t="s">
        <v>1468</v>
      </c>
      <c r="H1464" s="14" t="s">
        <v>3282</v>
      </c>
      <c r="I1464" s="14" t="s">
        <v>3328</v>
      </c>
      <c r="J1464" s="14">
        <v>0</v>
      </c>
      <c r="K1464" s="38"/>
      <c r="L1464" s="14"/>
      <c r="M1464" s="15">
        <v>0</v>
      </c>
      <c r="N1464" s="41">
        <v>39</v>
      </c>
      <c r="O1464" s="13"/>
      <c r="P1464" s="17">
        <v>2</v>
      </c>
      <c r="Q1464" s="13">
        <v>10</v>
      </c>
      <c r="R1464" s="16">
        <f t="shared" si="200"/>
        <v>136.5</v>
      </c>
      <c r="S1464" s="17">
        <f t="shared" si="199"/>
        <v>15.113000000000001</v>
      </c>
      <c r="T1464" s="18">
        <v>36.941272430668903</v>
      </c>
      <c r="U1464" s="18">
        <v>7.3004347826086962</v>
      </c>
      <c r="V1464" s="19">
        <f t="shared" si="192"/>
        <v>59.354707213277599</v>
      </c>
      <c r="W1464" s="33">
        <f t="shared" si="193"/>
        <v>86.895291360238403</v>
      </c>
      <c r="X1464" s="21">
        <f t="shared" si="194"/>
        <v>71.225648655933114</v>
      </c>
      <c r="Y1464" s="22">
        <v>72.04164865593313</v>
      </c>
      <c r="Z1464" s="23">
        <v>139.9</v>
      </c>
      <c r="AA1464" s="22"/>
      <c r="AB1464" s="22"/>
      <c r="AC1464" s="24">
        <v>88.9</v>
      </c>
      <c r="AD1464" s="25">
        <f t="shared" si="195"/>
        <v>0.2481458811199555</v>
      </c>
      <c r="AE1464" s="22"/>
      <c r="AF1464" s="26"/>
      <c r="AG1464" s="22"/>
      <c r="AH1464" s="22"/>
      <c r="AI1464" s="28"/>
      <c r="AJ1464" s="29">
        <f t="shared" si="196"/>
        <v>-1</v>
      </c>
      <c r="AK1464" s="30"/>
      <c r="AL1464" s="30"/>
      <c r="AM1464" s="30"/>
      <c r="AN1464" s="31">
        <v>88.9</v>
      </c>
      <c r="AO1464" s="11"/>
      <c r="AP1464" s="11"/>
      <c r="AQ1464" s="11"/>
      <c r="AR1464" s="11"/>
      <c r="AS1464" s="11"/>
      <c r="AT1464" s="11"/>
      <c r="AU1464" s="11"/>
      <c r="AV1464" s="11"/>
      <c r="AW1464" s="11"/>
      <c r="AX1464" s="31"/>
    </row>
    <row r="1465" spans="1:50" ht="37.5" customHeight="1" x14ac:dyDescent="0.25">
      <c r="A1465" s="12" t="s">
        <v>3329</v>
      </c>
      <c r="B1465" s="12" t="s">
        <v>3329</v>
      </c>
      <c r="C1465" s="13" t="s">
        <v>3329</v>
      </c>
      <c r="D1465" s="3"/>
      <c r="E1465" s="3" t="s">
        <v>3085</v>
      </c>
      <c r="F1465" s="14" t="s">
        <v>149</v>
      </c>
      <c r="G1465" s="14" t="s">
        <v>1101</v>
      </c>
      <c r="H1465" s="14" t="s">
        <v>493</v>
      </c>
      <c r="I1465" s="14" t="s">
        <v>3330</v>
      </c>
      <c r="J1465" s="14">
        <v>0</v>
      </c>
      <c r="K1465" s="38"/>
      <c r="L1465" s="55"/>
      <c r="M1465" s="15">
        <v>0</v>
      </c>
      <c r="N1465" s="41">
        <v>100</v>
      </c>
      <c r="O1465" s="13"/>
      <c r="P1465" s="17">
        <v>0</v>
      </c>
      <c r="Q1465" s="13">
        <v>0</v>
      </c>
      <c r="R1465" s="16" t="str">
        <f t="shared" si="200"/>
        <v>nul</v>
      </c>
      <c r="S1465" s="17">
        <f t="shared" si="199"/>
        <v>5.593</v>
      </c>
      <c r="T1465" s="18">
        <v>7.3993713181670699</v>
      </c>
      <c r="U1465" s="18">
        <v>6.6291304347826099</v>
      </c>
      <c r="V1465" s="19">
        <f t="shared" si="192"/>
        <v>19.62150175294968</v>
      </c>
      <c r="W1465" s="33">
        <f t="shared" si="193"/>
        <v>28.725878566318329</v>
      </c>
      <c r="X1465" s="21">
        <f t="shared" si="194"/>
        <v>23.545802103539614</v>
      </c>
      <c r="Y1465" s="22">
        <v>22.525802103539618</v>
      </c>
      <c r="Z1465" s="23">
        <v>59.9</v>
      </c>
      <c r="AA1465" s="22"/>
      <c r="AB1465" s="22"/>
      <c r="AC1465" s="24">
        <v>32.9</v>
      </c>
      <c r="AD1465" s="25">
        <f t="shared" si="195"/>
        <v>0.39727667188089466</v>
      </c>
      <c r="AE1465" s="22"/>
      <c r="AF1465" s="26"/>
      <c r="AG1465" s="22"/>
      <c r="AH1465" s="22"/>
      <c r="AI1465" s="28"/>
      <c r="AJ1465" s="29">
        <f t="shared" si="196"/>
        <v>-1</v>
      </c>
      <c r="AK1465" s="30"/>
      <c r="AL1465" s="30"/>
      <c r="AM1465" s="30"/>
      <c r="AN1465" s="31">
        <v>37.9</v>
      </c>
      <c r="AO1465" s="11"/>
      <c r="AP1465" s="11"/>
      <c r="AQ1465" s="11"/>
      <c r="AR1465" s="11"/>
      <c r="AS1465" s="11"/>
      <c r="AT1465" s="11"/>
      <c r="AU1465" s="11"/>
      <c r="AV1465" s="11"/>
      <c r="AW1465" s="11"/>
      <c r="AX1465" s="31"/>
    </row>
    <row r="1466" spans="1:50" ht="37.5" customHeight="1" x14ac:dyDescent="0.25">
      <c r="A1466" s="12" t="s">
        <v>3331</v>
      </c>
      <c r="B1466" s="12" t="s">
        <v>3331</v>
      </c>
      <c r="C1466" s="13" t="s">
        <v>3331</v>
      </c>
      <c r="D1466" s="3"/>
      <c r="E1466" s="3" t="s">
        <v>3085</v>
      </c>
      <c r="F1466" s="14" t="s">
        <v>40</v>
      </c>
      <c r="G1466" s="14" t="s">
        <v>47</v>
      </c>
      <c r="H1466" s="14" t="s">
        <v>59</v>
      </c>
      <c r="I1466" s="14" t="s">
        <v>3332</v>
      </c>
      <c r="J1466" s="14">
        <v>0</v>
      </c>
      <c r="K1466" s="38"/>
      <c r="L1466" s="14"/>
      <c r="M1466" s="15">
        <v>0</v>
      </c>
      <c r="N1466" s="41">
        <v>50</v>
      </c>
      <c r="O1466" s="13"/>
      <c r="P1466" s="17">
        <v>0</v>
      </c>
      <c r="Q1466" s="13">
        <v>0</v>
      </c>
      <c r="R1466" s="16" t="str">
        <f t="shared" si="200"/>
        <v>nul</v>
      </c>
      <c r="S1466" s="17">
        <f t="shared" si="199"/>
        <v>30.583000000000002</v>
      </c>
      <c r="T1466" s="18">
        <v>42.249937805546502</v>
      </c>
      <c r="U1466" s="18">
        <v>77.255942028985515</v>
      </c>
      <c r="V1466" s="19">
        <f t="shared" si="192"/>
        <v>150.08887983453201</v>
      </c>
      <c r="W1466" s="33">
        <f t="shared" si="193"/>
        <v>219.73012007775486</v>
      </c>
      <c r="X1466" s="21">
        <f t="shared" si="194"/>
        <v>180.10665580143839</v>
      </c>
      <c r="Y1466" s="22">
        <v>186.22665580143843</v>
      </c>
      <c r="Z1466" s="23">
        <v>299.89999999999998</v>
      </c>
      <c r="AA1466" s="22"/>
      <c r="AB1466" s="22"/>
      <c r="AC1466" s="24">
        <v>179.9</v>
      </c>
      <c r="AD1466" s="25">
        <f t="shared" si="195"/>
        <v>-1.1474079096012169E-3</v>
      </c>
      <c r="AE1466" s="22"/>
      <c r="AF1466" s="26"/>
      <c r="AG1466" s="22"/>
      <c r="AH1466" s="22"/>
      <c r="AI1466" s="28"/>
      <c r="AJ1466" s="29">
        <f t="shared" si="196"/>
        <v>-1</v>
      </c>
      <c r="AK1466" s="30"/>
      <c r="AL1466" s="30"/>
      <c r="AM1466" s="30"/>
      <c r="AN1466" s="31">
        <v>209.9</v>
      </c>
      <c r="AO1466" s="11"/>
      <c r="AP1466" s="11"/>
      <c r="AQ1466" s="11"/>
      <c r="AR1466" s="11"/>
      <c r="AS1466" s="11"/>
      <c r="AT1466" s="11"/>
      <c r="AU1466" s="11"/>
      <c r="AV1466" s="11"/>
      <c r="AW1466" s="11"/>
      <c r="AX1466" s="31"/>
    </row>
    <row r="1467" spans="1:50" ht="37.5" customHeight="1" x14ac:dyDescent="0.25">
      <c r="A1467" s="12" t="s">
        <v>3333</v>
      </c>
      <c r="B1467" s="12" t="s">
        <v>3333</v>
      </c>
      <c r="C1467" s="13" t="s">
        <v>3333</v>
      </c>
      <c r="D1467" s="3"/>
      <c r="E1467" s="3" t="s">
        <v>3085</v>
      </c>
      <c r="F1467" s="14" t="s">
        <v>72</v>
      </c>
      <c r="G1467" s="14" t="s">
        <v>103</v>
      </c>
      <c r="H1467" s="14" t="s">
        <v>3334</v>
      </c>
      <c r="I1467" s="14" t="s">
        <v>3335</v>
      </c>
      <c r="J1467" s="14">
        <v>0</v>
      </c>
      <c r="K1467" s="38"/>
      <c r="L1467" s="14"/>
      <c r="M1467" s="15">
        <v>0</v>
      </c>
      <c r="N1467" s="41">
        <v>50</v>
      </c>
      <c r="O1467" s="13"/>
      <c r="P1467" s="17">
        <v>0</v>
      </c>
      <c r="Q1467" s="13">
        <v>0</v>
      </c>
      <c r="R1467" s="16" t="str">
        <f t="shared" si="200"/>
        <v>nul</v>
      </c>
      <c r="S1467" s="17">
        <f t="shared" si="199"/>
        <v>3.0430000000000001</v>
      </c>
      <c r="T1467" s="18">
        <v>5.0594607450121698</v>
      </c>
      <c r="U1467" s="18">
        <v>6.6291304347826099</v>
      </c>
      <c r="V1467" s="19">
        <f t="shared" si="192"/>
        <v>14.73159117979478</v>
      </c>
      <c r="W1467" s="33">
        <f t="shared" si="193"/>
        <v>21.567049487219556</v>
      </c>
      <c r="X1467" s="21">
        <f t="shared" si="194"/>
        <v>17.677909415753735</v>
      </c>
      <c r="Y1467" s="22">
        <v>18.289909415753733</v>
      </c>
      <c r="Z1467" s="23">
        <v>29.9</v>
      </c>
      <c r="AA1467" s="22"/>
      <c r="AB1467" s="22"/>
      <c r="AC1467" s="24">
        <v>17.899999999999999</v>
      </c>
      <c r="AD1467" s="25">
        <f t="shared" si="195"/>
        <v>1.2563170170356575E-2</v>
      </c>
      <c r="AE1467" s="22"/>
      <c r="AF1467" s="26"/>
      <c r="AG1467" s="22"/>
      <c r="AH1467" s="22"/>
      <c r="AI1467" s="28"/>
      <c r="AJ1467" s="29">
        <f t="shared" si="196"/>
        <v>-1</v>
      </c>
      <c r="AK1467" s="30"/>
      <c r="AL1467" s="30"/>
      <c r="AM1467" s="30"/>
      <c r="AN1467" s="31">
        <v>20.9</v>
      </c>
      <c r="AO1467" s="11"/>
      <c r="AP1467" s="11"/>
      <c r="AQ1467" s="11"/>
      <c r="AR1467" s="11"/>
      <c r="AS1467" s="11"/>
      <c r="AT1467" s="11"/>
      <c r="AU1467" s="11"/>
      <c r="AV1467" s="11"/>
      <c r="AW1467" s="11"/>
      <c r="AX1467" s="31"/>
    </row>
    <row r="1468" spans="1:50" ht="37.5" customHeight="1" x14ac:dyDescent="0.25">
      <c r="A1468" s="12" t="s">
        <v>3336</v>
      </c>
      <c r="B1468" s="12" t="s">
        <v>3336</v>
      </c>
      <c r="C1468" s="13" t="s">
        <v>3336</v>
      </c>
      <c r="D1468" s="3"/>
      <c r="E1468" s="3" t="s">
        <v>3085</v>
      </c>
      <c r="F1468" s="14" t="s">
        <v>72</v>
      </c>
      <c r="G1468" s="14" t="s">
        <v>103</v>
      </c>
      <c r="H1468" s="14" t="s">
        <v>3334</v>
      </c>
      <c r="I1468" s="14" t="s">
        <v>3337</v>
      </c>
      <c r="J1468" s="14">
        <v>0</v>
      </c>
      <c r="K1468" s="38"/>
      <c r="L1468" s="14"/>
      <c r="M1468" s="15">
        <v>0</v>
      </c>
      <c r="N1468" s="41">
        <v>48</v>
      </c>
      <c r="O1468" s="13"/>
      <c r="P1468" s="17">
        <v>1</v>
      </c>
      <c r="Q1468" s="13">
        <v>3</v>
      </c>
      <c r="R1468" s="16">
        <f t="shared" si="200"/>
        <v>336</v>
      </c>
      <c r="S1468" s="17">
        <f t="shared" si="199"/>
        <v>2.8729999999999998</v>
      </c>
      <c r="T1468" s="18">
        <v>5.0594607450121698</v>
      </c>
      <c r="U1468" s="18">
        <v>6.6291304347826099</v>
      </c>
      <c r="V1468" s="19">
        <f t="shared" si="192"/>
        <v>14.56159117979478</v>
      </c>
      <c r="W1468" s="33">
        <f t="shared" si="193"/>
        <v>21.318169487219556</v>
      </c>
      <c r="X1468" s="21">
        <f t="shared" si="194"/>
        <v>17.473909415753734</v>
      </c>
      <c r="Y1468" s="22">
        <v>18.085909415753736</v>
      </c>
      <c r="Z1468" s="23">
        <v>29.9</v>
      </c>
      <c r="AA1468" s="22"/>
      <c r="AB1468" s="22"/>
      <c r="AC1468" s="24">
        <v>16.899999999999999</v>
      </c>
      <c r="AD1468" s="25">
        <f t="shared" si="195"/>
        <v>-3.2843790253160199E-2</v>
      </c>
      <c r="AE1468" s="22"/>
      <c r="AF1468" s="26"/>
      <c r="AG1468" s="22"/>
      <c r="AH1468" s="22"/>
      <c r="AI1468" s="28"/>
      <c r="AJ1468" s="29">
        <f t="shared" si="196"/>
        <v>-1</v>
      </c>
      <c r="AK1468" s="30"/>
      <c r="AL1468" s="30"/>
      <c r="AM1468" s="30"/>
      <c r="AN1468" s="31">
        <v>19.899999999999999</v>
      </c>
      <c r="AO1468" s="11"/>
      <c r="AP1468" s="11"/>
      <c r="AQ1468" s="11"/>
      <c r="AR1468" s="11"/>
      <c r="AS1468" s="11"/>
      <c r="AT1468" s="11"/>
      <c r="AU1468" s="11"/>
      <c r="AV1468" s="11"/>
      <c r="AW1468" s="11"/>
      <c r="AX1468" s="31"/>
    </row>
    <row r="1469" spans="1:50" ht="37.5" customHeight="1" x14ac:dyDescent="0.25">
      <c r="A1469" s="12" t="s">
        <v>3338</v>
      </c>
      <c r="B1469" s="12" t="s">
        <v>3338</v>
      </c>
      <c r="C1469" s="13" t="s">
        <v>3338</v>
      </c>
      <c r="D1469" s="3"/>
      <c r="E1469" s="3" t="s">
        <v>3085</v>
      </c>
      <c r="F1469" s="14" t="s">
        <v>149</v>
      </c>
      <c r="G1469" s="14" t="s">
        <v>1101</v>
      </c>
      <c r="H1469" s="14" t="s">
        <v>493</v>
      </c>
      <c r="I1469" s="14" t="s">
        <v>3339</v>
      </c>
      <c r="J1469" s="14">
        <v>0</v>
      </c>
      <c r="K1469" s="38"/>
      <c r="L1469" s="55"/>
      <c r="M1469" s="15">
        <v>0</v>
      </c>
      <c r="N1469" s="41">
        <v>117</v>
      </c>
      <c r="O1469" s="13"/>
      <c r="P1469" s="17">
        <v>3</v>
      </c>
      <c r="Q1469" s="13">
        <v>3</v>
      </c>
      <c r="R1469" s="16">
        <f t="shared" si="200"/>
        <v>273</v>
      </c>
      <c r="S1469" s="17">
        <f t="shared" si="199"/>
        <v>3.8930000000000002</v>
      </c>
      <c r="T1469" s="18">
        <v>6.00095278994322</v>
      </c>
      <c r="U1469" s="18">
        <v>6.6291304347826099</v>
      </c>
      <c r="V1469" s="19">
        <f t="shared" si="192"/>
        <v>16.523083224725831</v>
      </c>
      <c r="W1469" s="33">
        <f t="shared" si="193"/>
        <v>24.189793840998615</v>
      </c>
      <c r="X1469" s="21">
        <f t="shared" si="194"/>
        <v>19.827699869670997</v>
      </c>
      <c r="Y1469" s="22">
        <v>20.235699869670995</v>
      </c>
      <c r="Z1469" s="23">
        <v>49.9</v>
      </c>
      <c r="AA1469" s="22"/>
      <c r="AB1469" s="22"/>
      <c r="AC1469" s="24">
        <v>22.9</v>
      </c>
      <c r="AD1469" s="25">
        <f t="shared" si="195"/>
        <v>0.15494990092262184</v>
      </c>
      <c r="AE1469" s="22"/>
      <c r="AF1469" s="26"/>
      <c r="AG1469" s="22"/>
      <c r="AH1469" s="22"/>
      <c r="AI1469" s="28"/>
      <c r="AJ1469" s="29">
        <f t="shared" si="196"/>
        <v>-1</v>
      </c>
      <c r="AK1469" s="30"/>
      <c r="AL1469" s="30"/>
      <c r="AM1469" s="30"/>
      <c r="AN1469" s="31">
        <v>24.9</v>
      </c>
      <c r="AO1469" s="11"/>
      <c r="AP1469" s="11"/>
      <c r="AQ1469" s="11"/>
      <c r="AR1469" s="11"/>
      <c r="AS1469" s="11"/>
      <c r="AT1469" s="11"/>
      <c r="AU1469" s="11"/>
      <c r="AV1469" s="11"/>
      <c r="AW1469" s="11"/>
      <c r="AX1469" s="31"/>
    </row>
    <row r="1470" spans="1:50" ht="37.5" customHeight="1" x14ac:dyDescent="0.25">
      <c r="A1470" s="12" t="s">
        <v>3340</v>
      </c>
      <c r="B1470" s="12" t="s">
        <v>3340</v>
      </c>
      <c r="C1470" s="13" t="s">
        <v>3340</v>
      </c>
      <c r="D1470" s="3"/>
      <c r="E1470" s="3" t="s">
        <v>3085</v>
      </c>
      <c r="F1470" s="14" t="s">
        <v>149</v>
      </c>
      <c r="G1470" s="14" t="s">
        <v>1101</v>
      </c>
      <c r="H1470" s="14" t="s">
        <v>493</v>
      </c>
      <c r="I1470" s="14" t="s">
        <v>3341</v>
      </c>
      <c r="J1470" s="14">
        <v>0</v>
      </c>
      <c r="K1470" s="38"/>
      <c r="L1470" s="55"/>
      <c r="M1470" s="15">
        <v>0</v>
      </c>
      <c r="N1470" s="41">
        <v>96</v>
      </c>
      <c r="O1470" s="13"/>
      <c r="P1470" s="17">
        <v>6</v>
      </c>
      <c r="Q1470" s="13">
        <v>6</v>
      </c>
      <c r="R1470" s="16">
        <f t="shared" si="200"/>
        <v>112</v>
      </c>
      <c r="S1470" s="17">
        <f t="shared" si="199"/>
        <v>4.4030000000000005</v>
      </c>
      <c r="T1470" s="18">
        <v>7.8087192204570401</v>
      </c>
      <c r="U1470" s="18">
        <v>6.852898550724638</v>
      </c>
      <c r="V1470" s="19">
        <f t="shared" si="192"/>
        <v>19.06461777118168</v>
      </c>
      <c r="W1470" s="33">
        <f t="shared" si="193"/>
        <v>27.910600417009981</v>
      </c>
      <c r="X1470" s="21">
        <f t="shared" si="194"/>
        <v>22.877541325418015</v>
      </c>
      <c r="Y1470" s="22">
        <v>23.285541325418016</v>
      </c>
      <c r="Z1470" s="23">
        <v>59.9</v>
      </c>
      <c r="AA1470" s="22"/>
      <c r="AB1470" s="22"/>
      <c r="AC1470" s="24">
        <v>25.9</v>
      </c>
      <c r="AD1470" s="25">
        <f t="shared" si="195"/>
        <v>0.13211466352915702</v>
      </c>
      <c r="AE1470" s="22"/>
      <c r="AF1470" s="26"/>
      <c r="AG1470" s="22"/>
      <c r="AH1470" s="22"/>
      <c r="AI1470" s="28"/>
      <c r="AJ1470" s="29">
        <f t="shared" si="196"/>
        <v>-1</v>
      </c>
      <c r="AK1470" s="30"/>
      <c r="AL1470" s="30"/>
      <c r="AM1470" s="30"/>
      <c r="AN1470" s="31">
        <v>27.9</v>
      </c>
      <c r="AO1470" s="11"/>
      <c r="AP1470" s="11"/>
      <c r="AQ1470" s="11"/>
      <c r="AR1470" s="11"/>
      <c r="AS1470" s="11"/>
      <c r="AT1470" s="11"/>
      <c r="AU1470" s="11"/>
      <c r="AV1470" s="11"/>
      <c r="AW1470" s="11"/>
      <c r="AX1470" s="31"/>
    </row>
    <row r="1471" spans="1:50" ht="37.5" customHeight="1" x14ac:dyDescent="0.25">
      <c r="A1471" s="12" t="s">
        <v>3342</v>
      </c>
      <c r="B1471" s="12" t="s">
        <v>3342</v>
      </c>
      <c r="C1471" s="13" t="s">
        <v>3342</v>
      </c>
      <c r="D1471" s="3"/>
      <c r="E1471" s="3" t="s">
        <v>3085</v>
      </c>
      <c r="F1471" s="14" t="s">
        <v>1467</v>
      </c>
      <c r="G1471" s="14" t="s">
        <v>2743</v>
      </c>
      <c r="H1471" s="14" t="s">
        <v>2744</v>
      </c>
      <c r="I1471" s="14" t="s">
        <v>3343</v>
      </c>
      <c r="J1471" s="14">
        <v>0</v>
      </c>
      <c r="K1471" s="38"/>
      <c r="L1471" s="14"/>
      <c r="M1471" s="15">
        <v>0</v>
      </c>
      <c r="N1471" s="41">
        <v>41</v>
      </c>
      <c r="O1471" s="13"/>
      <c r="P1471" s="17">
        <v>5</v>
      </c>
      <c r="Q1471" s="13">
        <v>9</v>
      </c>
      <c r="R1471" s="16">
        <f t="shared" si="200"/>
        <v>57.4</v>
      </c>
      <c r="S1471" s="17">
        <f t="shared" si="199"/>
        <v>9.673</v>
      </c>
      <c r="T1471" s="18">
        <v>26.442332944850001</v>
      </c>
      <c r="U1471" s="18">
        <v>8.298067632850243</v>
      </c>
      <c r="V1471" s="19">
        <f t="shared" si="192"/>
        <v>44.413400577700244</v>
      </c>
      <c r="W1471" s="33">
        <f t="shared" si="193"/>
        <v>65.021218445753149</v>
      </c>
      <c r="X1471" s="21">
        <f t="shared" si="194"/>
        <v>53.296080693240292</v>
      </c>
      <c r="Y1471" s="22">
        <v>54.520080693240295</v>
      </c>
      <c r="Z1471" s="23">
        <v>99.9</v>
      </c>
      <c r="AA1471" s="22"/>
      <c r="AB1471" s="22"/>
      <c r="AC1471" s="24">
        <v>56.9</v>
      </c>
      <c r="AD1471" s="25">
        <f t="shared" si="195"/>
        <v>6.7620719195151002E-2</v>
      </c>
      <c r="AE1471" s="22"/>
      <c r="AF1471" s="26"/>
      <c r="AG1471" s="22"/>
      <c r="AH1471" s="22"/>
      <c r="AI1471" s="28"/>
      <c r="AJ1471" s="29">
        <f t="shared" si="196"/>
        <v>-1</v>
      </c>
      <c r="AK1471" s="30"/>
      <c r="AL1471" s="30"/>
      <c r="AM1471" s="30"/>
      <c r="AN1471" s="31">
        <v>62.9</v>
      </c>
      <c r="AO1471" s="11"/>
      <c r="AP1471" s="11"/>
      <c r="AQ1471" s="11"/>
      <c r="AR1471" s="11"/>
      <c r="AS1471" s="11"/>
      <c r="AT1471" s="11"/>
      <c r="AU1471" s="11"/>
      <c r="AV1471" s="11"/>
      <c r="AW1471" s="11"/>
      <c r="AX1471" s="31"/>
    </row>
    <row r="1472" spans="1:50" ht="37.5" customHeight="1" x14ac:dyDescent="0.25">
      <c r="A1472" s="12" t="s">
        <v>3344</v>
      </c>
      <c r="B1472" s="12" t="s">
        <v>3344</v>
      </c>
      <c r="C1472" s="13" t="s">
        <v>3344</v>
      </c>
      <c r="D1472" s="3"/>
      <c r="E1472" s="3" t="s">
        <v>3085</v>
      </c>
      <c r="F1472" s="14" t="s">
        <v>119</v>
      </c>
      <c r="G1472" s="14" t="s">
        <v>120</v>
      </c>
      <c r="H1472" s="14" t="s">
        <v>2671</v>
      </c>
      <c r="I1472" s="14" t="s">
        <v>3345</v>
      </c>
      <c r="J1472" s="14">
        <v>0</v>
      </c>
      <c r="K1472" s="38"/>
      <c r="L1472" s="14"/>
      <c r="M1472" s="15">
        <v>0</v>
      </c>
      <c r="N1472" s="41">
        <v>49</v>
      </c>
      <c r="O1472" s="13"/>
      <c r="P1472" s="17">
        <v>0</v>
      </c>
      <c r="Q1472" s="13">
        <v>1</v>
      </c>
      <c r="R1472" s="16" t="str">
        <f t="shared" si="200"/>
        <v>nul</v>
      </c>
      <c r="S1472" s="17">
        <f t="shared" si="199"/>
        <v>11.543000000000001</v>
      </c>
      <c r="T1472" s="18">
        <v>30.366252777291201</v>
      </c>
      <c r="U1472" s="18">
        <v>7.6360869565217397</v>
      </c>
      <c r="V1472" s="19">
        <f t="shared" si="192"/>
        <v>49.545339733812938</v>
      </c>
      <c r="W1472" s="33">
        <f t="shared" si="193"/>
        <v>72.534377370302138</v>
      </c>
      <c r="X1472" s="21">
        <f t="shared" si="194"/>
        <v>59.454407680575521</v>
      </c>
      <c r="Y1472" s="22">
        <v>60.882407680575525</v>
      </c>
      <c r="Z1472" s="23">
        <v>119.9</v>
      </c>
      <c r="AA1472" s="22"/>
      <c r="AB1472" s="22"/>
      <c r="AC1472" s="24">
        <v>67.900000000000006</v>
      </c>
      <c r="AD1472" s="25">
        <f t="shared" si="195"/>
        <v>0.14205157613879926</v>
      </c>
      <c r="AE1472" s="22"/>
      <c r="AF1472" s="26"/>
      <c r="AG1472" s="22"/>
      <c r="AH1472" s="22"/>
      <c r="AI1472" s="28"/>
      <c r="AJ1472" s="29">
        <f t="shared" si="196"/>
        <v>-1</v>
      </c>
      <c r="AK1472" s="30"/>
      <c r="AL1472" s="30"/>
      <c r="AM1472" s="30"/>
      <c r="AN1472" s="31">
        <v>74.900000000000006</v>
      </c>
      <c r="AO1472" s="11"/>
      <c r="AP1472" s="11"/>
      <c r="AQ1472" s="11"/>
      <c r="AR1472" s="11"/>
      <c r="AS1472" s="11"/>
      <c r="AT1472" s="11"/>
      <c r="AU1472" s="11"/>
      <c r="AV1472" s="11"/>
      <c r="AW1472" s="11"/>
      <c r="AX1472" s="31"/>
    </row>
    <row r="1473" spans="1:50" ht="37.5" customHeight="1" x14ac:dyDescent="0.25">
      <c r="A1473" s="12" t="s">
        <v>3346</v>
      </c>
      <c r="B1473" s="12" t="s">
        <v>3346</v>
      </c>
      <c r="C1473" s="13" t="s">
        <v>3346</v>
      </c>
      <c r="D1473" s="3"/>
      <c r="E1473" s="3" t="s">
        <v>3085</v>
      </c>
      <c r="F1473" s="14" t="s">
        <v>40</v>
      </c>
      <c r="G1473" s="14" t="s">
        <v>47</v>
      </c>
      <c r="H1473" s="14" t="s">
        <v>59</v>
      </c>
      <c r="I1473" s="14" t="s">
        <v>3354</v>
      </c>
      <c r="J1473" s="14">
        <v>0</v>
      </c>
      <c r="K1473" s="38"/>
      <c r="L1473" s="14"/>
      <c r="M1473" s="15">
        <v>0</v>
      </c>
      <c r="N1473" s="41">
        <v>39</v>
      </c>
      <c r="O1473" s="13"/>
      <c r="P1473" s="17">
        <v>3</v>
      </c>
      <c r="Q1473" s="13">
        <v>7</v>
      </c>
      <c r="R1473" s="16">
        <f t="shared" si="200"/>
        <v>91</v>
      </c>
      <c r="S1473" s="17">
        <f t="shared" si="199"/>
        <v>8.3130000000000006</v>
      </c>
      <c r="T1473" s="18">
        <v>16.561721568329201</v>
      </c>
      <c r="U1473" s="18">
        <v>9.61</v>
      </c>
      <c r="V1473" s="19">
        <f t="shared" si="192"/>
        <v>34.484721568329199</v>
      </c>
      <c r="W1473" s="33">
        <f t="shared" si="193"/>
        <v>50.485632376033948</v>
      </c>
      <c r="X1473" s="21">
        <f t="shared" si="194"/>
        <v>41.38166588199504</v>
      </c>
      <c r="Y1473" s="22">
        <v>40.973665881995039</v>
      </c>
      <c r="Z1473" s="23">
        <v>59.9</v>
      </c>
      <c r="AA1473" s="22"/>
      <c r="AB1473" s="22"/>
      <c r="AC1473" s="24">
        <v>48.9</v>
      </c>
      <c r="AD1473" s="25">
        <f t="shared" si="195"/>
        <v>0.18168273214143715</v>
      </c>
      <c r="AE1473" s="22"/>
      <c r="AF1473" s="26"/>
      <c r="AG1473" s="22"/>
      <c r="AH1473" s="22"/>
      <c r="AI1473" s="28"/>
      <c r="AJ1473" s="29">
        <f t="shared" si="196"/>
        <v>-1</v>
      </c>
      <c r="AK1473" s="30"/>
      <c r="AL1473" s="30"/>
      <c r="AM1473" s="30"/>
      <c r="AN1473" s="31">
        <v>46.9</v>
      </c>
      <c r="AO1473" s="11"/>
      <c r="AP1473" s="11"/>
      <c r="AQ1473" s="11"/>
      <c r="AR1473" s="11"/>
      <c r="AS1473" s="11"/>
      <c r="AT1473" s="11"/>
      <c r="AU1473" s="11"/>
      <c r="AV1473" s="11"/>
      <c r="AW1473" s="11"/>
      <c r="AX1473" s="31"/>
    </row>
    <row r="1474" spans="1:50" ht="37.5" customHeight="1" x14ac:dyDescent="0.25">
      <c r="A1474" s="12" t="s">
        <v>3347</v>
      </c>
      <c r="B1474" s="12" t="s">
        <v>3347</v>
      </c>
      <c r="C1474" s="13" t="s">
        <v>3347</v>
      </c>
      <c r="D1474" s="3"/>
      <c r="E1474" s="3" t="s">
        <v>3085</v>
      </c>
      <c r="F1474" s="14" t="s">
        <v>40</v>
      </c>
      <c r="G1474" s="14" t="s">
        <v>47</v>
      </c>
      <c r="H1474" s="14" t="s">
        <v>59</v>
      </c>
      <c r="I1474" s="14" t="s">
        <v>3355</v>
      </c>
      <c r="J1474" s="14">
        <v>0</v>
      </c>
      <c r="K1474" s="38"/>
      <c r="L1474" s="14"/>
      <c r="M1474" s="15">
        <v>0</v>
      </c>
      <c r="N1474" s="41">
        <v>50</v>
      </c>
      <c r="O1474" s="13"/>
      <c r="P1474" s="17">
        <v>0</v>
      </c>
      <c r="Q1474" s="13">
        <v>1</v>
      </c>
      <c r="R1474" s="16" t="str">
        <f t="shared" si="200"/>
        <v>nul</v>
      </c>
      <c r="S1474" s="17">
        <f t="shared" si="199"/>
        <v>4.2329999999999997</v>
      </c>
      <c r="T1474" s="18">
        <v>7.0378908643957798</v>
      </c>
      <c r="U1474" s="18">
        <v>7.83</v>
      </c>
      <c r="V1474" s="19">
        <f t="shared" ref="V1474:V1480" si="201">SUM(S1474:U1474)</f>
        <v>19.10089086439578</v>
      </c>
      <c r="W1474" s="33">
        <f t="shared" ref="W1474:W1480" si="202">V1474*1.22*1.2</f>
        <v>27.963704225475418</v>
      </c>
      <c r="X1474" s="21">
        <f t="shared" ref="X1474:X1480" si="203">V1474*1.2</f>
        <v>22.921069037274936</v>
      </c>
      <c r="Y1474" s="22">
        <v>23.329069037274937</v>
      </c>
      <c r="Z1474" s="23">
        <v>39.9</v>
      </c>
      <c r="AA1474" s="22"/>
      <c r="AB1474" s="22"/>
      <c r="AC1474" s="24">
        <v>24.9</v>
      </c>
      <c r="AD1474" s="25">
        <f t="shared" ref="AD1474:AD1480" si="204">(AC1474/X1474)-1</f>
        <v>8.6336765510669045E-2</v>
      </c>
      <c r="AE1474" s="22"/>
      <c r="AF1474" s="26"/>
      <c r="AG1474" s="22"/>
      <c r="AH1474" s="22"/>
      <c r="AI1474" s="28"/>
      <c r="AJ1474" s="29">
        <f t="shared" si="196"/>
        <v>-1</v>
      </c>
      <c r="AK1474" s="30"/>
      <c r="AL1474" s="30"/>
      <c r="AM1474" s="30"/>
      <c r="AN1474" s="31">
        <v>26.9</v>
      </c>
      <c r="AO1474" s="11"/>
      <c r="AP1474" s="11"/>
      <c r="AQ1474" s="11"/>
      <c r="AR1474" s="11"/>
      <c r="AS1474" s="11"/>
      <c r="AT1474" s="11"/>
      <c r="AU1474" s="11"/>
      <c r="AV1474" s="11"/>
      <c r="AW1474" s="11"/>
      <c r="AX1474" s="31"/>
    </row>
    <row r="1475" spans="1:50" ht="37.5" customHeight="1" x14ac:dyDescent="0.25">
      <c r="A1475" s="12" t="s">
        <v>3348</v>
      </c>
      <c r="B1475" s="12" t="s">
        <v>3348</v>
      </c>
      <c r="C1475" s="13" t="s">
        <v>3348</v>
      </c>
      <c r="D1475" s="3"/>
      <c r="E1475" s="3" t="s">
        <v>3085</v>
      </c>
      <c r="F1475" s="14" t="s">
        <v>40</v>
      </c>
      <c r="G1475" s="14" t="s">
        <v>47</v>
      </c>
      <c r="H1475" s="14" t="s">
        <v>59</v>
      </c>
      <c r="I1475" s="14" t="s">
        <v>3356</v>
      </c>
      <c r="J1475" s="14">
        <v>0</v>
      </c>
      <c r="K1475" s="38"/>
      <c r="L1475" s="14"/>
      <c r="M1475" s="15">
        <v>0</v>
      </c>
      <c r="N1475" s="41">
        <v>44</v>
      </c>
      <c r="O1475" s="13"/>
      <c r="P1475" s="17">
        <v>4</v>
      </c>
      <c r="Q1475" s="13">
        <v>5</v>
      </c>
      <c r="R1475" s="16">
        <f t="shared" ref="R1475:R1502" si="205">IFERROR((N1475/(P1475/7)),"nul")</f>
        <v>77</v>
      </c>
      <c r="S1475" s="17">
        <f t="shared" si="199"/>
        <v>4.4030000000000005</v>
      </c>
      <c r="T1475" s="18">
        <v>7.3050086666666703</v>
      </c>
      <c r="U1475" s="18">
        <v>7.83</v>
      </c>
      <c r="V1475" s="19">
        <f t="shared" si="201"/>
        <v>19.53800866666667</v>
      </c>
      <c r="W1475" s="33">
        <f t="shared" si="202"/>
        <v>28.603644688000003</v>
      </c>
      <c r="X1475" s="21">
        <f t="shared" si="203"/>
        <v>23.445610400000003</v>
      </c>
      <c r="Y1475" s="22">
        <v>23.445610400000003</v>
      </c>
      <c r="Z1475" s="23">
        <v>39.9</v>
      </c>
      <c r="AA1475" s="22"/>
      <c r="AB1475" s="22"/>
      <c r="AC1475" s="24">
        <v>25.9</v>
      </c>
      <c r="AD1475" s="25">
        <f t="shared" si="204"/>
        <v>0.10468439755358183</v>
      </c>
      <c r="AE1475" s="22"/>
      <c r="AF1475" s="26"/>
      <c r="AG1475" s="22"/>
      <c r="AH1475" s="22"/>
      <c r="AI1475" s="28"/>
      <c r="AJ1475" s="29">
        <f t="shared" si="196"/>
        <v>-1</v>
      </c>
      <c r="AK1475" s="30"/>
      <c r="AL1475" s="30"/>
      <c r="AM1475" s="30"/>
      <c r="AN1475" s="31">
        <v>25.9</v>
      </c>
      <c r="AO1475" s="11"/>
      <c r="AP1475" s="11"/>
      <c r="AQ1475" s="11"/>
      <c r="AR1475" s="11"/>
      <c r="AS1475" s="11"/>
      <c r="AT1475" s="11"/>
      <c r="AU1475" s="11"/>
      <c r="AV1475" s="11"/>
      <c r="AW1475" s="11"/>
      <c r="AX1475" s="31"/>
    </row>
    <row r="1476" spans="1:50" ht="37.5" customHeight="1" x14ac:dyDescent="0.25">
      <c r="A1476" s="12" t="s">
        <v>3349</v>
      </c>
      <c r="B1476" s="12" t="s">
        <v>3349</v>
      </c>
      <c r="C1476" s="13" t="s">
        <v>3349</v>
      </c>
      <c r="D1476" s="3"/>
      <c r="E1476" s="3" t="s">
        <v>3085</v>
      </c>
      <c r="F1476" s="14" t="s">
        <v>81</v>
      </c>
      <c r="G1476" s="14" t="s">
        <v>1692</v>
      </c>
      <c r="H1476" s="14" t="s">
        <v>1693</v>
      </c>
      <c r="I1476" s="14" t="s">
        <v>3357</v>
      </c>
      <c r="J1476" s="14">
        <v>0</v>
      </c>
      <c r="K1476" s="38"/>
      <c r="L1476" s="14"/>
      <c r="M1476" s="15">
        <v>0</v>
      </c>
      <c r="N1476" s="41">
        <v>69</v>
      </c>
      <c r="O1476" s="13"/>
      <c r="P1476" s="17">
        <v>1</v>
      </c>
      <c r="Q1476" s="13">
        <v>1</v>
      </c>
      <c r="R1476" s="16">
        <f t="shared" si="205"/>
        <v>483</v>
      </c>
      <c r="S1476" s="17">
        <f t="shared" si="199"/>
        <v>7.633</v>
      </c>
      <c r="T1476" s="18">
        <v>19.034541244583401</v>
      </c>
      <c r="U1476" s="18">
        <v>7.83</v>
      </c>
      <c r="V1476" s="19">
        <f t="shared" si="201"/>
        <v>34.497541244583402</v>
      </c>
      <c r="W1476" s="33">
        <f t="shared" si="202"/>
        <v>50.504400382070102</v>
      </c>
      <c r="X1476" s="21">
        <f t="shared" si="203"/>
        <v>41.397049493500084</v>
      </c>
      <c r="Y1476" s="22">
        <v>42.41704949350008</v>
      </c>
      <c r="Z1476" s="23">
        <v>69.900000000000006</v>
      </c>
      <c r="AA1476" s="22"/>
      <c r="AB1476" s="22"/>
      <c r="AC1476" s="24">
        <v>44.9</v>
      </c>
      <c r="AD1476" s="25">
        <f t="shared" si="204"/>
        <v>8.4618361679373422E-2</v>
      </c>
      <c r="AE1476" s="22"/>
      <c r="AF1476" s="26"/>
      <c r="AG1476" s="22"/>
      <c r="AH1476" s="22"/>
      <c r="AI1476" s="28"/>
      <c r="AJ1476" s="29">
        <f t="shared" si="196"/>
        <v>-1</v>
      </c>
      <c r="AK1476" s="30"/>
      <c r="AL1476" s="30"/>
      <c r="AM1476" s="30"/>
      <c r="AN1476" s="31">
        <v>49.9</v>
      </c>
      <c r="AO1476" s="11"/>
      <c r="AP1476" s="11"/>
      <c r="AQ1476" s="11"/>
      <c r="AR1476" s="11"/>
      <c r="AS1476" s="11"/>
      <c r="AT1476" s="11"/>
      <c r="AU1476" s="11"/>
      <c r="AV1476" s="11"/>
      <c r="AW1476" s="11"/>
      <c r="AX1476" s="31"/>
    </row>
    <row r="1477" spans="1:50" ht="37.5" customHeight="1" x14ac:dyDescent="0.25">
      <c r="A1477" s="12" t="s">
        <v>3350</v>
      </c>
      <c r="B1477" s="12" t="s">
        <v>3350</v>
      </c>
      <c r="C1477" s="13" t="s">
        <v>3350</v>
      </c>
      <c r="D1477" s="3"/>
      <c r="E1477" s="3" t="s">
        <v>3085</v>
      </c>
      <c r="F1477" s="14" t="s">
        <v>81</v>
      </c>
      <c r="G1477" s="14" t="s">
        <v>1692</v>
      </c>
      <c r="H1477" s="14" t="s">
        <v>1693</v>
      </c>
      <c r="I1477" s="14" t="s">
        <v>3358</v>
      </c>
      <c r="J1477" s="14">
        <v>0</v>
      </c>
      <c r="K1477" s="38"/>
      <c r="L1477" s="14"/>
      <c r="M1477" s="15">
        <v>0</v>
      </c>
      <c r="N1477" s="41">
        <v>35</v>
      </c>
      <c r="O1477" s="13"/>
      <c r="P1477" s="17">
        <v>8</v>
      </c>
      <c r="Q1477" s="13">
        <v>11</v>
      </c>
      <c r="R1477" s="16">
        <f t="shared" si="205"/>
        <v>30.625</v>
      </c>
      <c r="S1477" s="17">
        <f t="shared" si="199"/>
        <v>6.7830000000000004</v>
      </c>
      <c r="T1477" s="18">
        <v>10.762001398377899</v>
      </c>
      <c r="U1477" s="18">
        <v>7.63</v>
      </c>
      <c r="V1477" s="19">
        <f t="shared" si="201"/>
        <v>25.175001398377898</v>
      </c>
      <c r="W1477" s="33">
        <f t="shared" si="202"/>
        <v>36.856202047225239</v>
      </c>
      <c r="X1477" s="21">
        <f t="shared" si="203"/>
        <v>30.210001678053477</v>
      </c>
      <c r="Y1477" s="22">
        <v>29.190001678053473</v>
      </c>
      <c r="Z1477" s="23">
        <v>49.9</v>
      </c>
      <c r="AA1477" s="22"/>
      <c r="AB1477" s="22"/>
      <c r="AC1477" s="24">
        <v>39.9</v>
      </c>
      <c r="AD1477" s="25">
        <f t="shared" si="204"/>
        <v>0.32075464361810924</v>
      </c>
      <c r="AE1477" s="22"/>
      <c r="AF1477" s="26"/>
      <c r="AG1477" s="22"/>
      <c r="AH1477" s="22"/>
      <c r="AI1477" s="28"/>
      <c r="AJ1477" s="29">
        <f t="shared" si="196"/>
        <v>-1</v>
      </c>
      <c r="AK1477" s="30"/>
      <c r="AL1477" s="30"/>
      <c r="AM1477" s="30"/>
      <c r="AN1477" s="31">
        <v>34.9</v>
      </c>
      <c r="AO1477" s="11"/>
      <c r="AP1477" s="11"/>
      <c r="AQ1477" s="11"/>
      <c r="AR1477" s="11"/>
      <c r="AS1477" s="11"/>
      <c r="AT1477" s="11"/>
      <c r="AU1477" s="11"/>
      <c r="AV1477" s="11"/>
      <c r="AW1477" s="11"/>
      <c r="AX1477" s="31"/>
    </row>
    <row r="1478" spans="1:50" ht="37.5" customHeight="1" x14ac:dyDescent="0.25">
      <c r="A1478" s="12" t="s">
        <v>3351</v>
      </c>
      <c r="B1478" s="12" t="s">
        <v>3351</v>
      </c>
      <c r="C1478" s="13" t="s">
        <v>3351</v>
      </c>
      <c r="D1478" s="3"/>
      <c r="E1478" s="3" t="s">
        <v>3085</v>
      </c>
      <c r="F1478" s="14" t="s">
        <v>114</v>
      </c>
      <c r="G1478" s="14" t="s">
        <v>163</v>
      </c>
      <c r="H1478" s="14" t="s">
        <v>219</v>
      </c>
      <c r="I1478" s="14" t="s">
        <v>3359</v>
      </c>
      <c r="J1478" s="14">
        <v>0</v>
      </c>
      <c r="K1478" s="38"/>
      <c r="L1478" s="14"/>
      <c r="M1478" s="15">
        <v>0</v>
      </c>
      <c r="N1478" s="41">
        <v>19</v>
      </c>
      <c r="O1478" s="13"/>
      <c r="P1478" s="17">
        <v>0</v>
      </c>
      <c r="Q1478" s="13">
        <v>1</v>
      </c>
      <c r="R1478" s="16" t="str">
        <f t="shared" si="205"/>
        <v>nul</v>
      </c>
      <c r="S1478" s="17">
        <f t="shared" si="199"/>
        <v>79.882999999999996</v>
      </c>
      <c r="T1478" s="18">
        <v>214.00833024469799</v>
      </c>
      <c r="U1478" s="18">
        <v>25.59</v>
      </c>
      <c r="V1478" s="19">
        <f t="shared" si="201"/>
        <v>319.48133024469797</v>
      </c>
      <c r="W1478" s="33">
        <f t="shared" si="202"/>
        <v>467.72066747823783</v>
      </c>
      <c r="X1478" s="21">
        <f t="shared" si="203"/>
        <v>383.37759629363757</v>
      </c>
      <c r="Y1478" s="22">
        <v>385.41759629363753</v>
      </c>
      <c r="Z1478" s="23">
        <v>699.9</v>
      </c>
      <c r="AA1478" s="22"/>
      <c r="AB1478" s="22"/>
      <c r="AC1478" s="24">
        <v>469.9</v>
      </c>
      <c r="AD1478" s="25">
        <f t="shared" si="204"/>
        <v>0.22568455888615091</v>
      </c>
      <c r="AE1478" s="22"/>
      <c r="AF1478" s="26"/>
      <c r="AG1478" s="22"/>
      <c r="AH1478" s="22"/>
      <c r="AI1478" s="28"/>
      <c r="AJ1478" s="29">
        <f t="shared" si="196"/>
        <v>-1</v>
      </c>
      <c r="AK1478" s="46">
        <v>43234</v>
      </c>
      <c r="AL1478" s="51">
        <v>43254</v>
      </c>
      <c r="AM1478" s="46" t="s">
        <v>3483</v>
      </c>
      <c r="AN1478" s="47">
        <v>479.9</v>
      </c>
      <c r="AO1478" s="44" t="s">
        <v>3484</v>
      </c>
      <c r="AP1478" s="52" t="s">
        <v>3485</v>
      </c>
      <c r="AQ1478" s="11"/>
      <c r="AR1478" s="11"/>
      <c r="AS1478" s="11"/>
      <c r="AT1478" s="11"/>
      <c r="AU1478" s="11"/>
      <c r="AV1478" s="11"/>
      <c r="AW1478" s="11"/>
      <c r="AX1478" s="31"/>
    </row>
    <row r="1479" spans="1:50" ht="37.5" customHeight="1" x14ac:dyDescent="0.25">
      <c r="A1479" s="12" t="s">
        <v>3352</v>
      </c>
      <c r="B1479" s="12" t="s">
        <v>3352</v>
      </c>
      <c r="C1479" s="13" t="s">
        <v>3352</v>
      </c>
      <c r="D1479" s="3"/>
      <c r="E1479" s="3" t="s">
        <v>3085</v>
      </c>
      <c r="F1479" s="14" t="s">
        <v>114</v>
      </c>
      <c r="G1479" s="14" t="s">
        <v>163</v>
      </c>
      <c r="H1479" s="14" t="s">
        <v>241</v>
      </c>
      <c r="I1479" s="14" t="s">
        <v>3360</v>
      </c>
      <c r="J1479" s="14">
        <v>0</v>
      </c>
      <c r="K1479" s="38"/>
      <c r="L1479" s="14"/>
      <c r="M1479" s="15">
        <v>0</v>
      </c>
      <c r="N1479" s="41">
        <v>15</v>
      </c>
      <c r="O1479" s="13"/>
      <c r="P1479" s="17">
        <v>1</v>
      </c>
      <c r="Q1479" s="13">
        <v>4</v>
      </c>
      <c r="R1479" s="16">
        <f t="shared" si="205"/>
        <v>105</v>
      </c>
      <c r="S1479" s="17">
        <f t="shared" si="199"/>
        <v>13.583000000000002</v>
      </c>
      <c r="T1479" s="18">
        <v>30.7149311215335</v>
      </c>
      <c r="U1479" s="18">
        <v>9.9600000000000009</v>
      </c>
      <c r="V1479" s="19">
        <f t="shared" si="201"/>
        <v>54.257931121533503</v>
      </c>
      <c r="W1479" s="33">
        <f t="shared" si="202"/>
        <v>79.433611161925043</v>
      </c>
      <c r="X1479" s="21">
        <f t="shared" si="203"/>
        <v>65.109517345840203</v>
      </c>
      <c r="Y1479" s="22">
        <v>64.701517345840202</v>
      </c>
      <c r="Z1479" s="23">
        <v>99.9</v>
      </c>
      <c r="AA1479" s="22"/>
      <c r="AB1479" s="22"/>
      <c r="AC1479" s="24">
        <v>79.900000000000006</v>
      </c>
      <c r="AD1479" s="25">
        <f t="shared" si="204"/>
        <v>0.22716314383959646</v>
      </c>
      <c r="AE1479" s="22"/>
      <c r="AF1479" s="26"/>
      <c r="AG1479" s="22"/>
      <c r="AH1479" s="22"/>
      <c r="AI1479" s="28"/>
      <c r="AJ1479" s="29">
        <f t="shared" si="196"/>
        <v>-1</v>
      </c>
      <c r="AK1479" s="30"/>
      <c r="AL1479" s="30"/>
      <c r="AM1479" s="30"/>
      <c r="AN1479" s="31">
        <v>77.900000000000006</v>
      </c>
      <c r="AO1479" s="11"/>
      <c r="AP1479" s="11"/>
      <c r="AQ1479" s="11"/>
      <c r="AR1479" s="11"/>
      <c r="AS1479" s="11"/>
      <c r="AT1479" s="11"/>
      <c r="AU1479" s="11"/>
      <c r="AV1479" s="11"/>
      <c r="AW1479" s="11"/>
      <c r="AX1479" s="31"/>
    </row>
    <row r="1480" spans="1:50" ht="37.5" customHeight="1" x14ac:dyDescent="0.25">
      <c r="A1480" s="12" t="s">
        <v>3353</v>
      </c>
      <c r="B1480" s="12" t="s">
        <v>3353</v>
      </c>
      <c r="C1480" s="13" t="s">
        <v>3353</v>
      </c>
      <c r="D1480" s="3"/>
      <c r="E1480" s="3" t="s">
        <v>3085</v>
      </c>
      <c r="F1480" s="14" t="s">
        <v>114</v>
      </c>
      <c r="G1480" s="14" t="s">
        <v>163</v>
      </c>
      <c r="H1480" s="14" t="s">
        <v>305</v>
      </c>
      <c r="I1480" s="14" t="s">
        <v>3361</v>
      </c>
      <c r="J1480" s="14">
        <v>0</v>
      </c>
      <c r="K1480" s="38"/>
      <c r="L1480" s="14"/>
      <c r="M1480" s="15">
        <v>0</v>
      </c>
      <c r="N1480" s="41">
        <v>28</v>
      </c>
      <c r="O1480" s="13"/>
      <c r="P1480" s="17">
        <v>2</v>
      </c>
      <c r="Q1480" s="13">
        <v>2</v>
      </c>
      <c r="R1480" s="16">
        <f t="shared" si="205"/>
        <v>98</v>
      </c>
      <c r="S1480" s="17">
        <f t="shared" si="199"/>
        <v>62.883000000000003</v>
      </c>
      <c r="T1480" s="18">
        <v>146.46530482055499</v>
      </c>
      <c r="U1480" s="18">
        <v>77.37</v>
      </c>
      <c r="V1480" s="19">
        <f t="shared" si="201"/>
        <v>286.71830482055498</v>
      </c>
      <c r="W1480" s="33">
        <f t="shared" si="202"/>
        <v>419.75559825729243</v>
      </c>
      <c r="X1480" s="21">
        <f t="shared" si="203"/>
        <v>344.06196578466597</v>
      </c>
      <c r="Y1480" s="22">
        <v>349.77396578466596</v>
      </c>
      <c r="Z1480" s="23">
        <v>529.9</v>
      </c>
      <c r="AA1480" s="22"/>
      <c r="AB1480" s="22"/>
      <c r="AC1480" s="24">
        <v>369.9</v>
      </c>
      <c r="AD1480" s="25">
        <f t="shared" si="204"/>
        <v>7.5097037117741072E-2</v>
      </c>
      <c r="AE1480" s="22"/>
      <c r="AF1480" s="26"/>
      <c r="AG1480" s="22"/>
      <c r="AH1480" s="22"/>
      <c r="AI1480" s="43">
        <v>369.9</v>
      </c>
      <c r="AJ1480" s="29">
        <f t="shared" si="196"/>
        <v>7.5097037117741072E-2</v>
      </c>
      <c r="AK1480" s="46">
        <v>43241</v>
      </c>
      <c r="AL1480" s="51">
        <v>43245</v>
      </c>
      <c r="AM1480" s="46" t="s">
        <v>3488</v>
      </c>
      <c r="AN1480" s="31">
        <v>397.9</v>
      </c>
      <c r="AO1480" s="11"/>
      <c r="AP1480" s="11"/>
      <c r="AQ1480" s="11"/>
      <c r="AR1480" s="11"/>
      <c r="AS1480" s="11"/>
      <c r="AT1480" s="11"/>
      <c r="AU1480" s="11"/>
      <c r="AV1480" s="11"/>
      <c r="AW1480" s="11"/>
      <c r="AX1480" s="31"/>
    </row>
    <row r="1481" spans="1:50" ht="37.5" customHeight="1" x14ac:dyDescent="0.25">
      <c r="A1481" s="12" t="s">
        <v>3445</v>
      </c>
      <c r="B1481" s="12" t="s">
        <v>3445</v>
      </c>
      <c r="C1481" s="13" t="s">
        <v>3445</v>
      </c>
      <c r="D1481" s="3"/>
      <c r="E1481" s="3" t="s">
        <v>3085</v>
      </c>
      <c r="F1481" s="14" t="s">
        <v>114</v>
      </c>
      <c r="G1481" s="14" t="s">
        <v>163</v>
      </c>
      <c r="H1481" s="14" t="s">
        <v>241</v>
      </c>
      <c r="I1481" s="14" t="s">
        <v>3463</v>
      </c>
      <c r="J1481" s="14"/>
      <c r="K1481" s="38"/>
      <c r="L1481" s="14"/>
      <c r="M1481" s="15">
        <v>0</v>
      </c>
      <c r="N1481" s="41">
        <v>44</v>
      </c>
      <c r="O1481" s="13"/>
      <c r="P1481" s="17">
        <v>2</v>
      </c>
      <c r="Q1481" s="13">
        <v>3</v>
      </c>
      <c r="R1481" s="16">
        <f t="shared" si="205"/>
        <v>154</v>
      </c>
      <c r="S1481" s="17">
        <f t="shared" ref="S1481:S1502" si="206">AC1481*0.17</f>
        <v>7.4630000000000001</v>
      </c>
      <c r="T1481" s="18">
        <v>12.973728677042301</v>
      </c>
      <c r="U1481" s="18">
        <v>7.83</v>
      </c>
      <c r="V1481" s="19">
        <f t="shared" ref="V1481:V1498" si="207">SUM(S1481:U1481)</f>
        <v>28.266728677042302</v>
      </c>
      <c r="W1481" s="33">
        <f t="shared" ref="W1481:W1498" si="208">V1481*1.22*1.2</f>
        <v>41.382490783189922</v>
      </c>
      <c r="X1481" s="21">
        <f t="shared" ref="X1481:X1502" si="209">V1481*1.2</f>
        <v>33.920074412450759</v>
      </c>
      <c r="Y1481" s="22">
        <v>24.964474412450759</v>
      </c>
      <c r="Z1481" s="23">
        <v>69.900000000000006</v>
      </c>
      <c r="AA1481" s="22"/>
      <c r="AB1481" s="22"/>
      <c r="AC1481" s="24">
        <v>43.9</v>
      </c>
      <c r="AD1481" s="25">
        <f t="shared" ref="AD1481:AD1502" si="210">(AC1481/X1481)-1</f>
        <v>0.29421885890338695</v>
      </c>
      <c r="AE1481" s="22"/>
      <c r="AF1481" s="26"/>
      <c r="AG1481" s="22"/>
      <c r="AH1481" s="22"/>
      <c r="AI1481" s="28"/>
      <c r="AJ1481" s="29">
        <f t="shared" ref="AJ1481:AJ1502" si="211">(AI1481/X1481)-1</f>
        <v>-1</v>
      </c>
      <c r="AK1481" s="30"/>
      <c r="AL1481" s="30"/>
      <c r="AM1481" s="30"/>
      <c r="AN1481" s="31">
        <v>39.9</v>
      </c>
      <c r="AO1481" s="11"/>
      <c r="AP1481" s="11"/>
      <c r="AQ1481" s="11"/>
      <c r="AR1481" s="11"/>
      <c r="AS1481" s="11"/>
      <c r="AT1481" s="11"/>
      <c r="AU1481" s="11"/>
      <c r="AV1481" s="11"/>
      <c r="AW1481" s="11"/>
      <c r="AX1481" s="31"/>
    </row>
    <row r="1482" spans="1:50" ht="37.5" customHeight="1" x14ac:dyDescent="0.25">
      <c r="A1482" s="12" t="s">
        <v>3446</v>
      </c>
      <c r="B1482" s="12" t="s">
        <v>3446</v>
      </c>
      <c r="C1482" s="13" t="s">
        <v>3446</v>
      </c>
      <c r="D1482" s="3"/>
      <c r="E1482" s="3" t="s">
        <v>3085</v>
      </c>
      <c r="F1482" s="14" t="s">
        <v>114</v>
      </c>
      <c r="G1482" s="14" t="s">
        <v>163</v>
      </c>
      <c r="H1482" s="14" t="s">
        <v>241</v>
      </c>
      <c r="I1482" s="14" t="s">
        <v>3464</v>
      </c>
      <c r="J1482" s="14"/>
      <c r="K1482" s="38"/>
      <c r="L1482" s="14"/>
      <c r="M1482" s="15">
        <v>0</v>
      </c>
      <c r="N1482" s="41">
        <v>49</v>
      </c>
      <c r="O1482" s="13"/>
      <c r="P1482" s="17">
        <v>1</v>
      </c>
      <c r="Q1482" s="13">
        <v>1</v>
      </c>
      <c r="R1482" s="16">
        <f t="shared" si="205"/>
        <v>343</v>
      </c>
      <c r="S1482" s="17">
        <f t="shared" si="206"/>
        <v>4.9130000000000003</v>
      </c>
      <c r="T1482" s="18">
        <v>8.8399882342434992</v>
      </c>
      <c r="U1482" s="18">
        <v>7.35</v>
      </c>
      <c r="V1482" s="19">
        <f t="shared" si="207"/>
        <v>21.102988234243497</v>
      </c>
      <c r="W1482" s="33">
        <f t="shared" si="208"/>
        <v>30.894774774932479</v>
      </c>
      <c r="X1482" s="21">
        <f t="shared" si="209"/>
        <v>25.323585881092196</v>
      </c>
      <c r="Y1482" s="22">
        <v>19.427985881092201</v>
      </c>
      <c r="Z1482" s="23">
        <v>49.9</v>
      </c>
      <c r="AA1482" s="22"/>
      <c r="AB1482" s="22"/>
      <c r="AC1482" s="24">
        <v>28.9</v>
      </c>
      <c r="AD1482" s="25">
        <f t="shared" si="210"/>
        <v>0.14122858175382369</v>
      </c>
      <c r="AE1482" s="22"/>
      <c r="AF1482" s="26"/>
      <c r="AG1482" s="22"/>
      <c r="AH1482" s="22"/>
      <c r="AI1482" s="28"/>
      <c r="AJ1482" s="29">
        <f t="shared" si="211"/>
        <v>-1</v>
      </c>
      <c r="AK1482" s="30"/>
      <c r="AL1482" s="30"/>
      <c r="AM1482" s="30"/>
      <c r="AN1482" s="31">
        <v>29.9</v>
      </c>
      <c r="AO1482" s="11"/>
      <c r="AP1482" s="11"/>
      <c r="AQ1482" s="11"/>
      <c r="AR1482" s="11"/>
      <c r="AS1482" s="11"/>
      <c r="AT1482" s="11"/>
      <c r="AU1482" s="11"/>
      <c r="AV1482" s="11"/>
      <c r="AW1482" s="11"/>
      <c r="AX1482" s="31"/>
    </row>
    <row r="1483" spans="1:50" ht="37.5" customHeight="1" x14ac:dyDescent="0.25">
      <c r="A1483" s="12" t="s">
        <v>3447</v>
      </c>
      <c r="B1483" s="12" t="s">
        <v>3447</v>
      </c>
      <c r="C1483" s="13" t="s">
        <v>3447</v>
      </c>
      <c r="D1483" s="3"/>
      <c r="E1483" s="3" t="s">
        <v>3085</v>
      </c>
      <c r="F1483" s="14" t="s">
        <v>114</v>
      </c>
      <c r="G1483" s="14" t="s">
        <v>188</v>
      </c>
      <c r="H1483" s="14" t="s">
        <v>562</v>
      </c>
      <c r="I1483" s="14" t="s">
        <v>3465</v>
      </c>
      <c r="J1483" s="14"/>
      <c r="K1483" s="38"/>
      <c r="L1483" s="14"/>
      <c r="M1483" s="15">
        <v>0</v>
      </c>
      <c r="N1483" s="41">
        <v>36</v>
      </c>
      <c r="O1483" s="13"/>
      <c r="P1483" s="17">
        <v>9</v>
      </c>
      <c r="Q1483" s="13">
        <v>13</v>
      </c>
      <c r="R1483" s="16">
        <f t="shared" si="205"/>
        <v>27.999999999999996</v>
      </c>
      <c r="S1483" s="17">
        <f t="shared" si="206"/>
        <v>28.543000000000003</v>
      </c>
      <c r="T1483" s="18">
        <v>65.860988674485498</v>
      </c>
      <c r="U1483" s="18">
        <v>17.329999999999998</v>
      </c>
      <c r="V1483" s="19">
        <f t="shared" si="207"/>
        <v>111.7339886744855</v>
      </c>
      <c r="W1483" s="33">
        <f t="shared" si="208"/>
        <v>163.57855941944678</v>
      </c>
      <c r="X1483" s="21">
        <f t="shared" si="209"/>
        <v>134.0807864093826</v>
      </c>
      <c r="Y1483" s="22">
        <v>99.829186409382586</v>
      </c>
      <c r="Z1483" s="23">
        <v>199.9</v>
      </c>
      <c r="AA1483" s="22"/>
      <c r="AB1483" s="22"/>
      <c r="AC1483" s="24">
        <v>167.9</v>
      </c>
      <c r="AD1483" s="25">
        <f t="shared" si="210"/>
        <v>0.25223012555548996</v>
      </c>
      <c r="AE1483" s="22"/>
      <c r="AF1483" s="26"/>
      <c r="AG1483" s="22"/>
      <c r="AH1483" s="22"/>
      <c r="AI1483" s="28"/>
      <c r="AJ1483" s="29">
        <f t="shared" si="211"/>
        <v>-1</v>
      </c>
      <c r="AK1483" s="30"/>
      <c r="AL1483" s="30"/>
      <c r="AM1483" s="30"/>
      <c r="AN1483" s="31">
        <v>158.9</v>
      </c>
      <c r="AO1483" s="11"/>
      <c r="AP1483" s="11"/>
      <c r="AQ1483" s="11"/>
      <c r="AR1483" s="11"/>
      <c r="AS1483" s="11"/>
      <c r="AT1483" s="11"/>
      <c r="AU1483" s="11"/>
      <c r="AV1483" s="11"/>
      <c r="AW1483" s="11"/>
      <c r="AX1483" s="31"/>
    </row>
    <row r="1484" spans="1:50" ht="37.5" customHeight="1" x14ac:dyDescent="0.25">
      <c r="A1484" s="12" t="s">
        <v>3448</v>
      </c>
      <c r="B1484" s="12" t="s">
        <v>3448</v>
      </c>
      <c r="C1484" s="13" t="s">
        <v>3448</v>
      </c>
      <c r="D1484" s="3"/>
      <c r="E1484" s="3" t="s">
        <v>3085</v>
      </c>
      <c r="F1484" s="14" t="s">
        <v>1487</v>
      </c>
      <c r="G1484" s="14" t="s">
        <v>124</v>
      </c>
      <c r="H1484" s="14" t="s">
        <v>1488</v>
      </c>
      <c r="I1484" s="14" t="s">
        <v>3466</v>
      </c>
      <c r="J1484" s="14"/>
      <c r="K1484" s="38"/>
      <c r="L1484" s="14"/>
      <c r="M1484" s="15">
        <v>0</v>
      </c>
      <c r="N1484" s="41">
        <v>48</v>
      </c>
      <c r="O1484" s="13"/>
      <c r="P1484" s="17">
        <v>3</v>
      </c>
      <c r="Q1484" s="13">
        <v>4</v>
      </c>
      <c r="R1484" s="16">
        <f t="shared" si="205"/>
        <v>112</v>
      </c>
      <c r="S1484" s="17">
        <f t="shared" si="206"/>
        <v>16.983000000000001</v>
      </c>
      <c r="T1484" s="18">
        <v>42.288269649731802</v>
      </c>
      <c r="U1484" s="18">
        <v>8.5500000000000007</v>
      </c>
      <c r="V1484" s="19">
        <f t="shared" si="207"/>
        <v>67.821269649731803</v>
      </c>
      <c r="W1484" s="33">
        <f t="shared" si="208"/>
        <v>99.290338767207359</v>
      </c>
      <c r="X1484" s="21">
        <f t="shared" si="209"/>
        <v>81.385523579678164</v>
      </c>
      <c r="Y1484" s="22">
        <v>61.005923579678154</v>
      </c>
      <c r="Z1484" s="23">
        <v>149.9</v>
      </c>
      <c r="AA1484" s="22"/>
      <c r="AB1484" s="22"/>
      <c r="AC1484" s="24">
        <v>99.9</v>
      </c>
      <c r="AD1484" s="25">
        <f t="shared" si="210"/>
        <v>0.22749102796145038</v>
      </c>
      <c r="AE1484" s="22"/>
      <c r="AF1484" s="26"/>
      <c r="AG1484" s="22"/>
      <c r="AH1484" s="22"/>
      <c r="AI1484" s="43">
        <v>91.9</v>
      </c>
      <c r="AJ1484" s="29">
        <f t="shared" si="211"/>
        <v>0.12919344814471767</v>
      </c>
      <c r="AK1484" s="46">
        <v>43263</v>
      </c>
      <c r="AL1484" s="51">
        <v>43277</v>
      </c>
      <c r="AM1484" s="46" t="s">
        <v>3444</v>
      </c>
      <c r="AN1484" s="31">
        <v>99.9</v>
      </c>
      <c r="AO1484" s="11" t="s">
        <v>3518</v>
      </c>
      <c r="AP1484" s="11" t="s">
        <v>3520</v>
      </c>
      <c r="AQ1484" s="11"/>
      <c r="AR1484" s="11"/>
      <c r="AS1484" s="11"/>
      <c r="AT1484" s="11"/>
      <c r="AU1484" s="11"/>
      <c r="AV1484" s="11"/>
      <c r="AW1484" s="11"/>
      <c r="AX1484" s="31"/>
    </row>
    <row r="1485" spans="1:50" ht="37.5" customHeight="1" x14ac:dyDescent="0.25">
      <c r="A1485" s="12" t="s">
        <v>3449</v>
      </c>
      <c r="B1485" s="12" t="s">
        <v>3449</v>
      </c>
      <c r="C1485" s="13" t="s">
        <v>3449</v>
      </c>
      <c r="D1485" s="3"/>
      <c r="E1485" s="3" t="s">
        <v>3085</v>
      </c>
      <c r="F1485" s="14" t="s">
        <v>1487</v>
      </c>
      <c r="G1485" s="14" t="s">
        <v>124</v>
      </c>
      <c r="H1485" s="14" t="s">
        <v>1488</v>
      </c>
      <c r="I1485" s="14" t="s">
        <v>3467</v>
      </c>
      <c r="J1485" s="14"/>
      <c r="K1485" s="38"/>
      <c r="L1485" s="14"/>
      <c r="M1485" s="15">
        <v>0</v>
      </c>
      <c r="N1485" s="41">
        <v>50</v>
      </c>
      <c r="O1485" s="13"/>
      <c r="P1485" s="17">
        <v>0</v>
      </c>
      <c r="Q1485" s="13">
        <v>0</v>
      </c>
      <c r="R1485" s="16" t="str">
        <f t="shared" si="205"/>
        <v>nul</v>
      </c>
      <c r="S1485" s="17">
        <f t="shared" si="206"/>
        <v>27.013000000000002</v>
      </c>
      <c r="T1485" s="18">
        <v>71.154277179119802</v>
      </c>
      <c r="U1485" s="18">
        <v>12.16</v>
      </c>
      <c r="V1485" s="19">
        <f t="shared" si="207"/>
        <v>110.3272771791198</v>
      </c>
      <c r="W1485" s="33">
        <f t="shared" si="208"/>
        <v>161.51913379023136</v>
      </c>
      <c r="X1485" s="21">
        <f t="shared" si="209"/>
        <v>132.39273261494375</v>
      </c>
      <c r="Y1485" s="22">
        <v>99.977132614943756</v>
      </c>
      <c r="Z1485" s="23">
        <v>229.9</v>
      </c>
      <c r="AA1485" s="22"/>
      <c r="AB1485" s="22"/>
      <c r="AC1485" s="24">
        <v>158.9</v>
      </c>
      <c r="AD1485" s="25">
        <f t="shared" si="210"/>
        <v>0.20021693684766695</v>
      </c>
      <c r="AE1485" s="22"/>
      <c r="AF1485" s="26"/>
      <c r="AG1485" s="22"/>
      <c r="AH1485" s="22"/>
      <c r="AI1485" s="43">
        <v>155.9</v>
      </c>
      <c r="AJ1485" s="29">
        <f t="shared" si="211"/>
        <v>0.17755708278509297</v>
      </c>
      <c r="AK1485" s="46">
        <v>43263</v>
      </c>
      <c r="AL1485" s="51">
        <v>43277</v>
      </c>
      <c r="AM1485" s="46" t="s">
        <v>3444</v>
      </c>
      <c r="AN1485" s="31">
        <v>164.9</v>
      </c>
      <c r="AO1485" s="11" t="s">
        <v>3518</v>
      </c>
      <c r="AP1485" s="11" t="s">
        <v>3520</v>
      </c>
      <c r="AQ1485" s="11"/>
      <c r="AR1485" s="11"/>
      <c r="AS1485" s="11"/>
      <c r="AT1485" s="11"/>
      <c r="AU1485" s="11"/>
      <c r="AV1485" s="11"/>
      <c r="AW1485" s="11"/>
      <c r="AX1485" s="31"/>
    </row>
    <row r="1486" spans="1:50" ht="37.5" customHeight="1" x14ac:dyDescent="0.25">
      <c r="A1486" s="12" t="s">
        <v>3450</v>
      </c>
      <c r="B1486" s="12" t="s">
        <v>3450</v>
      </c>
      <c r="C1486" s="13" t="s">
        <v>3450</v>
      </c>
      <c r="D1486" s="3"/>
      <c r="E1486" s="3" t="s">
        <v>3085</v>
      </c>
      <c r="F1486" s="14" t="s">
        <v>233</v>
      </c>
      <c r="G1486" s="14" t="s">
        <v>369</v>
      </c>
      <c r="H1486" s="14" t="s">
        <v>3482</v>
      </c>
      <c r="I1486" s="14" t="s">
        <v>3468</v>
      </c>
      <c r="J1486" s="14"/>
      <c r="K1486" s="38"/>
      <c r="L1486" s="55"/>
      <c r="M1486" s="15">
        <v>0</v>
      </c>
      <c r="N1486" s="41">
        <v>100</v>
      </c>
      <c r="O1486" s="13"/>
      <c r="P1486" s="17">
        <v>0</v>
      </c>
      <c r="Q1486" s="13">
        <v>0</v>
      </c>
      <c r="R1486" s="16" t="str">
        <f t="shared" si="205"/>
        <v>nul</v>
      </c>
      <c r="S1486" s="17">
        <f t="shared" si="206"/>
        <v>6.6130000000000004</v>
      </c>
      <c r="T1486" s="18">
        <v>17.5127077079987</v>
      </c>
      <c r="U1486" s="18">
        <v>7.35</v>
      </c>
      <c r="V1486" s="19">
        <f t="shared" si="207"/>
        <v>31.475707707998701</v>
      </c>
      <c r="W1486" s="33">
        <f t="shared" si="208"/>
        <v>46.08043608451009</v>
      </c>
      <c r="X1486" s="21">
        <f t="shared" si="209"/>
        <v>37.770849249598442</v>
      </c>
      <c r="Y1486" s="22">
        <v>29.835249249598441</v>
      </c>
      <c r="Z1486" s="23">
        <v>69.900000000000006</v>
      </c>
      <c r="AA1486" s="22"/>
      <c r="AB1486" s="22"/>
      <c r="AC1486" s="24">
        <v>38.9</v>
      </c>
      <c r="AD1486" s="25">
        <f t="shared" si="210"/>
        <v>2.989476733604457E-2</v>
      </c>
      <c r="AE1486" s="22"/>
      <c r="AF1486" s="26"/>
      <c r="AG1486" s="22"/>
      <c r="AH1486" s="22"/>
      <c r="AI1486" s="28"/>
      <c r="AJ1486" s="29">
        <f t="shared" si="211"/>
        <v>-1</v>
      </c>
      <c r="AK1486" s="30"/>
      <c r="AL1486" s="30"/>
      <c r="AM1486" s="30"/>
      <c r="AN1486" s="31">
        <v>45.9</v>
      </c>
      <c r="AO1486" s="11"/>
      <c r="AP1486" s="11"/>
      <c r="AQ1486" s="11"/>
      <c r="AR1486" s="11"/>
      <c r="AS1486" s="11"/>
      <c r="AT1486" s="11"/>
      <c r="AU1486" s="11"/>
      <c r="AV1486" s="11"/>
      <c r="AW1486" s="11"/>
      <c r="AX1486" s="31"/>
    </row>
    <row r="1487" spans="1:50" ht="37.5" customHeight="1" x14ac:dyDescent="0.25">
      <c r="A1487" s="12" t="s">
        <v>3451</v>
      </c>
      <c r="B1487" s="12" t="s">
        <v>3451</v>
      </c>
      <c r="C1487" s="13" t="s">
        <v>3451</v>
      </c>
      <c r="D1487" s="3"/>
      <c r="E1487" s="3" t="s">
        <v>3085</v>
      </c>
      <c r="F1487" s="14" t="s">
        <v>81</v>
      </c>
      <c r="G1487" s="14" t="s">
        <v>1406</v>
      </c>
      <c r="H1487" s="14" t="s">
        <v>1407</v>
      </c>
      <c r="I1487" s="14" t="s">
        <v>3469</v>
      </c>
      <c r="J1487" s="14" t="s">
        <v>3481</v>
      </c>
      <c r="K1487" s="38"/>
      <c r="L1487" s="14"/>
      <c r="M1487" s="15">
        <v>0</v>
      </c>
      <c r="N1487" s="41">
        <v>140</v>
      </c>
      <c r="O1487" s="13"/>
      <c r="P1487" s="17">
        <v>0</v>
      </c>
      <c r="Q1487" s="13">
        <v>0</v>
      </c>
      <c r="R1487" s="16" t="str">
        <f t="shared" si="205"/>
        <v>nul</v>
      </c>
      <c r="S1487" s="17">
        <f t="shared" si="206"/>
        <v>5.9329999999999998</v>
      </c>
      <c r="T1487" s="18">
        <v>0</v>
      </c>
      <c r="U1487" s="18">
        <v>7.63</v>
      </c>
      <c r="V1487" s="19">
        <f t="shared" si="207"/>
        <v>13.562999999999999</v>
      </c>
      <c r="W1487" s="33">
        <f t="shared" si="208"/>
        <v>19.856231999999999</v>
      </c>
      <c r="X1487" s="21">
        <f t="shared" si="209"/>
        <v>16.275599999999997</v>
      </c>
      <c r="Y1487" s="22">
        <v>9.1559999999999988</v>
      </c>
      <c r="Z1487" s="23">
        <v>69.900000000000006</v>
      </c>
      <c r="AA1487" s="22"/>
      <c r="AB1487" s="22"/>
      <c r="AC1487" s="24">
        <v>34.9</v>
      </c>
      <c r="AD1487" s="25">
        <f t="shared" si="210"/>
        <v>1.1443141881098087</v>
      </c>
      <c r="AE1487" s="22"/>
      <c r="AF1487" s="26"/>
      <c r="AG1487" s="22"/>
      <c r="AH1487" s="22"/>
      <c r="AI1487" s="28"/>
      <c r="AJ1487" s="29">
        <f t="shared" si="211"/>
        <v>-1</v>
      </c>
      <c r="AK1487" s="30"/>
      <c r="AL1487" s="30"/>
      <c r="AM1487" s="30"/>
      <c r="AN1487" s="31">
        <v>38.9</v>
      </c>
      <c r="AO1487" s="11"/>
      <c r="AP1487" s="11"/>
      <c r="AQ1487" s="11"/>
      <c r="AR1487" s="11"/>
      <c r="AS1487" s="11"/>
      <c r="AT1487" s="11"/>
      <c r="AU1487" s="11"/>
      <c r="AV1487" s="11"/>
      <c r="AW1487" s="11"/>
      <c r="AX1487" s="31"/>
    </row>
    <row r="1488" spans="1:50" ht="37.5" customHeight="1" x14ac:dyDescent="0.25">
      <c r="A1488" s="12" t="s">
        <v>3452</v>
      </c>
      <c r="B1488" s="12" t="s">
        <v>3452</v>
      </c>
      <c r="C1488" s="13" t="s">
        <v>3452</v>
      </c>
      <c r="D1488" s="3"/>
      <c r="E1488" s="3" t="s">
        <v>3085</v>
      </c>
      <c r="F1488" s="14" t="s">
        <v>81</v>
      </c>
      <c r="G1488" s="14" t="s">
        <v>1406</v>
      </c>
      <c r="H1488" s="14" t="s">
        <v>1407</v>
      </c>
      <c r="I1488" s="14" t="s">
        <v>3470</v>
      </c>
      <c r="J1488" s="14" t="s">
        <v>3362</v>
      </c>
      <c r="K1488" s="38"/>
      <c r="L1488" s="14"/>
      <c r="M1488" s="15">
        <v>0</v>
      </c>
      <c r="N1488" s="41">
        <v>70</v>
      </c>
      <c r="O1488" s="13"/>
      <c r="P1488" s="17">
        <v>0</v>
      </c>
      <c r="Q1488" s="13">
        <v>0</v>
      </c>
      <c r="R1488" s="16" t="str">
        <f t="shared" si="205"/>
        <v>nul</v>
      </c>
      <c r="S1488" s="17">
        <f t="shared" si="206"/>
        <v>5.9329999999999998</v>
      </c>
      <c r="T1488" s="18">
        <v>11.8057211943922</v>
      </c>
      <c r="U1488" s="18">
        <v>7.63</v>
      </c>
      <c r="V1488" s="19">
        <f t="shared" si="207"/>
        <v>25.368721194392197</v>
      </c>
      <c r="W1488" s="33">
        <f t="shared" si="208"/>
        <v>37.139807828590172</v>
      </c>
      <c r="X1488" s="21">
        <f t="shared" si="209"/>
        <v>30.442465433270634</v>
      </c>
      <c r="Y1488" s="22">
        <v>23.322865433270639</v>
      </c>
      <c r="Z1488" s="23">
        <v>69.900000000000006</v>
      </c>
      <c r="AA1488" s="22"/>
      <c r="AB1488" s="22"/>
      <c r="AC1488" s="24">
        <v>34.9</v>
      </c>
      <c r="AD1488" s="25">
        <f t="shared" si="210"/>
        <v>0.14642488718596747</v>
      </c>
      <c r="AE1488" s="22"/>
      <c r="AF1488" s="26"/>
      <c r="AG1488" s="22"/>
      <c r="AH1488" s="22"/>
      <c r="AI1488" s="28"/>
      <c r="AJ1488" s="29">
        <f t="shared" si="211"/>
        <v>-1</v>
      </c>
      <c r="AK1488" s="30"/>
      <c r="AL1488" s="30"/>
      <c r="AM1488" s="30"/>
      <c r="AN1488" s="31">
        <v>38.9</v>
      </c>
      <c r="AO1488" s="11"/>
      <c r="AP1488" s="11"/>
      <c r="AQ1488" s="11"/>
      <c r="AR1488" s="11"/>
      <c r="AS1488" s="11"/>
      <c r="AT1488" s="11"/>
      <c r="AU1488" s="11"/>
      <c r="AV1488" s="11"/>
      <c r="AW1488" s="11"/>
      <c r="AX1488" s="31"/>
    </row>
    <row r="1489" spans="1:50" ht="37.5" customHeight="1" x14ac:dyDescent="0.25">
      <c r="A1489" s="12" t="s">
        <v>3453</v>
      </c>
      <c r="B1489" s="12" t="s">
        <v>3453</v>
      </c>
      <c r="C1489" s="13" t="s">
        <v>3453</v>
      </c>
      <c r="D1489" s="3"/>
      <c r="E1489" s="3" t="s">
        <v>3085</v>
      </c>
      <c r="F1489" s="14" t="s">
        <v>81</v>
      </c>
      <c r="G1489" s="14" t="s">
        <v>1406</v>
      </c>
      <c r="H1489" s="14" t="s">
        <v>1407</v>
      </c>
      <c r="I1489" s="14" t="s">
        <v>3471</v>
      </c>
      <c r="J1489" s="14" t="s">
        <v>3362</v>
      </c>
      <c r="K1489" s="38"/>
      <c r="L1489" s="14"/>
      <c r="M1489" s="15">
        <v>0</v>
      </c>
      <c r="N1489" s="41">
        <v>70</v>
      </c>
      <c r="O1489" s="13"/>
      <c r="P1489" s="17">
        <v>0</v>
      </c>
      <c r="Q1489" s="13">
        <v>0</v>
      </c>
      <c r="R1489" s="16" t="str">
        <f t="shared" si="205"/>
        <v>nul</v>
      </c>
      <c r="S1489" s="17">
        <f t="shared" si="206"/>
        <v>5.9329999999999998</v>
      </c>
      <c r="T1489" s="18">
        <v>11.8057211943922</v>
      </c>
      <c r="U1489" s="18">
        <v>7.63</v>
      </c>
      <c r="V1489" s="19">
        <f t="shared" si="207"/>
        <v>25.368721194392197</v>
      </c>
      <c r="W1489" s="33">
        <f t="shared" si="208"/>
        <v>37.139807828590172</v>
      </c>
      <c r="X1489" s="21">
        <f t="shared" si="209"/>
        <v>30.442465433270634</v>
      </c>
      <c r="Y1489" s="22">
        <v>23.322865433270639</v>
      </c>
      <c r="Z1489" s="23">
        <v>69.900000000000006</v>
      </c>
      <c r="AA1489" s="22"/>
      <c r="AB1489" s="22"/>
      <c r="AC1489" s="24">
        <v>34.9</v>
      </c>
      <c r="AD1489" s="25">
        <f t="shared" si="210"/>
        <v>0.14642488718596747</v>
      </c>
      <c r="AE1489" s="22"/>
      <c r="AF1489" s="26"/>
      <c r="AG1489" s="22"/>
      <c r="AH1489" s="22"/>
      <c r="AI1489" s="28"/>
      <c r="AJ1489" s="29">
        <f t="shared" si="211"/>
        <v>-1</v>
      </c>
      <c r="AK1489" s="30"/>
      <c r="AL1489" s="30"/>
      <c r="AM1489" s="30"/>
      <c r="AN1489" s="31">
        <v>38.9</v>
      </c>
      <c r="AO1489" s="11"/>
      <c r="AP1489" s="11"/>
      <c r="AQ1489" s="11"/>
      <c r="AR1489" s="11"/>
      <c r="AS1489" s="11"/>
      <c r="AT1489" s="11"/>
      <c r="AU1489" s="11"/>
      <c r="AV1489" s="11"/>
      <c r="AW1489" s="11"/>
      <c r="AX1489" s="31"/>
    </row>
    <row r="1490" spans="1:50" ht="37.5" customHeight="1" x14ac:dyDescent="0.25">
      <c r="A1490" s="12" t="s">
        <v>3454</v>
      </c>
      <c r="B1490" s="12" t="s">
        <v>3454</v>
      </c>
      <c r="C1490" s="13" t="s">
        <v>3454</v>
      </c>
      <c r="D1490" s="3"/>
      <c r="E1490" s="3" t="s">
        <v>3085</v>
      </c>
      <c r="F1490" s="14" t="s">
        <v>114</v>
      </c>
      <c r="G1490" s="14" t="s">
        <v>188</v>
      </c>
      <c r="H1490" s="14" t="s">
        <v>336</v>
      </c>
      <c r="I1490" s="14" t="s">
        <v>3472</v>
      </c>
      <c r="J1490" s="14"/>
      <c r="K1490" s="38">
        <v>43227</v>
      </c>
      <c r="L1490" s="14"/>
      <c r="M1490" s="15">
        <v>39</v>
      </c>
      <c r="N1490" s="41">
        <v>32</v>
      </c>
      <c r="O1490" s="13"/>
      <c r="P1490" s="17">
        <v>4</v>
      </c>
      <c r="Q1490" s="13">
        <v>4</v>
      </c>
      <c r="R1490" s="16">
        <f t="shared" si="205"/>
        <v>56</v>
      </c>
      <c r="S1490" s="17">
        <f t="shared" si="206"/>
        <v>33.983000000000004</v>
      </c>
      <c r="T1490" s="18">
        <v>79.959999999999994</v>
      </c>
      <c r="U1490" s="18">
        <v>16.329999999999998</v>
      </c>
      <c r="V1490" s="19">
        <f t="shared" si="207"/>
        <v>130.273</v>
      </c>
      <c r="W1490" s="33">
        <f t="shared" si="208"/>
        <v>190.71967199999997</v>
      </c>
      <c r="X1490" s="21">
        <f t="shared" si="209"/>
        <v>156.32759999999999</v>
      </c>
      <c r="Y1490" s="22">
        <v>19.595999999999997</v>
      </c>
      <c r="Z1490" s="23">
        <v>349.9</v>
      </c>
      <c r="AA1490" s="22"/>
      <c r="AB1490" s="22"/>
      <c r="AC1490" s="24">
        <v>199.9</v>
      </c>
      <c r="AD1490" s="25">
        <f t="shared" si="210"/>
        <v>0.27872493404875409</v>
      </c>
      <c r="AE1490" s="22"/>
      <c r="AF1490" s="26"/>
      <c r="AG1490" s="22"/>
      <c r="AH1490" s="22"/>
      <c r="AI1490" s="28"/>
      <c r="AJ1490" s="29">
        <f t="shared" si="211"/>
        <v>-1</v>
      </c>
      <c r="AK1490" s="30"/>
      <c r="AL1490" s="30"/>
      <c r="AM1490" s="30"/>
      <c r="AN1490" s="31">
        <v>188.9</v>
      </c>
      <c r="AO1490" s="11"/>
      <c r="AP1490" s="11"/>
      <c r="AQ1490" s="11"/>
      <c r="AR1490" s="11"/>
      <c r="AS1490" s="11"/>
      <c r="AT1490" s="11"/>
      <c r="AU1490" s="11"/>
      <c r="AV1490" s="11"/>
      <c r="AW1490" s="11"/>
      <c r="AX1490" s="31"/>
    </row>
    <row r="1491" spans="1:50" ht="37.5" customHeight="1" x14ac:dyDescent="0.25">
      <c r="A1491" s="12" t="s">
        <v>3455</v>
      </c>
      <c r="B1491" s="12" t="s">
        <v>3455</v>
      </c>
      <c r="C1491" s="13" t="s">
        <v>3455</v>
      </c>
      <c r="D1491" s="3"/>
      <c r="E1491" s="3" t="s">
        <v>3085</v>
      </c>
      <c r="F1491" s="14" t="s">
        <v>114</v>
      </c>
      <c r="G1491" s="14" t="s">
        <v>188</v>
      </c>
      <c r="H1491" s="14" t="s">
        <v>336</v>
      </c>
      <c r="I1491" s="14" t="s">
        <v>3473</v>
      </c>
      <c r="J1491" s="14"/>
      <c r="K1491" s="38">
        <v>43227</v>
      </c>
      <c r="L1491" s="14"/>
      <c r="M1491" s="15">
        <v>39</v>
      </c>
      <c r="N1491" s="41">
        <v>38</v>
      </c>
      <c r="O1491" s="13"/>
      <c r="P1491" s="17">
        <v>1</v>
      </c>
      <c r="Q1491" s="13">
        <v>1</v>
      </c>
      <c r="R1491" s="16">
        <f t="shared" si="205"/>
        <v>266</v>
      </c>
      <c r="S1491" s="17">
        <f t="shared" si="206"/>
        <v>35.853000000000002</v>
      </c>
      <c r="T1491" s="18">
        <v>89.96</v>
      </c>
      <c r="U1491" s="18">
        <v>17.329999999999998</v>
      </c>
      <c r="V1491" s="19">
        <f t="shared" si="207"/>
        <v>143.14299999999997</v>
      </c>
      <c r="W1491" s="33">
        <f t="shared" si="208"/>
        <v>209.56135199999994</v>
      </c>
      <c r="X1491" s="21">
        <f t="shared" si="209"/>
        <v>171.77159999999995</v>
      </c>
      <c r="Y1491" s="22">
        <v>20.795999999999996</v>
      </c>
      <c r="Z1491" s="23">
        <v>369.9</v>
      </c>
      <c r="AA1491" s="22"/>
      <c r="AB1491" s="22"/>
      <c r="AC1491" s="24">
        <v>210.9</v>
      </c>
      <c r="AD1491" s="25">
        <f t="shared" si="210"/>
        <v>0.2277931858351443</v>
      </c>
      <c r="AE1491" s="22"/>
      <c r="AF1491" s="26"/>
      <c r="AG1491" s="22"/>
      <c r="AH1491" s="22"/>
      <c r="AI1491" s="28"/>
      <c r="AJ1491" s="29">
        <f t="shared" si="211"/>
        <v>-1</v>
      </c>
      <c r="AK1491" s="30"/>
      <c r="AL1491" s="30"/>
      <c r="AM1491" s="30"/>
      <c r="AN1491" s="31">
        <v>210.9</v>
      </c>
      <c r="AO1491" s="11"/>
      <c r="AP1491" s="11"/>
      <c r="AQ1491" s="11"/>
      <c r="AR1491" s="11"/>
      <c r="AS1491" s="11"/>
      <c r="AT1491" s="11"/>
      <c r="AU1491" s="11"/>
      <c r="AV1491" s="11"/>
      <c r="AW1491" s="11"/>
      <c r="AX1491" s="31"/>
    </row>
    <row r="1492" spans="1:50" ht="37.5" customHeight="1" x14ac:dyDescent="0.25">
      <c r="A1492" s="12" t="s">
        <v>3456</v>
      </c>
      <c r="B1492" s="12" t="s">
        <v>3456</v>
      </c>
      <c r="C1492" s="13" t="s">
        <v>3456</v>
      </c>
      <c r="D1492" s="3"/>
      <c r="E1492" s="3" t="s">
        <v>3085</v>
      </c>
      <c r="F1492" s="14" t="s">
        <v>114</v>
      </c>
      <c r="G1492" s="14" t="s">
        <v>188</v>
      </c>
      <c r="H1492" s="14" t="s">
        <v>336</v>
      </c>
      <c r="I1492" s="14" t="s">
        <v>3474</v>
      </c>
      <c r="J1492" s="14"/>
      <c r="K1492" s="38">
        <v>43227</v>
      </c>
      <c r="L1492" s="14"/>
      <c r="M1492" s="15">
        <v>29</v>
      </c>
      <c r="N1492" s="41">
        <v>25</v>
      </c>
      <c r="O1492" s="13"/>
      <c r="P1492" s="17">
        <v>3</v>
      </c>
      <c r="Q1492" s="13">
        <v>3</v>
      </c>
      <c r="R1492" s="16">
        <f t="shared" si="205"/>
        <v>58.333333333333336</v>
      </c>
      <c r="S1492" s="17">
        <f t="shared" si="206"/>
        <v>37.383000000000003</v>
      </c>
      <c r="T1492" s="18">
        <v>86.36</v>
      </c>
      <c r="U1492" s="18">
        <v>26.79</v>
      </c>
      <c r="V1492" s="19">
        <f t="shared" si="207"/>
        <v>150.53299999999999</v>
      </c>
      <c r="W1492" s="33">
        <f t="shared" si="208"/>
        <v>220.38031199999998</v>
      </c>
      <c r="X1492" s="21">
        <f t="shared" si="209"/>
        <v>180.63959999999997</v>
      </c>
      <c r="Y1492" s="22">
        <v>32.147999999999996</v>
      </c>
      <c r="Z1492" s="23">
        <v>349.9</v>
      </c>
      <c r="AA1492" s="22"/>
      <c r="AB1492" s="22"/>
      <c r="AC1492" s="24">
        <v>219.9</v>
      </c>
      <c r="AD1492" s="25">
        <f t="shared" si="210"/>
        <v>0.21734104814226796</v>
      </c>
      <c r="AE1492" s="22"/>
      <c r="AF1492" s="26"/>
      <c r="AG1492" s="22"/>
      <c r="AH1492" s="22"/>
      <c r="AI1492" s="28"/>
      <c r="AJ1492" s="29">
        <f t="shared" si="211"/>
        <v>-1</v>
      </c>
      <c r="AK1492" s="30"/>
      <c r="AL1492" s="30"/>
      <c r="AM1492" s="30"/>
      <c r="AN1492" s="31">
        <v>216.9</v>
      </c>
      <c r="AO1492" s="11"/>
      <c r="AP1492" s="11"/>
      <c r="AQ1492" s="11"/>
      <c r="AR1492" s="11"/>
      <c r="AS1492" s="11"/>
      <c r="AT1492" s="11"/>
      <c r="AU1492" s="11"/>
      <c r="AV1492" s="11"/>
      <c r="AW1492" s="11"/>
      <c r="AX1492" s="31"/>
    </row>
    <row r="1493" spans="1:50" ht="37.5" customHeight="1" x14ac:dyDescent="0.25">
      <c r="A1493" s="12" t="s">
        <v>3457</v>
      </c>
      <c r="B1493" s="12" t="s">
        <v>3457</v>
      </c>
      <c r="C1493" s="13" t="s">
        <v>3457</v>
      </c>
      <c r="D1493" s="3"/>
      <c r="E1493" s="3" t="s">
        <v>3085</v>
      </c>
      <c r="F1493" s="14" t="s">
        <v>114</v>
      </c>
      <c r="G1493" s="14" t="s">
        <v>188</v>
      </c>
      <c r="H1493" s="14" t="s">
        <v>336</v>
      </c>
      <c r="I1493" s="14" t="s">
        <v>3475</v>
      </c>
      <c r="J1493" s="14"/>
      <c r="K1493" s="38">
        <v>43227</v>
      </c>
      <c r="L1493" s="14"/>
      <c r="M1493" s="15">
        <v>29</v>
      </c>
      <c r="N1493" s="41">
        <v>29</v>
      </c>
      <c r="O1493" s="13"/>
      <c r="P1493" s="17">
        <v>0</v>
      </c>
      <c r="Q1493" s="13">
        <v>0</v>
      </c>
      <c r="R1493" s="16" t="str">
        <f t="shared" si="205"/>
        <v>nul</v>
      </c>
      <c r="S1493" s="17">
        <f t="shared" si="206"/>
        <v>11.203000000000001</v>
      </c>
      <c r="T1493" s="18">
        <v>24.75</v>
      </c>
      <c r="U1493" s="18">
        <v>9.61</v>
      </c>
      <c r="V1493" s="19">
        <f t="shared" si="207"/>
        <v>45.563000000000002</v>
      </c>
      <c r="W1493" s="33">
        <f t="shared" si="208"/>
        <v>66.704232000000005</v>
      </c>
      <c r="X1493" s="21">
        <f t="shared" si="209"/>
        <v>54.675600000000003</v>
      </c>
      <c r="Y1493" s="22">
        <v>11.531999999999998</v>
      </c>
      <c r="Z1493" s="23">
        <v>99.9</v>
      </c>
      <c r="AA1493" s="22"/>
      <c r="AB1493" s="22"/>
      <c r="AC1493" s="24">
        <v>65.900000000000006</v>
      </c>
      <c r="AD1493" s="25">
        <f t="shared" si="210"/>
        <v>0.20529084271594655</v>
      </c>
      <c r="AE1493" s="22"/>
      <c r="AF1493" s="26"/>
      <c r="AG1493" s="22"/>
      <c r="AH1493" s="22"/>
      <c r="AI1493" s="28"/>
      <c r="AJ1493" s="29">
        <f t="shared" si="211"/>
        <v>-1</v>
      </c>
      <c r="AK1493" s="30"/>
      <c r="AL1493" s="30"/>
      <c r="AM1493" s="30"/>
      <c r="AN1493" s="31">
        <v>65.900000000000006</v>
      </c>
      <c r="AO1493" s="11"/>
      <c r="AP1493" s="11"/>
      <c r="AQ1493" s="11"/>
      <c r="AR1493" s="11"/>
      <c r="AS1493" s="11"/>
      <c r="AT1493" s="11"/>
      <c r="AU1493" s="11"/>
      <c r="AV1493" s="11"/>
      <c r="AW1493" s="11"/>
      <c r="AX1493" s="31"/>
    </row>
    <row r="1494" spans="1:50" ht="37.5" customHeight="1" x14ac:dyDescent="0.25">
      <c r="A1494" s="12" t="s">
        <v>3458</v>
      </c>
      <c r="B1494" s="12" t="s">
        <v>3458</v>
      </c>
      <c r="C1494" s="13" t="s">
        <v>3458</v>
      </c>
      <c r="D1494" s="3"/>
      <c r="E1494" s="3" t="s">
        <v>3085</v>
      </c>
      <c r="F1494" s="14" t="s">
        <v>114</v>
      </c>
      <c r="G1494" s="14" t="s">
        <v>188</v>
      </c>
      <c r="H1494" s="14" t="s">
        <v>336</v>
      </c>
      <c r="I1494" s="14" t="s">
        <v>3476</v>
      </c>
      <c r="J1494" s="14"/>
      <c r="K1494" s="38">
        <v>43227</v>
      </c>
      <c r="L1494" s="14"/>
      <c r="M1494" s="15">
        <v>29</v>
      </c>
      <c r="N1494" s="41">
        <v>26</v>
      </c>
      <c r="O1494" s="13"/>
      <c r="P1494" s="17">
        <v>1</v>
      </c>
      <c r="Q1494" s="13">
        <v>1</v>
      </c>
      <c r="R1494" s="16">
        <f t="shared" si="205"/>
        <v>182</v>
      </c>
      <c r="S1494" s="17">
        <f t="shared" si="206"/>
        <v>39.083000000000006</v>
      </c>
      <c r="T1494" s="18">
        <v>93.28</v>
      </c>
      <c r="U1494" s="18">
        <v>26.79</v>
      </c>
      <c r="V1494" s="19">
        <f t="shared" si="207"/>
        <v>159.15299999999999</v>
      </c>
      <c r="W1494" s="33">
        <f t="shared" si="208"/>
        <v>232.99999199999996</v>
      </c>
      <c r="X1494" s="21">
        <f t="shared" si="209"/>
        <v>190.9836</v>
      </c>
      <c r="Y1494" s="22">
        <v>32.147999999999996</v>
      </c>
      <c r="Z1494" s="23">
        <v>349.9</v>
      </c>
      <c r="AA1494" s="22"/>
      <c r="AB1494" s="22"/>
      <c r="AC1494" s="24">
        <v>229.9</v>
      </c>
      <c r="AD1494" s="25">
        <f t="shared" si="210"/>
        <v>0.20376828167444749</v>
      </c>
      <c r="AE1494" s="22"/>
      <c r="AF1494" s="26"/>
      <c r="AG1494" s="22"/>
      <c r="AH1494" s="22"/>
      <c r="AI1494" s="28"/>
      <c r="AJ1494" s="29">
        <f t="shared" si="211"/>
        <v>-1</v>
      </c>
      <c r="AK1494" s="30"/>
      <c r="AL1494" s="30"/>
      <c r="AM1494" s="30"/>
      <c r="AN1494" s="31">
        <v>216.9</v>
      </c>
      <c r="AO1494" s="11"/>
      <c r="AP1494" s="11"/>
      <c r="AQ1494" s="11"/>
      <c r="AR1494" s="11"/>
      <c r="AS1494" s="11"/>
      <c r="AT1494" s="11"/>
      <c r="AU1494" s="11"/>
      <c r="AV1494" s="11"/>
      <c r="AW1494" s="11"/>
      <c r="AX1494" s="31"/>
    </row>
    <row r="1495" spans="1:50" ht="37.5" customHeight="1" x14ac:dyDescent="0.25">
      <c r="A1495" s="12" t="s">
        <v>3459</v>
      </c>
      <c r="B1495" s="12" t="s">
        <v>3459</v>
      </c>
      <c r="C1495" s="13" t="s">
        <v>3459</v>
      </c>
      <c r="D1495" s="3"/>
      <c r="E1495" s="3" t="s">
        <v>3085</v>
      </c>
      <c r="F1495" s="14" t="s">
        <v>114</v>
      </c>
      <c r="G1495" s="14" t="s">
        <v>188</v>
      </c>
      <c r="H1495" s="14" t="s">
        <v>336</v>
      </c>
      <c r="I1495" s="14" t="s">
        <v>3477</v>
      </c>
      <c r="J1495" s="14"/>
      <c r="K1495" s="38">
        <v>43227</v>
      </c>
      <c r="L1495" s="14"/>
      <c r="M1495" s="15">
        <v>29</v>
      </c>
      <c r="N1495" s="41">
        <v>29</v>
      </c>
      <c r="O1495" s="13"/>
      <c r="P1495" s="17">
        <v>1</v>
      </c>
      <c r="Q1495" s="13">
        <v>1</v>
      </c>
      <c r="R1495" s="16">
        <f t="shared" si="205"/>
        <v>203</v>
      </c>
      <c r="S1495" s="17">
        <f t="shared" si="206"/>
        <v>12.393000000000002</v>
      </c>
      <c r="T1495" s="18">
        <v>27.93</v>
      </c>
      <c r="U1495" s="18">
        <v>9.9600000000000009</v>
      </c>
      <c r="V1495" s="19">
        <f t="shared" si="207"/>
        <v>50.283000000000001</v>
      </c>
      <c r="W1495" s="33">
        <f t="shared" si="208"/>
        <v>73.614311999999998</v>
      </c>
      <c r="X1495" s="21">
        <f t="shared" si="209"/>
        <v>60.339599999999997</v>
      </c>
      <c r="Y1495" s="22">
        <v>11.952</v>
      </c>
      <c r="Z1495" s="23">
        <v>119.9</v>
      </c>
      <c r="AA1495" s="22"/>
      <c r="AB1495" s="22"/>
      <c r="AC1495" s="24">
        <v>72.900000000000006</v>
      </c>
      <c r="AD1495" s="25">
        <f t="shared" si="210"/>
        <v>0.20816180418829444</v>
      </c>
      <c r="AE1495" s="22"/>
      <c r="AF1495" s="26"/>
      <c r="AG1495" s="22"/>
      <c r="AH1495" s="22"/>
      <c r="AI1495" s="28"/>
      <c r="AJ1495" s="29">
        <f t="shared" si="211"/>
        <v>-1</v>
      </c>
      <c r="AK1495" s="30"/>
      <c r="AL1495" s="30"/>
      <c r="AM1495" s="30"/>
      <c r="AN1495" s="31">
        <v>72.900000000000006</v>
      </c>
      <c r="AO1495" s="11"/>
      <c r="AP1495" s="11"/>
      <c r="AQ1495" s="11"/>
      <c r="AR1495" s="11"/>
      <c r="AS1495" s="11"/>
      <c r="AT1495" s="11"/>
      <c r="AU1495" s="11"/>
      <c r="AV1495" s="11"/>
      <c r="AW1495" s="11"/>
      <c r="AX1495" s="31"/>
    </row>
    <row r="1496" spans="1:50" ht="37.5" customHeight="1" x14ac:dyDescent="0.25">
      <c r="A1496" s="12" t="s">
        <v>3460</v>
      </c>
      <c r="B1496" s="12" t="s">
        <v>3460</v>
      </c>
      <c r="C1496" s="13" t="s">
        <v>3460</v>
      </c>
      <c r="D1496" s="3"/>
      <c r="E1496" s="3" t="s">
        <v>3085</v>
      </c>
      <c r="F1496" s="14" t="s">
        <v>81</v>
      </c>
      <c r="G1496" s="14" t="s">
        <v>82</v>
      </c>
      <c r="H1496" s="14" t="s">
        <v>203</v>
      </c>
      <c r="I1496" s="14" t="s">
        <v>3478</v>
      </c>
      <c r="J1496" s="14"/>
      <c r="K1496" s="38">
        <v>43227</v>
      </c>
      <c r="L1496" s="14"/>
      <c r="M1496" s="15">
        <v>25</v>
      </c>
      <c r="N1496" s="41">
        <v>25</v>
      </c>
      <c r="O1496" s="13"/>
      <c r="P1496" s="17">
        <v>0</v>
      </c>
      <c r="Q1496" s="13">
        <v>0</v>
      </c>
      <c r="R1496" s="16" t="str">
        <f t="shared" si="205"/>
        <v>nul</v>
      </c>
      <c r="S1496" s="17">
        <f t="shared" si="206"/>
        <v>11.543000000000001</v>
      </c>
      <c r="T1496" s="18">
        <v>26.75</v>
      </c>
      <c r="U1496" s="18">
        <v>10.96</v>
      </c>
      <c r="V1496" s="19">
        <f t="shared" si="207"/>
        <v>49.253</v>
      </c>
      <c r="W1496" s="33">
        <f t="shared" si="208"/>
        <v>72.106392</v>
      </c>
      <c r="X1496" s="21">
        <f t="shared" si="209"/>
        <v>59.1036</v>
      </c>
      <c r="Y1496" s="22">
        <v>13.152000000000001</v>
      </c>
      <c r="Z1496" s="23">
        <v>99.9</v>
      </c>
      <c r="AA1496" s="22"/>
      <c r="AB1496" s="22"/>
      <c r="AC1496" s="24">
        <v>67.900000000000006</v>
      </c>
      <c r="AD1496" s="25">
        <f t="shared" si="210"/>
        <v>0.14883018970079664</v>
      </c>
      <c r="AE1496" s="22"/>
      <c r="AF1496" s="26"/>
      <c r="AG1496" s="22"/>
      <c r="AH1496" s="22"/>
      <c r="AI1496" s="28"/>
      <c r="AJ1496" s="29">
        <f t="shared" si="211"/>
        <v>-1</v>
      </c>
      <c r="AK1496" s="30"/>
      <c r="AL1496" s="30"/>
      <c r="AM1496" s="30"/>
      <c r="AN1496" s="31">
        <v>67.900000000000006</v>
      </c>
      <c r="AO1496" s="11"/>
      <c r="AP1496" s="11"/>
      <c r="AQ1496" s="11"/>
      <c r="AR1496" s="11"/>
      <c r="AS1496" s="11"/>
      <c r="AT1496" s="11"/>
      <c r="AU1496" s="11"/>
      <c r="AV1496" s="11"/>
      <c r="AW1496" s="11"/>
      <c r="AX1496" s="31"/>
    </row>
    <row r="1497" spans="1:50" ht="37.5" customHeight="1" x14ac:dyDescent="0.25">
      <c r="A1497" s="12" t="s">
        <v>3461</v>
      </c>
      <c r="B1497" s="12" t="s">
        <v>3461</v>
      </c>
      <c r="C1497" s="13" t="s">
        <v>3461</v>
      </c>
      <c r="D1497" s="3"/>
      <c r="E1497" s="3" t="s">
        <v>3085</v>
      </c>
      <c r="F1497" s="14" t="s">
        <v>1467</v>
      </c>
      <c r="G1497" s="14" t="s">
        <v>2743</v>
      </c>
      <c r="H1497" s="14" t="s">
        <v>2744</v>
      </c>
      <c r="I1497" s="14" t="s">
        <v>3479</v>
      </c>
      <c r="J1497" s="14"/>
      <c r="K1497" s="38">
        <v>43227</v>
      </c>
      <c r="L1497" s="14"/>
      <c r="M1497" s="15">
        <v>50</v>
      </c>
      <c r="N1497" s="41">
        <v>50</v>
      </c>
      <c r="O1497" s="13"/>
      <c r="P1497" s="17">
        <v>0</v>
      </c>
      <c r="Q1497" s="13">
        <v>0</v>
      </c>
      <c r="R1497" s="16" t="str">
        <f t="shared" si="205"/>
        <v>nul</v>
      </c>
      <c r="S1497" s="17">
        <f t="shared" si="206"/>
        <v>16.983000000000001</v>
      </c>
      <c r="T1497" s="18">
        <v>23.03</v>
      </c>
      <c r="U1497" s="18">
        <v>34.729999999999997</v>
      </c>
      <c r="V1497" s="19">
        <f t="shared" si="207"/>
        <v>74.742999999999995</v>
      </c>
      <c r="W1497" s="33">
        <f t="shared" si="208"/>
        <v>109.42375199999999</v>
      </c>
      <c r="X1497" s="21">
        <f t="shared" si="209"/>
        <v>89.691599999999994</v>
      </c>
      <c r="Y1497" s="22">
        <v>41.675999999999995</v>
      </c>
      <c r="Z1497" s="23">
        <v>149.9</v>
      </c>
      <c r="AA1497" s="22"/>
      <c r="AB1497" s="22"/>
      <c r="AC1497" s="24">
        <v>99.9</v>
      </c>
      <c r="AD1497" s="25">
        <f t="shared" si="210"/>
        <v>0.11381667848494192</v>
      </c>
      <c r="AE1497" s="22"/>
      <c r="AF1497" s="26"/>
      <c r="AG1497" s="22"/>
      <c r="AH1497" s="22"/>
      <c r="AI1497" s="28"/>
      <c r="AJ1497" s="29">
        <f t="shared" si="211"/>
        <v>-1</v>
      </c>
      <c r="AK1497" s="30"/>
      <c r="AL1497" s="30"/>
      <c r="AM1497" s="30"/>
      <c r="AN1497" s="31">
        <v>99.9</v>
      </c>
      <c r="AO1497" s="11"/>
      <c r="AP1497" s="11"/>
      <c r="AQ1497" s="11"/>
      <c r="AR1497" s="11"/>
      <c r="AS1497" s="11"/>
      <c r="AT1497" s="11"/>
      <c r="AU1497" s="11"/>
      <c r="AV1497" s="11"/>
      <c r="AW1497" s="11"/>
      <c r="AX1497" s="31"/>
    </row>
    <row r="1498" spans="1:50" ht="37.5" customHeight="1" x14ac:dyDescent="0.25">
      <c r="A1498" s="12" t="s">
        <v>3462</v>
      </c>
      <c r="B1498" s="12" t="s">
        <v>3462</v>
      </c>
      <c r="C1498" s="13" t="s">
        <v>3462</v>
      </c>
      <c r="D1498" s="3"/>
      <c r="E1498" s="3" t="s">
        <v>3085</v>
      </c>
      <c r="F1498" s="14" t="s">
        <v>1467</v>
      </c>
      <c r="G1498" s="14" t="s">
        <v>2743</v>
      </c>
      <c r="H1498" s="14" t="s">
        <v>2744</v>
      </c>
      <c r="I1498" s="14" t="s">
        <v>3480</v>
      </c>
      <c r="J1498" s="14"/>
      <c r="K1498" s="38">
        <v>43227</v>
      </c>
      <c r="L1498" s="14"/>
      <c r="M1498" s="15">
        <v>30</v>
      </c>
      <c r="N1498" s="41">
        <v>30</v>
      </c>
      <c r="O1498" s="13"/>
      <c r="P1498" s="17">
        <v>0</v>
      </c>
      <c r="Q1498" s="13">
        <v>0</v>
      </c>
      <c r="R1498" s="16" t="str">
        <f t="shared" si="205"/>
        <v>nul</v>
      </c>
      <c r="S1498" s="17">
        <f t="shared" si="206"/>
        <v>16.983000000000001</v>
      </c>
      <c r="T1498" s="18">
        <v>23.74</v>
      </c>
      <c r="U1498" s="18">
        <v>34.729999999999997</v>
      </c>
      <c r="V1498" s="19">
        <f t="shared" si="207"/>
        <v>75.453000000000003</v>
      </c>
      <c r="W1498" s="33">
        <f t="shared" si="208"/>
        <v>110.46319200000001</v>
      </c>
      <c r="X1498" s="21">
        <f t="shared" si="209"/>
        <v>90.543599999999998</v>
      </c>
      <c r="Y1498" s="22">
        <v>41.675999999999995</v>
      </c>
      <c r="Z1498" s="23">
        <v>149.9</v>
      </c>
      <c r="AA1498" s="22"/>
      <c r="AB1498" s="22"/>
      <c r="AC1498" s="24">
        <v>99.9</v>
      </c>
      <c r="AD1498" s="25">
        <f t="shared" si="210"/>
        <v>0.1033358514571987</v>
      </c>
      <c r="AE1498" s="22"/>
      <c r="AF1498" s="26"/>
      <c r="AG1498" s="22"/>
      <c r="AH1498" s="22"/>
      <c r="AI1498" s="28"/>
      <c r="AJ1498" s="29">
        <f t="shared" si="211"/>
        <v>-1</v>
      </c>
      <c r="AK1498" s="30"/>
      <c r="AL1498" s="30"/>
      <c r="AM1498" s="30"/>
      <c r="AN1498" s="31">
        <v>99.9</v>
      </c>
      <c r="AO1498" s="11"/>
      <c r="AP1498" s="11"/>
      <c r="AQ1498" s="11"/>
      <c r="AR1498" s="11"/>
      <c r="AS1498" s="11"/>
      <c r="AT1498" s="11"/>
      <c r="AU1498" s="11"/>
      <c r="AV1498" s="11"/>
      <c r="AW1498" s="11"/>
      <c r="AX1498" s="31"/>
    </row>
    <row r="1499" spans="1:50" ht="37.5" customHeight="1" x14ac:dyDescent="0.25">
      <c r="A1499" s="12" t="s">
        <v>3532</v>
      </c>
      <c r="B1499" s="12" t="s">
        <v>3532</v>
      </c>
      <c r="C1499" s="13" t="s">
        <v>3532</v>
      </c>
      <c r="D1499" s="3"/>
      <c r="E1499" s="3" t="s">
        <v>3085</v>
      </c>
      <c r="F1499" s="14" t="s">
        <v>40</v>
      </c>
      <c r="G1499" s="14" t="s">
        <v>41</v>
      </c>
      <c r="H1499" s="14" t="s">
        <v>91</v>
      </c>
      <c r="I1499" s="14" t="s">
        <v>3536</v>
      </c>
      <c r="J1499" s="14"/>
      <c r="K1499" s="38"/>
      <c r="L1499" s="14"/>
      <c r="M1499" s="15">
        <v>0</v>
      </c>
      <c r="N1499" s="41">
        <v>80</v>
      </c>
      <c r="O1499" s="13"/>
      <c r="P1499" s="17">
        <v>0</v>
      </c>
      <c r="Q1499" s="13">
        <v>0</v>
      </c>
      <c r="R1499" s="16" t="str">
        <f t="shared" si="205"/>
        <v>nul</v>
      </c>
      <c r="S1499" s="17">
        <f t="shared" si="206"/>
        <v>20.383000000000003</v>
      </c>
      <c r="T1499" s="18">
        <v>0</v>
      </c>
      <c r="U1499" s="18">
        <v>11.337584541062801</v>
      </c>
      <c r="V1499" s="19">
        <f t="shared" ref="V1499:V1502" si="212">SUM(S1499:U1499)</f>
        <v>31.720584541062806</v>
      </c>
      <c r="W1499" s="33">
        <f t="shared" ref="W1499:W1502" si="213">V1499*1.22*1.2</f>
        <v>46.438935768115947</v>
      </c>
      <c r="X1499" s="21">
        <f t="shared" si="209"/>
        <v>38.064701449275368</v>
      </c>
      <c r="Y1499" s="22">
        <v>38.064701449275368</v>
      </c>
      <c r="Z1499" s="23">
        <v>169.9</v>
      </c>
      <c r="AA1499" s="22"/>
      <c r="AB1499" s="22"/>
      <c r="AC1499" s="24">
        <v>119.9</v>
      </c>
      <c r="AD1499" s="25">
        <f t="shared" si="210"/>
        <v>2.1498999186891696</v>
      </c>
      <c r="AE1499" s="22"/>
      <c r="AF1499" s="26"/>
      <c r="AG1499" s="22"/>
      <c r="AH1499" s="22"/>
      <c r="AI1499" s="28"/>
      <c r="AJ1499" s="29">
        <f t="shared" si="211"/>
        <v>-1</v>
      </c>
      <c r="AK1499" s="30"/>
      <c r="AL1499" s="30"/>
      <c r="AM1499" s="30"/>
      <c r="AN1499" s="31"/>
      <c r="AO1499" s="11"/>
      <c r="AP1499" s="11"/>
      <c r="AQ1499" s="11"/>
      <c r="AR1499" s="11"/>
      <c r="AS1499" s="11"/>
      <c r="AT1499" s="11"/>
      <c r="AU1499" s="11"/>
      <c r="AV1499" s="11"/>
      <c r="AW1499" s="11"/>
      <c r="AX1499" s="31"/>
    </row>
    <row r="1500" spans="1:50" ht="37.5" customHeight="1" x14ac:dyDescent="0.25">
      <c r="A1500" s="12" t="s">
        <v>3533</v>
      </c>
      <c r="B1500" s="12" t="s">
        <v>3533</v>
      </c>
      <c r="C1500" s="13" t="s">
        <v>3533</v>
      </c>
      <c r="D1500" s="3"/>
      <c r="E1500" s="3" t="s">
        <v>3085</v>
      </c>
      <c r="F1500" s="14" t="s">
        <v>40</v>
      </c>
      <c r="G1500" s="14" t="s">
        <v>41</v>
      </c>
      <c r="H1500" s="14" t="s">
        <v>91</v>
      </c>
      <c r="I1500" s="14" t="s">
        <v>3537</v>
      </c>
      <c r="J1500" s="14"/>
      <c r="K1500" s="38">
        <v>43229</v>
      </c>
      <c r="L1500" s="14"/>
      <c r="M1500" s="15">
        <v>40</v>
      </c>
      <c r="N1500" s="41">
        <v>40</v>
      </c>
      <c r="O1500" s="13"/>
      <c r="P1500" s="17">
        <v>0</v>
      </c>
      <c r="Q1500" s="13">
        <v>0</v>
      </c>
      <c r="R1500" s="16" t="str">
        <f t="shared" si="205"/>
        <v>nul</v>
      </c>
      <c r="S1500" s="17">
        <f t="shared" si="206"/>
        <v>21.403000000000002</v>
      </c>
      <c r="T1500" s="18">
        <v>42.49</v>
      </c>
      <c r="U1500" s="18">
        <v>11.337584541062801</v>
      </c>
      <c r="V1500" s="19">
        <f t="shared" si="212"/>
        <v>75.230584541062797</v>
      </c>
      <c r="W1500" s="33">
        <f t="shared" si="213"/>
        <v>110.13757576811594</v>
      </c>
      <c r="X1500" s="21">
        <f t="shared" si="209"/>
        <v>90.27670144927535</v>
      </c>
      <c r="Y1500" s="22">
        <v>90.27670144927535</v>
      </c>
      <c r="Z1500" s="23">
        <v>169.9</v>
      </c>
      <c r="AA1500" s="22"/>
      <c r="AB1500" s="22"/>
      <c r="AC1500" s="24">
        <v>125.9</v>
      </c>
      <c r="AD1500" s="25">
        <f t="shared" si="210"/>
        <v>0.3946012423896621</v>
      </c>
      <c r="AE1500" s="22"/>
      <c r="AF1500" s="26"/>
      <c r="AG1500" s="22"/>
      <c r="AH1500" s="22"/>
      <c r="AI1500" s="28"/>
      <c r="AJ1500" s="29">
        <f t="shared" si="211"/>
        <v>-1</v>
      </c>
      <c r="AK1500" s="30"/>
      <c r="AL1500" s="30"/>
      <c r="AM1500" s="30"/>
      <c r="AN1500" s="31"/>
      <c r="AO1500" s="11"/>
      <c r="AP1500" s="11"/>
      <c r="AQ1500" s="11"/>
      <c r="AR1500" s="11"/>
      <c r="AS1500" s="11"/>
      <c r="AT1500" s="11"/>
      <c r="AU1500" s="11"/>
      <c r="AV1500" s="11"/>
      <c r="AW1500" s="11"/>
      <c r="AX1500" s="31"/>
    </row>
    <row r="1501" spans="1:50" ht="37.5" customHeight="1" x14ac:dyDescent="0.25">
      <c r="A1501" s="12" t="s">
        <v>3534</v>
      </c>
      <c r="B1501" s="12" t="s">
        <v>3534</v>
      </c>
      <c r="C1501" s="13" t="s">
        <v>3534</v>
      </c>
      <c r="D1501" s="3"/>
      <c r="E1501" s="3" t="s">
        <v>3085</v>
      </c>
      <c r="F1501" s="14" t="s">
        <v>40</v>
      </c>
      <c r="G1501" s="14" t="s">
        <v>41</v>
      </c>
      <c r="H1501" s="14" t="s">
        <v>91</v>
      </c>
      <c r="I1501" s="14" t="s">
        <v>3538</v>
      </c>
      <c r="J1501" s="14"/>
      <c r="K1501" s="38">
        <v>43229</v>
      </c>
      <c r="L1501" s="14"/>
      <c r="M1501" s="15">
        <v>40</v>
      </c>
      <c r="N1501" s="41">
        <v>40</v>
      </c>
      <c r="O1501" s="13"/>
      <c r="P1501" s="17">
        <v>0</v>
      </c>
      <c r="Q1501" s="13">
        <v>0</v>
      </c>
      <c r="R1501" s="16" t="str">
        <f t="shared" si="205"/>
        <v>nul</v>
      </c>
      <c r="S1501" s="17">
        <f t="shared" si="206"/>
        <v>20.383000000000003</v>
      </c>
      <c r="T1501" s="18">
        <v>42.16</v>
      </c>
      <c r="U1501" s="18">
        <v>11.337584541062801</v>
      </c>
      <c r="V1501" s="19">
        <f t="shared" si="212"/>
        <v>73.880584541062802</v>
      </c>
      <c r="W1501" s="33">
        <f t="shared" si="213"/>
        <v>108.16117576811594</v>
      </c>
      <c r="X1501" s="21">
        <f t="shared" si="209"/>
        <v>88.65670144927536</v>
      </c>
      <c r="Y1501" s="22">
        <v>88.65670144927536</v>
      </c>
      <c r="Z1501" s="23">
        <v>169.9</v>
      </c>
      <c r="AA1501" s="22"/>
      <c r="AB1501" s="22"/>
      <c r="AC1501" s="24">
        <v>119.9</v>
      </c>
      <c r="AD1501" s="25">
        <f t="shared" si="210"/>
        <v>0.35240763574539713</v>
      </c>
      <c r="AE1501" s="22"/>
      <c r="AF1501" s="26"/>
      <c r="AG1501" s="22"/>
      <c r="AH1501" s="22"/>
      <c r="AI1501" s="28"/>
      <c r="AJ1501" s="29">
        <f t="shared" si="211"/>
        <v>-1</v>
      </c>
      <c r="AK1501" s="30"/>
      <c r="AL1501" s="30"/>
      <c r="AM1501" s="30"/>
      <c r="AN1501" s="31"/>
      <c r="AO1501" s="11"/>
      <c r="AP1501" s="11"/>
      <c r="AQ1501" s="11"/>
      <c r="AR1501" s="11"/>
      <c r="AS1501" s="11"/>
      <c r="AT1501" s="11"/>
      <c r="AU1501" s="11"/>
      <c r="AV1501" s="11"/>
      <c r="AW1501" s="11"/>
      <c r="AX1501" s="31"/>
    </row>
    <row r="1502" spans="1:50" ht="37.5" customHeight="1" x14ac:dyDescent="0.25">
      <c r="A1502" s="12" t="s">
        <v>3535</v>
      </c>
      <c r="B1502" s="12" t="s">
        <v>3535</v>
      </c>
      <c r="C1502" s="13" t="s">
        <v>3535</v>
      </c>
      <c r="D1502" s="3"/>
      <c r="E1502" s="3" t="s">
        <v>3085</v>
      </c>
      <c r="F1502" s="14" t="s">
        <v>40</v>
      </c>
      <c r="G1502" s="14" t="s">
        <v>41</v>
      </c>
      <c r="H1502" s="14" t="s">
        <v>91</v>
      </c>
      <c r="I1502" s="14" t="s">
        <v>3539</v>
      </c>
      <c r="J1502" s="14"/>
      <c r="K1502" s="38">
        <v>43231</v>
      </c>
      <c r="L1502" s="14"/>
      <c r="M1502" s="15">
        <v>50</v>
      </c>
      <c r="N1502" s="41">
        <v>50</v>
      </c>
      <c r="O1502" s="13"/>
      <c r="P1502" s="17">
        <v>0</v>
      </c>
      <c r="Q1502" s="13">
        <v>0</v>
      </c>
      <c r="R1502" s="16" t="str">
        <f t="shared" si="205"/>
        <v>nul</v>
      </c>
      <c r="S1502" s="17">
        <f t="shared" si="206"/>
        <v>9.5030000000000001</v>
      </c>
      <c r="T1502" s="18">
        <v>19.170000000000002</v>
      </c>
      <c r="U1502" s="18">
        <v>11.337584541062801</v>
      </c>
      <c r="V1502" s="19">
        <f t="shared" si="212"/>
        <v>40.010584541062805</v>
      </c>
      <c r="W1502" s="33">
        <f t="shared" si="213"/>
        <v>58.575495768115942</v>
      </c>
      <c r="X1502" s="21">
        <f t="shared" si="209"/>
        <v>48.012701449275362</v>
      </c>
      <c r="Y1502" s="22">
        <v>48.012701449275362</v>
      </c>
      <c r="Z1502" s="23">
        <v>99.9</v>
      </c>
      <c r="AA1502" s="22"/>
      <c r="AB1502" s="22"/>
      <c r="AC1502" s="24">
        <v>55.9</v>
      </c>
      <c r="AD1502" s="25">
        <f t="shared" si="210"/>
        <v>0.16427525035343904</v>
      </c>
      <c r="AE1502" s="22"/>
      <c r="AF1502" s="26"/>
      <c r="AG1502" s="22"/>
      <c r="AH1502" s="22"/>
      <c r="AI1502" s="28"/>
      <c r="AJ1502" s="29">
        <f t="shared" si="211"/>
        <v>-1</v>
      </c>
      <c r="AK1502" s="30"/>
      <c r="AL1502" s="30"/>
      <c r="AM1502" s="30"/>
      <c r="AN1502" s="31"/>
      <c r="AO1502" s="11"/>
      <c r="AP1502" s="11"/>
      <c r="AQ1502" s="11"/>
      <c r="AR1502" s="11"/>
      <c r="AS1502" s="11"/>
      <c r="AT1502" s="11"/>
      <c r="AU1502" s="11"/>
      <c r="AV1502" s="11"/>
      <c r="AW1502" s="11"/>
      <c r="AX1502" s="31"/>
    </row>
  </sheetData>
  <autoFilter ref="A1:AP1502">
    <sortState ref="A2:AP1480">
      <sortCondition sortBy="cellColor" ref="AC1:AC1480" dxfId="2"/>
    </sortState>
  </autoFilter>
  <conditionalFormatting sqref="B3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9"/>
  <sheetViews>
    <sheetView workbookViewId="0">
      <selection activeCell="L1256" sqref="L1256"/>
    </sheetView>
  </sheetViews>
  <sheetFormatPr baseColWidth="10" defaultRowHeight="15" x14ac:dyDescent="0.25"/>
  <sheetData>
    <row r="1" spans="1:6" x14ac:dyDescent="0.25">
      <c r="A1" t="s">
        <v>3490</v>
      </c>
      <c r="B1" s="39" t="s">
        <v>3491</v>
      </c>
      <c r="D1" t="s">
        <v>0</v>
      </c>
      <c r="E1" t="s">
        <v>3510</v>
      </c>
      <c r="F1" t="s">
        <v>3511</v>
      </c>
    </row>
    <row r="2" spans="1:6" x14ac:dyDescent="0.25">
      <c r="A2" s="13" t="s">
        <v>673</v>
      </c>
      <c r="B2" s="39">
        <v>149.9</v>
      </c>
      <c r="D2" t="s">
        <v>2510</v>
      </c>
      <c r="E2">
        <v>49.9</v>
      </c>
      <c r="F2">
        <v>49.9</v>
      </c>
    </row>
    <row r="3" spans="1:6" x14ac:dyDescent="0.25">
      <c r="A3" s="13" t="s">
        <v>738</v>
      </c>
      <c r="B3" s="39">
        <v>149.9</v>
      </c>
      <c r="D3" t="s">
        <v>2152</v>
      </c>
      <c r="E3">
        <v>66.900000000000006</v>
      </c>
      <c r="F3">
        <v>66.900000000000006</v>
      </c>
    </row>
    <row r="4" spans="1:6" x14ac:dyDescent="0.25">
      <c r="A4" s="13" t="s">
        <v>824</v>
      </c>
      <c r="B4" s="39">
        <v>114.9</v>
      </c>
      <c r="D4" t="s">
        <v>2249</v>
      </c>
      <c r="E4">
        <v>34.9</v>
      </c>
      <c r="F4">
        <v>34.9</v>
      </c>
    </row>
    <row r="5" spans="1:6" x14ac:dyDescent="0.25">
      <c r="A5" s="13" t="s">
        <v>927</v>
      </c>
      <c r="B5" s="39">
        <v>98.9</v>
      </c>
      <c r="D5" t="s">
        <v>724</v>
      </c>
      <c r="E5">
        <v>189.9</v>
      </c>
      <c r="F5">
        <v>189.9</v>
      </c>
    </row>
    <row r="6" spans="1:6" x14ac:dyDescent="0.25">
      <c r="A6" s="13" t="s">
        <v>970</v>
      </c>
      <c r="B6" s="39">
        <v>104.9</v>
      </c>
      <c r="D6" t="s">
        <v>1563</v>
      </c>
      <c r="E6">
        <v>237.9</v>
      </c>
      <c r="F6">
        <v>237.9</v>
      </c>
    </row>
    <row r="7" spans="1:6" x14ac:dyDescent="0.25">
      <c r="A7" s="13" t="s">
        <v>1204</v>
      </c>
      <c r="B7" s="39">
        <v>104.9</v>
      </c>
      <c r="D7" t="s">
        <v>1216</v>
      </c>
      <c r="E7">
        <v>369.9</v>
      </c>
      <c r="F7">
        <v>369.9</v>
      </c>
    </row>
    <row r="8" spans="1:6" x14ac:dyDescent="0.25">
      <c r="A8" s="13" t="s">
        <v>1285</v>
      </c>
      <c r="B8" s="39">
        <v>239.9</v>
      </c>
      <c r="D8" t="s">
        <v>1962</v>
      </c>
      <c r="E8">
        <v>57.9</v>
      </c>
      <c r="F8">
        <v>57.9</v>
      </c>
    </row>
    <row r="9" spans="1:6" x14ac:dyDescent="0.25">
      <c r="A9" s="13" t="s">
        <v>1616</v>
      </c>
      <c r="B9" s="39">
        <v>119.9</v>
      </c>
      <c r="D9" t="s">
        <v>2821</v>
      </c>
      <c r="E9">
        <v>44.9</v>
      </c>
      <c r="F9">
        <v>44.9</v>
      </c>
    </row>
    <row r="10" spans="1:6" x14ac:dyDescent="0.25">
      <c r="A10" s="13" t="s">
        <v>1834</v>
      </c>
      <c r="B10" s="39">
        <v>124.9</v>
      </c>
      <c r="D10" t="s">
        <v>411</v>
      </c>
      <c r="E10">
        <v>15.5</v>
      </c>
      <c r="F10">
        <v>15.5</v>
      </c>
    </row>
    <row r="11" spans="1:6" x14ac:dyDescent="0.25">
      <c r="A11" s="13" t="s">
        <v>2297</v>
      </c>
      <c r="B11" s="39">
        <v>74.900000000000006</v>
      </c>
      <c r="D11" t="s">
        <v>1662</v>
      </c>
      <c r="E11">
        <v>19.899999999999999</v>
      </c>
      <c r="F11">
        <v>19.899999999999999</v>
      </c>
    </row>
    <row r="12" spans="1:6" x14ac:dyDescent="0.25">
      <c r="A12" s="13" t="s">
        <v>2297</v>
      </c>
      <c r="B12" s="39">
        <v>74.900000000000006</v>
      </c>
      <c r="D12" t="s">
        <v>1986</v>
      </c>
      <c r="E12">
        <v>169.9</v>
      </c>
      <c r="F12">
        <v>169.9</v>
      </c>
    </row>
    <row r="13" spans="1:6" x14ac:dyDescent="0.25">
      <c r="A13" s="13" t="s">
        <v>2620</v>
      </c>
      <c r="B13" s="39">
        <v>129.9</v>
      </c>
      <c r="D13" t="s">
        <v>2270</v>
      </c>
      <c r="E13">
        <v>169.9</v>
      </c>
      <c r="F13">
        <v>169.9</v>
      </c>
    </row>
    <row r="14" spans="1:6" x14ac:dyDescent="0.25">
      <c r="A14" s="13" t="s">
        <v>2868</v>
      </c>
      <c r="B14" s="39">
        <v>74.900000000000006</v>
      </c>
      <c r="D14" t="s">
        <v>1042</v>
      </c>
      <c r="E14">
        <v>169.9</v>
      </c>
      <c r="F14">
        <v>169.9</v>
      </c>
    </row>
    <row r="15" spans="1:6" x14ac:dyDescent="0.25">
      <c r="A15" s="13" t="s">
        <v>574</v>
      </c>
      <c r="B15" s="39">
        <v>24.9</v>
      </c>
      <c r="D15" t="s">
        <v>1484</v>
      </c>
      <c r="E15">
        <v>239.9</v>
      </c>
      <c r="F15">
        <v>239.9</v>
      </c>
    </row>
    <row r="16" spans="1:6" x14ac:dyDescent="0.25">
      <c r="A16" s="13" t="s">
        <v>592</v>
      </c>
      <c r="B16" s="39">
        <v>82.9</v>
      </c>
      <c r="D16" t="s">
        <v>783</v>
      </c>
      <c r="E16">
        <v>339.9</v>
      </c>
      <c r="F16">
        <v>339.9</v>
      </c>
    </row>
    <row r="17" spans="1:6" x14ac:dyDescent="0.25">
      <c r="A17" s="13" t="s">
        <v>722</v>
      </c>
      <c r="B17" s="39">
        <v>34.9</v>
      </c>
      <c r="D17" t="s">
        <v>804</v>
      </c>
      <c r="E17">
        <v>234.9</v>
      </c>
      <c r="F17">
        <v>234.9</v>
      </c>
    </row>
    <row r="18" spans="1:6" x14ac:dyDescent="0.25">
      <c r="A18" s="13" t="s">
        <v>861</v>
      </c>
      <c r="B18" s="39">
        <v>98.9</v>
      </c>
      <c r="D18" t="s">
        <v>1024</v>
      </c>
      <c r="E18">
        <v>82.9</v>
      </c>
      <c r="F18">
        <v>82.9</v>
      </c>
    </row>
    <row r="19" spans="1:6" x14ac:dyDescent="0.25">
      <c r="A19" s="13" t="s">
        <v>921</v>
      </c>
      <c r="B19" s="39">
        <v>92.9</v>
      </c>
      <c r="D19" t="s">
        <v>1535</v>
      </c>
      <c r="E19">
        <v>74.900000000000006</v>
      </c>
      <c r="F19">
        <v>74.900000000000006</v>
      </c>
    </row>
    <row r="20" spans="1:6" x14ac:dyDescent="0.25">
      <c r="A20" s="13" t="s">
        <v>972</v>
      </c>
      <c r="B20" s="39">
        <v>179.9</v>
      </c>
      <c r="D20" t="s">
        <v>2319</v>
      </c>
      <c r="E20">
        <v>34.9</v>
      </c>
      <c r="F20">
        <v>34.9</v>
      </c>
    </row>
    <row r="21" spans="1:6" x14ac:dyDescent="0.25">
      <c r="A21" s="13" t="s">
        <v>1044</v>
      </c>
      <c r="B21" s="39">
        <v>92.9</v>
      </c>
      <c r="D21" t="s">
        <v>2305</v>
      </c>
      <c r="E21">
        <v>36.9</v>
      </c>
      <c r="F21">
        <v>36.9</v>
      </c>
    </row>
    <row r="22" spans="1:6" x14ac:dyDescent="0.25">
      <c r="A22" s="13" t="s">
        <v>1116</v>
      </c>
      <c r="B22" s="39">
        <v>94.9</v>
      </c>
      <c r="D22" t="s">
        <v>1736</v>
      </c>
      <c r="E22">
        <v>32.9</v>
      </c>
      <c r="F22">
        <v>32.9</v>
      </c>
    </row>
    <row r="23" spans="1:6" x14ac:dyDescent="0.25">
      <c r="A23" s="13" t="s">
        <v>1165</v>
      </c>
      <c r="B23" s="39">
        <v>114.9</v>
      </c>
      <c r="D23" t="s">
        <v>2685</v>
      </c>
      <c r="E23">
        <v>34.9</v>
      </c>
      <c r="F23">
        <v>34.9</v>
      </c>
    </row>
    <row r="24" spans="1:6" x14ac:dyDescent="0.25">
      <c r="A24" s="13" t="s">
        <v>1165</v>
      </c>
      <c r="B24" s="39">
        <v>114.9</v>
      </c>
      <c r="D24" t="s">
        <v>1708</v>
      </c>
      <c r="E24">
        <v>39.9</v>
      </c>
      <c r="F24">
        <v>39.9</v>
      </c>
    </row>
    <row r="25" spans="1:6" x14ac:dyDescent="0.25">
      <c r="A25" s="13" t="s">
        <v>1300</v>
      </c>
      <c r="B25" s="39">
        <v>30.9</v>
      </c>
      <c r="D25" t="s">
        <v>1701</v>
      </c>
      <c r="E25">
        <v>44.9</v>
      </c>
      <c r="F25">
        <v>44.9</v>
      </c>
    </row>
    <row r="26" spans="1:6" x14ac:dyDescent="0.25">
      <c r="A26" s="13" t="s">
        <v>1371</v>
      </c>
      <c r="B26" s="39">
        <v>219.9</v>
      </c>
      <c r="D26" t="s">
        <v>2406</v>
      </c>
      <c r="E26">
        <v>39.9</v>
      </c>
      <c r="F26">
        <v>39.9</v>
      </c>
    </row>
    <row r="27" spans="1:6" x14ac:dyDescent="0.25">
      <c r="A27" s="13" t="s">
        <v>1450</v>
      </c>
      <c r="B27" s="39">
        <v>64.900000000000006</v>
      </c>
      <c r="D27" t="s">
        <v>1118</v>
      </c>
      <c r="E27">
        <v>54.9</v>
      </c>
      <c r="F27">
        <v>54.9</v>
      </c>
    </row>
    <row r="28" spans="1:6" x14ac:dyDescent="0.25">
      <c r="A28" s="13" t="s">
        <v>1471</v>
      </c>
      <c r="B28" s="39">
        <v>114.9</v>
      </c>
      <c r="D28" t="s">
        <v>2234</v>
      </c>
      <c r="E28">
        <v>149.9</v>
      </c>
      <c r="F28">
        <v>149.9</v>
      </c>
    </row>
    <row r="29" spans="1:6" x14ac:dyDescent="0.25">
      <c r="A29" s="13" t="s">
        <v>1498</v>
      </c>
      <c r="B29" s="39">
        <v>92.9</v>
      </c>
      <c r="D29" t="s">
        <v>2566</v>
      </c>
      <c r="E29">
        <v>189.9</v>
      </c>
      <c r="F29">
        <v>189.9</v>
      </c>
    </row>
    <row r="30" spans="1:6" x14ac:dyDescent="0.25">
      <c r="A30" s="13" t="s">
        <v>1697</v>
      </c>
      <c r="B30" s="39">
        <v>54.9</v>
      </c>
      <c r="D30" t="s">
        <v>2218</v>
      </c>
      <c r="E30">
        <v>229.9</v>
      </c>
      <c r="F30">
        <v>229.9</v>
      </c>
    </row>
    <row r="31" spans="1:6" x14ac:dyDescent="0.25">
      <c r="A31" s="13" t="s">
        <v>1706</v>
      </c>
      <c r="B31" s="39">
        <v>118.9</v>
      </c>
      <c r="D31" t="s">
        <v>2034</v>
      </c>
      <c r="E31">
        <v>44.9</v>
      </c>
      <c r="F31">
        <v>42.9</v>
      </c>
    </row>
    <row r="32" spans="1:6" x14ac:dyDescent="0.25">
      <c r="A32" s="13" t="s">
        <v>1716</v>
      </c>
      <c r="B32" s="39">
        <v>69.900000000000006</v>
      </c>
      <c r="D32" t="s">
        <v>2438</v>
      </c>
      <c r="E32">
        <v>69.900000000000006</v>
      </c>
      <c r="F32">
        <v>69.900000000000006</v>
      </c>
    </row>
    <row r="33" spans="1:6" x14ac:dyDescent="0.25">
      <c r="A33" s="13" t="s">
        <v>1823</v>
      </c>
      <c r="B33" s="39">
        <v>42.9</v>
      </c>
      <c r="D33" t="s">
        <v>785</v>
      </c>
      <c r="E33">
        <v>39.9</v>
      </c>
      <c r="F33">
        <v>39.9</v>
      </c>
    </row>
    <row r="34" spans="1:6" x14ac:dyDescent="0.25">
      <c r="A34" s="13" t="s">
        <v>1966</v>
      </c>
      <c r="B34" s="39">
        <v>40.9</v>
      </c>
      <c r="D34" t="s">
        <v>656</v>
      </c>
      <c r="E34">
        <v>119.9</v>
      </c>
      <c r="F34">
        <v>119.9</v>
      </c>
    </row>
    <row r="35" spans="1:6" x14ac:dyDescent="0.25">
      <c r="A35" s="13" t="s">
        <v>2034</v>
      </c>
      <c r="B35" s="39">
        <v>42.9</v>
      </c>
      <c r="D35" t="s">
        <v>2717</v>
      </c>
      <c r="E35">
        <v>42.9</v>
      </c>
      <c r="F35">
        <v>39.9</v>
      </c>
    </row>
    <row r="36" spans="1:6" x14ac:dyDescent="0.25">
      <c r="A36" s="13" t="s">
        <v>2105</v>
      </c>
      <c r="B36" s="39">
        <v>84.9</v>
      </c>
      <c r="D36" t="s">
        <v>2176</v>
      </c>
      <c r="E36">
        <v>59.9</v>
      </c>
      <c r="F36">
        <v>59.9</v>
      </c>
    </row>
    <row r="37" spans="1:6" x14ac:dyDescent="0.25">
      <c r="A37" s="13" t="s">
        <v>2172</v>
      </c>
      <c r="B37" s="39">
        <v>92.9</v>
      </c>
      <c r="D37" t="s">
        <v>1478</v>
      </c>
      <c r="E37">
        <v>69.900000000000006</v>
      </c>
      <c r="F37">
        <v>69.900000000000006</v>
      </c>
    </row>
    <row r="38" spans="1:6" x14ac:dyDescent="0.25">
      <c r="A38" s="13" t="s">
        <v>2272</v>
      </c>
      <c r="B38" s="39">
        <v>42.9</v>
      </c>
      <c r="D38" t="s">
        <v>1147</v>
      </c>
      <c r="E38">
        <v>99.9</v>
      </c>
      <c r="F38">
        <v>99.9</v>
      </c>
    </row>
    <row r="39" spans="1:6" x14ac:dyDescent="0.25">
      <c r="A39" s="13" t="s">
        <v>2309</v>
      </c>
      <c r="B39" s="39">
        <v>59.9</v>
      </c>
      <c r="D39" t="s">
        <v>284</v>
      </c>
      <c r="E39">
        <v>46.8</v>
      </c>
      <c r="F39">
        <v>46.8</v>
      </c>
    </row>
    <row r="40" spans="1:6" x14ac:dyDescent="0.25">
      <c r="A40" s="13" t="s">
        <v>2358</v>
      </c>
      <c r="B40" s="39">
        <v>129.9</v>
      </c>
      <c r="D40" t="s">
        <v>2348</v>
      </c>
      <c r="E40">
        <v>89.9</v>
      </c>
      <c r="F40">
        <v>89.9</v>
      </c>
    </row>
    <row r="41" spans="1:6" x14ac:dyDescent="0.25">
      <c r="A41" s="13" t="s">
        <v>2450</v>
      </c>
      <c r="B41" s="39">
        <v>29.9</v>
      </c>
      <c r="D41" t="s">
        <v>1743</v>
      </c>
      <c r="E41">
        <v>96.9</v>
      </c>
      <c r="F41">
        <v>96.9</v>
      </c>
    </row>
    <row r="42" spans="1:6" x14ac:dyDescent="0.25">
      <c r="A42" s="13" t="s">
        <v>2520</v>
      </c>
      <c r="B42" s="39">
        <v>142.9</v>
      </c>
      <c r="D42" t="s">
        <v>598</v>
      </c>
      <c r="E42">
        <v>69.900000000000006</v>
      </c>
      <c r="F42">
        <v>69.900000000000006</v>
      </c>
    </row>
    <row r="43" spans="1:6" x14ac:dyDescent="0.25">
      <c r="A43" s="13" t="s">
        <v>2603</v>
      </c>
      <c r="B43" s="39">
        <v>64.900000000000006</v>
      </c>
      <c r="D43" t="s">
        <v>1179</v>
      </c>
      <c r="E43">
        <v>139.9</v>
      </c>
      <c r="F43">
        <v>139.9</v>
      </c>
    </row>
    <row r="44" spans="1:6" x14ac:dyDescent="0.25">
      <c r="A44" s="13" t="s">
        <v>2717</v>
      </c>
      <c r="B44" s="39">
        <v>39.9</v>
      </c>
      <c r="D44" t="s">
        <v>1714</v>
      </c>
      <c r="E44">
        <v>59.9</v>
      </c>
      <c r="F44">
        <v>59.9</v>
      </c>
    </row>
    <row r="45" spans="1:6" x14ac:dyDescent="0.25">
      <c r="A45" s="13" t="s">
        <v>3107</v>
      </c>
      <c r="B45" s="39">
        <v>84.9</v>
      </c>
      <c r="D45" t="s">
        <v>1671</v>
      </c>
      <c r="E45">
        <v>87.9</v>
      </c>
      <c r="F45">
        <v>87.9</v>
      </c>
    </row>
    <row r="46" spans="1:6" x14ac:dyDescent="0.25">
      <c r="A46" s="13" t="s">
        <v>3111</v>
      </c>
      <c r="B46" s="39">
        <v>56.9</v>
      </c>
      <c r="D46" t="s">
        <v>644</v>
      </c>
      <c r="E46">
        <v>97.9</v>
      </c>
      <c r="F46">
        <v>97.9</v>
      </c>
    </row>
    <row r="47" spans="1:6" x14ac:dyDescent="0.25">
      <c r="A47" s="13" t="s">
        <v>3113</v>
      </c>
      <c r="B47" s="39">
        <v>77.900000000000006</v>
      </c>
      <c r="D47" t="s">
        <v>304</v>
      </c>
      <c r="E47">
        <v>139.9</v>
      </c>
      <c r="F47">
        <v>139.9</v>
      </c>
    </row>
    <row r="48" spans="1:6" x14ac:dyDescent="0.25">
      <c r="A48" s="13" t="s">
        <v>3117</v>
      </c>
      <c r="B48" s="39">
        <v>176.9</v>
      </c>
      <c r="D48" t="s">
        <v>968</v>
      </c>
      <c r="E48">
        <v>199.9</v>
      </c>
      <c r="F48">
        <v>199.9</v>
      </c>
    </row>
    <row r="49" spans="1:6" x14ac:dyDescent="0.25">
      <c r="A49" s="13" t="s">
        <v>3119</v>
      </c>
      <c r="B49" s="39">
        <v>84.9</v>
      </c>
      <c r="D49" t="s">
        <v>1557</v>
      </c>
      <c r="E49">
        <v>122.9</v>
      </c>
      <c r="F49">
        <v>122.9</v>
      </c>
    </row>
    <row r="50" spans="1:6" x14ac:dyDescent="0.25">
      <c r="A50" s="13" t="s">
        <v>3184</v>
      </c>
      <c r="B50" s="39">
        <v>82.9</v>
      </c>
      <c r="D50" t="s">
        <v>1167</v>
      </c>
      <c r="E50">
        <v>249.9</v>
      </c>
      <c r="F50">
        <v>249.9</v>
      </c>
    </row>
    <row r="51" spans="1:6" x14ac:dyDescent="0.25">
      <c r="A51" s="13" t="s">
        <v>3268</v>
      </c>
      <c r="B51" s="39">
        <v>64.900000000000006</v>
      </c>
      <c r="D51" t="s">
        <v>1020</v>
      </c>
      <c r="E51">
        <v>227.9</v>
      </c>
      <c r="F51">
        <v>227.9</v>
      </c>
    </row>
    <row r="52" spans="1:6" x14ac:dyDescent="0.25">
      <c r="A52" s="13" t="s">
        <v>3270</v>
      </c>
      <c r="B52" s="39">
        <v>59.9</v>
      </c>
      <c r="D52" t="s">
        <v>839</v>
      </c>
      <c r="E52">
        <v>149.9</v>
      </c>
      <c r="F52">
        <v>149.9</v>
      </c>
    </row>
    <row r="53" spans="1:6" x14ac:dyDescent="0.25">
      <c r="A53" s="13" t="s">
        <v>3288</v>
      </c>
      <c r="B53" s="39">
        <v>76.900000000000006</v>
      </c>
      <c r="D53" t="s">
        <v>2083</v>
      </c>
      <c r="E53">
        <v>199.9</v>
      </c>
      <c r="F53">
        <v>199.9</v>
      </c>
    </row>
    <row r="54" spans="1:6" x14ac:dyDescent="0.25">
      <c r="A54" s="13" t="s">
        <v>3296</v>
      </c>
      <c r="B54" s="39">
        <v>92.9</v>
      </c>
      <c r="D54" t="s">
        <v>1348</v>
      </c>
      <c r="E54">
        <v>284.89999999999998</v>
      </c>
      <c r="F54">
        <v>284.89999999999998</v>
      </c>
    </row>
    <row r="55" spans="1:6" x14ac:dyDescent="0.25">
      <c r="A55" s="13" t="s">
        <v>3303</v>
      </c>
      <c r="B55" s="39">
        <v>109.9</v>
      </c>
      <c r="D55" t="s">
        <v>1083</v>
      </c>
      <c r="E55">
        <v>59.9</v>
      </c>
      <c r="F55">
        <v>59.9</v>
      </c>
    </row>
    <row r="56" spans="1:6" x14ac:dyDescent="0.25">
      <c r="A56" s="13" t="s">
        <v>3315</v>
      </c>
      <c r="B56" s="39">
        <v>27.9</v>
      </c>
      <c r="D56" t="s">
        <v>1948</v>
      </c>
      <c r="E56">
        <v>54.9</v>
      </c>
      <c r="F56">
        <v>54.9</v>
      </c>
    </row>
    <row r="57" spans="1:6" x14ac:dyDescent="0.25">
      <c r="A57" s="13" t="s">
        <v>3317</v>
      </c>
      <c r="B57" s="39">
        <v>44.9</v>
      </c>
      <c r="D57" t="s">
        <v>2103</v>
      </c>
      <c r="E57">
        <v>25.9</v>
      </c>
      <c r="F57">
        <v>25.9</v>
      </c>
    </row>
    <row r="58" spans="1:6" x14ac:dyDescent="0.25">
      <c r="A58" s="13" t="s">
        <v>3329</v>
      </c>
      <c r="B58" s="39">
        <v>37.9</v>
      </c>
      <c r="D58" t="s">
        <v>1668</v>
      </c>
      <c r="E58">
        <v>23.9</v>
      </c>
      <c r="F58">
        <v>23.9</v>
      </c>
    </row>
    <row r="59" spans="1:6" x14ac:dyDescent="0.25">
      <c r="A59" s="13" t="s">
        <v>3338</v>
      </c>
      <c r="B59" s="39">
        <v>22.9</v>
      </c>
      <c r="D59" t="s">
        <v>1978</v>
      </c>
      <c r="E59">
        <v>29.9</v>
      </c>
      <c r="F59">
        <v>29.9</v>
      </c>
    </row>
    <row r="60" spans="1:6" x14ac:dyDescent="0.25">
      <c r="A60" s="13" t="s">
        <v>3340</v>
      </c>
      <c r="B60" s="39">
        <v>25.9</v>
      </c>
      <c r="D60" t="s">
        <v>2079</v>
      </c>
      <c r="E60">
        <v>89.9</v>
      </c>
      <c r="F60">
        <v>89.9</v>
      </c>
    </row>
    <row r="61" spans="1:6" x14ac:dyDescent="0.25">
      <c r="A61" s="13" t="s">
        <v>3450</v>
      </c>
      <c r="B61" s="39">
        <v>45.9</v>
      </c>
      <c r="D61" t="s">
        <v>153</v>
      </c>
      <c r="E61">
        <v>33.9</v>
      </c>
      <c r="F61">
        <v>33.9</v>
      </c>
    </row>
    <row r="62" spans="1:6" x14ac:dyDescent="0.25">
      <c r="B62" s="39"/>
      <c r="D62" t="s">
        <v>1607</v>
      </c>
      <c r="E62">
        <v>34.9</v>
      </c>
      <c r="F62">
        <v>34.9</v>
      </c>
    </row>
    <row r="63" spans="1:6" x14ac:dyDescent="0.25">
      <c r="B63" s="39"/>
      <c r="D63" t="s">
        <v>330</v>
      </c>
      <c r="E63">
        <v>24.9</v>
      </c>
      <c r="F63">
        <v>24.9</v>
      </c>
    </row>
    <row r="64" spans="1:6" x14ac:dyDescent="0.25">
      <c r="B64" s="39"/>
      <c r="D64" t="s">
        <v>461</v>
      </c>
      <c r="E64">
        <v>27.9</v>
      </c>
      <c r="F64">
        <v>27.9</v>
      </c>
    </row>
    <row r="65" spans="2:6" x14ac:dyDescent="0.25">
      <c r="B65" s="39"/>
      <c r="D65" t="s">
        <v>2819</v>
      </c>
      <c r="E65">
        <v>34.9</v>
      </c>
      <c r="F65">
        <v>34.9</v>
      </c>
    </row>
    <row r="66" spans="2:6" x14ac:dyDescent="0.25">
      <c r="B66" s="39"/>
      <c r="D66" t="s">
        <v>2646</v>
      </c>
      <c r="E66">
        <v>39.9</v>
      </c>
      <c r="F66">
        <v>39.9</v>
      </c>
    </row>
    <row r="67" spans="2:6" x14ac:dyDescent="0.25">
      <c r="B67" s="39"/>
      <c r="D67" t="s">
        <v>3038</v>
      </c>
      <c r="E67">
        <v>69.900000000000006</v>
      </c>
      <c r="F67">
        <v>69.900000000000006</v>
      </c>
    </row>
    <row r="68" spans="2:6" x14ac:dyDescent="0.25">
      <c r="B68" s="39"/>
      <c r="D68" t="s">
        <v>2059</v>
      </c>
      <c r="E68">
        <v>56.9</v>
      </c>
      <c r="F68">
        <v>56.9</v>
      </c>
    </row>
    <row r="69" spans="2:6" x14ac:dyDescent="0.25">
      <c r="B69" s="39"/>
      <c r="D69" t="s">
        <v>1429</v>
      </c>
      <c r="E69">
        <v>179.9</v>
      </c>
      <c r="F69">
        <v>179.9</v>
      </c>
    </row>
    <row r="70" spans="2:6" x14ac:dyDescent="0.25">
      <c r="B70" s="39"/>
      <c r="D70" t="s">
        <v>2773</v>
      </c>
      <c r="E70">
        <v>69.900000000000006</v>
      </c>
      <c r="F70">
        <v>69.900000000000006</v>
      </c>
    </row>
    <row r="71" spans="2:6" x14ac:dyDescent="0.25">
      <c r="B71" s="39"/>
      <c r="D71" t="s">
        <v>2392</v>
      </c>
      <c r="E71">
        <v>69.900000000000006</v>
      </c>
      <c r="F71">
        <v>69.900000000000006</v>
      </c>
    </row>
    <row r="72" spans="2:6" x14ac:dyDescent="0.25">
      <c r="B72" s="39"/>
      <c r="D72" t="s">
        <v>2232</v>
      </c>
      <c r="E72">
        <v>84.9</v>
      </c>
      <c r="F72">
        <v>84.9</v>
      </c>
    </row>
    <row r="73" spans="2:6" x14ac:dyDescent="0.25">
      <c r="B73" s="39"/>
      <c r="D73" t="s">
        <v>2388</v>
      </c>
      <c r="E73">
        <v>59.9</v>
      </c>
      <c r="F73">
        <v>59.9</v>
      </c>
    </row>
    <row r="74" spans="2:6" x14ac:dyDescent="0.25">
      <c r="B74" s="39"/>
      <c r="D74" t="s">
        <v>2951</v>
      </c>
      <c r="E74">
        <v>67.900000000000006</v>
      </c>
      <c r="F74">
        <v>67.900000000000006</v>
      </c>
    </row>
    <row r="75" spans="2:6" x14ac:dyDescent="0.25">
      <c r="B75" s="39"/>
      <c r="D75" t="s">
        <v>1237</v>
      </c>
      <c r="E75">
        <v>37.9</v>
      </c>
      <c r="F75">
        <v>37.9</v>
      </c>
    </row>
    <row r="76" spans="2:6" x14ac:dyDescent="0.25">
      <c r="B76" s="39"/>
      <c r="D76" t="s">
        <v>2311</v>
      </c>
      <c r="E76">
        <v>44.9</v>
      </c>
      <c r="F76">
        <v>44.9</v>
      </c>
    </row>
    <row r="77" spans="2:6" x14ac:dyDescent="0.25">
      <c r="B77" s="39"/>
      <c r="D77" t="s">
        <v>2123</v>
      </c>
      <c r="E77">
        <v>84.9</v>
      </c>
      <c r="F77">
        <v>84.9</v>
      </c>
    </row>
    <row r="78" spans="2:6" x14ac:dyDescent="0.25">
      <c r="B78" s="39"/>
      <c r="D78" t="s">
        <v>1720</v>
      </c>
      <c r="E78">
        <v>74.900000000000006</v>
      </c>
      <c r="F78">
        <v>74.900000000000006</v>
      </c>
    </row>
    <row r="79" spans="2:6" x14ac:dyDescent="0.25">
      <c r="B79" s="39"/>
      <c r="D79" t="s">
        <v>2380</v>
      </c>
      <c r="E79">
        <v>76.900000000000006</v>
      </c>
      <c r="F79">
        <v>76.900000000000006</v>
      </c>
    </row>
    <row r="80" spans="2:6" x14ac:dyDescent="0.25">
      <c r="B80" s="39"/>
      <c r="D80" t="s">
        <v>392</v>
      </c>
      <c r="E80">
        <v>54.9</v>
      </c>
      <c r="F80">
        <v>54.9</v>
      </c>
    </row>
    <row r="81" spans="2:6" x14ac:dyDescent="0.25">
      <c r="B81" s="39"/>
      <c r="D81" t="s">
        <v>2868</v>
      </c>
      <c r="E81">
        <v>67.900000000000006</v>
      </c>
      <c r="F81">
        <v>74.900000000000006</v>
      </c>
    </row>
    <row r="82" spans="2:6" x14ac:dyDescent="0.25">
      <c r="B82" s="39"/>
      <c r="D82" t="s">
        <v>2370</v>
      </c>
      <c r="E82">
        <v>59.9</v>
      </c>
      <c r="F82">
        <v>59.9</v>
      </c>
    </row>
    <row r="83" spans="2:6" x14ac:dyDescent="0.25">
      <c r="B83" s="39"/>
      <c r="D83" t="s">
        <v>2636</v>
      </c>
      <c r="E83">
        <v>39.9</v>
      </c>
      <c r="F83">
        <v>39.9</v>
      </c>
    </row>
    <row r="84" spans="2:6" x14ac:dyDescent="0.25">
      <c r="B84" s="39"/>
      <c r="D84" t="s">
        <v>3062</v>
      </c>
      <c r="E84">
        <v>39.9</v>
      </c>
      <c r="F84">
        <v>39.9</v>
      </c>
    </row>
    <row r="85" spans="2:6" x14ac:dyDescent="0.25">
      <c r="B85" s="39"/>
      <c r="D85" t="s">
        <v>2992</v>
      </c>
      <c r="E85">
        <v>56.9</v>
      </c>
      <c r="F85">
        <v>56.9</v>
      </c>
    </row>
    <row r="86" spans="2:6" x14ac:dyDescent="0.25">
      <c r="B86" s="39"/>
      <c r="D86" t="s">
        <v>1666</v>
      </c>
      <c r="E86">
        <v>46.9</v>
      </c>
      <c r="F86">
        <v>46.9</v>
      </c>
    </row>
    <row r="87" spans="2:6" x14ac:dyDescent="0.25">
      <c r="B87" s="39"/>
      <c r="D87" t="s">
        <v>2740</v>
      </c>
      <c r="E87">
        <v>45.9</v>
      </c>
      <c r="F87">
        <v>45.9</v>
      </c>
    </row>
    <row r="88" spans="2:6" x14ac:dyDescent="0.25">
      <c r="B88" s="39"/>
      <c r="D88" t="s">
        <v>3072</v>
      </c>
      <c r="E88">
        <v>69.900000000000006</v>
      </c>
      <c r="F88">
        <v>69.900000000000006</v>
      </c>
    </row>
    <row r="89" spans="2:6" x14ac:dyDescent="0.25">
      <c r="B89" s="39"/>
      <c r="D89" t="s">
        <v>847</v>
      </c>
      <c r="E89">
        <v>29.9</v>
      </c>
      <c r="F89">
        <v>29.9</v>
      </c>
    </row>
    <row r="90" spans="2:6" x14ac:dyDescent="0.25">
      <c r="B90" s="39"/>
      <c r="D90" t="s">
        <v>3364</v>
      </c>
      <c r="E90">
        <v>184.9</v>
      </c>
      <c r="F90">
        <v>184.9</v>
      </c>
    </row>
    <row r="91" spans="2:6" x14ac:dyDescent="0.25">
      <c r="B91" s="39"/>
      <c r="D91" t="s">
        <v>356</v>
      </c>
      <c r="E91">
        <v>188.9</v>
      </c>
      <c r="F91">
        <v>188.9</v>
      </c>
    </row>
    <row r="92" spans="2:6" x14ac:dyDescent="0.25">
      <c r="B92" s="39"/>
      <c r="D92" t="s">
        <v>384</v>
      </c>
      <c r="E92">
        <v>189.9</v>
      </c>
      <c r="F92">
        <v>189.9</v>
      </c>
    </row>
    <row r="93" spans="2:6" x14ac:dyDescent="0.25">
      <c r="B93" s="39"/>
      <c r="D93" t="s">
        <v>335</v>
      </c>
      <c r="E93">
        <v>186.9</v>
      </c>
      <c r="F93">
        <v>186.9</v>
      </c>
    </row>
    <row r="94" spans="2:6" x14ac:dyDescent="0.25">
      <c r="B94" s="39"/>
      <c r="D94" t="s">
        <v>3365</v>
      </c>
      <c r="E94">
        <v>224.9</v>
      </c>
      <c r="F94">
        <v>224.9</v>
      </c>
    </row>
    <row r="95" spans="2:6" x14ac:dyDescent="0.25">
      <c r="B95" s="39"/>
      <c r="D95" t="s">
        <v>495</v>
      </c>
      <c r="E95">
        <v>289.89999999999998</v>
      </c>
      <c r="F95">
        <v>289.89999999999998</v>
      </c>
    </row>
    <row r="96" spans="2:6" x14ac:dyDescent="0.25">
      <c r="B96" s="39"/>
      <c r="D96" t="s">
        <v>1377</v>
      </c>
      <c r="E96">
        <v>279.89999999999998</v>
      </c>
      <c r="F96">
        <v>279.89999999999998</v>
      </c>
    </row>
    <row r="97" spans="2:6" x14ac:dyDescent="0.25">
      <c r="B97" s="39"/>
      <c r="D97" t="s">
        <v>2028</v>
      </c>
      <c r="E97">
        <v>279.89999999999998</v>
      </c>
      <c r="F97">
        <v>279.89999999999998</v>
      </c>
    </row>
    <row r="98" spans="2:6" x14ac:dyDescent="0.25">
      <c r="B98" s="39"/>
      <c r="D98" t="s">
        <v>2487</v>
      </c>
      <c r="E98">
        <v>319.89999999999998</v>
      </c>
      <c r="F98">
        <v>319.89999999999998</v>
      </c>
    </row>
    <row r="99" spans="2:6" x14ac:dyDescent="0.25">
      <c r="B99" s="39"/>
      <c r="D99" t="s">
        <v>2792</v>
      </c>
      <c r="E99">
        <v>24.9</v>
      </c>
      <c r="F99">
        <v>24.9</v>
      </c>
    </row>
    <row r="100" spans="2:6" x14ac:dyDescent="0.25">
      <c r="B100" s="39"/>
      <c r="D100" t="s">
        <v>1436</v>
      </c>
      <c r="E100">
        <v>64.900000000000006</v>
      </c>
      <c r="F100">
        <v>64.900000000000006</v>
      </c>
    </row>
    <row r="101" spans="2:6" x14ac:dyDescent="0.25">
      <c r="B101" s="39"/>
      <c r="D101" t="s">
        <v>2758</v>
      </c>
      <c r="E101">
        <v>54.9</v>
      </c>
      <c r="F101">
        <v>54.9</v>
      </c>
    </row>
    <row r="102" spans="2:6" x14ac:dyDescent="0.25">
      <c r="B102" s="39"/>
      <c r="D102" t="s">
        <v>3366</v>
      </c>
      <c r="E102">
        <v>29.9</v>
      </c>
      <c r="F102">
        <v>29.9</v>
      </c>
    </row>
    <row r="103" spans="2:6" x14ac:dyDescent="0.25">
      <c r="B103" s="39"/>
      <c r="D103" t="s">
        <v>324</v>
      </c>
      <c r="E103">
        <v>29.9</v>
      </c>
      <c r="F103">
        <v>29.9</v>
      </c>
    </row>
    <row r="104" spans="2:6" x14ac:dyDescent="0.25">
      <c r="B104" s="39"/>
      <c r="D104" t="s">
        <v>1235</v>
      </c>
      <c r="E104">
        <v>36.9</v>
      </c>
      <c r="F104">
        <v>36.9</v>
      </c>
    </row>
    <row r="105" spans="2:6" x14ac:dyDescent="0.25">
      <c r="B105" s="39"/>
      <c r="D105" t="s">
        <v>2748</v>
      </c>
      <c r="E105">
        <v>64.900000000000006</v>
      </c>
      <c r="F105">
        <v>64.900000000000006</v>
      </c>
    </row>
    <row r="106" spans="2:6" x14ac:dyDescent="0.25">
      <c r="B106" s="39"/>
      <c r="D106" t="s">
        <v>2874</v>
      </c>
      <c r="E106">
        <v>60.9</v>
      </c>
      <c r="F106">
        <v>60.9</v>
      </c>
    </row>
    <row r="107" spans="2:6" x14ac:dyDescent="0.25">
      <c r="B107" s="39"/>
      <c r="D107" t="s">
        <v>2460</v>
      </c>
      <c r="E107">
        <v>159.9</v>
      </c>
      <c r="F107">
        <v>159.9</v>
      </c>
    </row>
    <row r="108" spans="2:6" x14ac:dyDescent="0.25">
      <c r="B108" s="39"/>
      <c r="D108" t="s">
        <v>3367</v>
      </c>
      <c r="E108">
        <v>123.9</v>
      </c>
      <c r="F108">
        <v>123.9</v>
      </c>
    </row>
    <row r="109" spans="2:6" x14ac:dyDescent="0.25">
      <c r="B109" s="39"/>
      <c r="D109" t="s">
        <v>982</v>
      </c>
      <c r="E109">
        <v>149.9</v>
      </c>
      <c r="F109">
        <v>149.9</v>
      </c>
    </row>
    <row r="110" spans="2:6" x14ac:dyDescent="0.25">
      <c r="B110" s="39"/>
      <c r="D110" t="s">
        <v>1056</v>
      </c>
      <c r="E110">
        <v>149.9</v>
      </c>
      <c r="F110">
        <v>149.9</v>
      </c>
    </row>
    <row r="111" spans="2:6" x14ac:dyDescent="0.25">
      <c r="B111" s="39"/>
      <c r="D111" t="s">
        <v>2061</v>
      </c>
      <c r="E111">
        <v>139.9</v>
      </c>
      <c r="F111">
        <v>139.9</v>
      </c>
    </row>
    <row r="112" spans="2:6" x14ac:dyDescent="0.25">
      <c r="B112" s="39"/>
      <c r="D112" t="s">
        <v>1279</v>
      </c>
      <c r="E112">
        <v>49.9</v>
      </c>
      <c r="F112">
        <v>49.9</v>
      </c>
    </row>
    <row r="113" spans="2:6" x14ac:dyDescent="0.25">
      <c r="B113" s="39"/>
      <c r="D113" t="s">
        <v>3368</v>
      </c>
      <c r="E113">
        <v>254.9</v>
      </c>
      <c r="F113">
        <v>254.9</v>
      </c>
    </row>
    <row r="114" spans="2:6" x14ac:dyDescent="0.25">
      <c r="B114" s="39"/>
      <c r="D114" t="s">
        <v>771</v>
      </c>
      <c r="E114">
        <v>259.89999999999998</v>
      </c>
      <c r="F114">
        <v>259.89999999999998</v>
      </c>
    </row>
    <row r="115" spans="2:6" x14ac:dyDescent="0.25">
      <c r="B115" s="39"/>
      <c r="D115" t="s">
        <v>1389</v>
      </c>
      <c r="E115">
        <v>299.89999999999998</v>
      </c>
      <c r="F115">
        <v>299.89999999999998</v>
      </c>
    </row>
    <row r="116" spans="2:6" x14ac:dyDescent="0.25">
      <c r="B116" s="39"/>
      <c r="D116" t="s">
        <v>290</v>
      </c>
      <c r="E116">
        <v>54.9</v>
      </c>
      <c r="F116">
        <v>54.9</v>
      </c>
    </row>
    <row r="117" spans="2:6" x14ac:dyDescent="0.25">
      <c r="B117" s="39"/>
      <c r="D117" t="s">
        <v>3369</v>
      </c>
      <c r="E117">
        <v>139.9</v>
      </c>
      <c r="F117">
        <v>139.9</v>
      </c>
    </row>
    <row r="118" spans="2:6" x14ac:dyDescent="0.25">
      <c r="B118" s="39"/>
      <c r="D118" t="s">
        <v>988</v>
      </c>
      <c r="E118">
        <v>149.9</v>
      </c>
      <c r="F118">
        <v>149.9</v>
      </c>
    </row>
    <row r="119" spans="2:6" x14ac:dyDescent="0.25">
      <c r="B119" s="39"/>
      <c r="D119" t="s">
        <v>859</v>
      </c>
      <c r="E119">
        <v>143.9</v>
      </c>
      <c r="F119">
        <v>143.9</v>
      </c>
    </row>
    <row r="120" spans="2:6" x14ac:dyDescent="0.25">
      <c r="B120" s="39"/>
      <c r="D120" t="s">
        <v>1442</v>
      </c>
      <c r="E120">
        <v>95.9</v>
      </c>
      <c r="F120">
        <v>95.9</v>
      </c>
    </row>
    <row r="121" spans="2:6" x14ac:dyDescent="0.25">
      <c r="B121" s="39"/>
      <c r="D121" t="s">
        <v>3370</v>
      </c>
      <c r="E121">
        <v>164.9</v>
      </c>
      <c r="F121">
        <v>164.9</v>
      </c>
    </row>
    <row r="122" spans="2:6" x14ac:dyDescent="0.25">
      <c r="B122" s="39"/>
      <c r="D122" t="s">
        <v>2295</v>
      </c>
      <c r="E122">
        <v>169.9</v>
      </c>
      <c r="F122">
        <v>169.9</v>
      </c>
    </row>
    <row r="123" spans="2:6" x14ac:dyDescent="0.25">
      <c r="B123" s="39"/>
      <c r="D123" t="s">
        <v>2884</v>
      </c>
      <c r="E123">
        <v>182.9</v>
      </c>
      <c r="F123">
        <v>182.9</v>
      </c>
    </row>
    <row r="124" spans="2:6" x14ac:dyDescent="0.25">
      <c r="B124" s="39"/>
      <c r="D124" t="s">
        <v>2426</v>
      </c>
      <c r="E124">
        <v>232.9</v>
      </c>
      <c r="F124">
        <v>232.9</v>
      </c>
    </row>
    <row r="125" spans="2:6" x14ac:dyDescent="0.25">
      <c r="B125" s="39"/>
      <c r="D125" t="s">
        <v>2340</v>
      </c>
      <c r="E125">
        <v>234.9</v>
      </c>
      <c r="F125">
        <v>234.9</v>
      </c>
    </row>
    <row r="126" spans="2:6" x14ac:dyDescent="0.25">
      <c r="B126" s="39"/>
      <c r="D126" t="s">
        <v>680</v>
      </c>
      <c r="E126">
        <v>36.9</v>
      </c>
      <c r="F126">
        <v>36.9</v>
      </c>
    </row>
    <row r="127" spans="2:6" x14ac:dyDescent="0.25">
      <c r="B127" s="39"/>
      <c r="D127" t="s">
        <v>1405</v>
      </c>
      <c r="E127">
        <v>132.9</v>
      </c>
      <c r="F127">
        <v>132.9</v>
      </c>
    </row>
    <row r="128" spans="2:6" x14ac:dyDescent="0.25">
      <c r="B128" s="39"/>
      <c r="D128" t="s">
        <v>2554</v>
      </c>
      <c r="E128">
        <v>59.9</v>
      </c>
      <c r="F128">
        <v>59.9</v>
      </c>
    </row>
    <row r="129" spans="2:6" x14ac:dyDescent="0.25">
      <c r="B129" s="39"/>
      <c r="D129" t="s">
        <v>2112</v>
      </c>
      <c r="E129">
        <v>59.85</v>
      </c>
      <c r="F129">
        <v>59.85</v>
      </c>
    </row>
    <row r="130" spans="2:6" x14ac:dyDescent="0.25">
      <c r="B130" s="39"/>
      <c r="D130" t="s">
        <v>1907</v>
      </c>
      <c r="E130">
        <v>69.900000000000006</v>
      </c>
      <c r="F130">
        <v>69.900000000000006</v>
      </c>
    </row>
    <row r="131" spans="2:6" x14ac:dyDescent="0.25">
      <c r="B131" s="39"/>
      <c r="D131" t="s">
        <v>1537</v>
      </c>
      <c r="E131">
        <v>67.900000000000006</v>
      </c>
      <c r="F131">
        <v>67.900000000000006</v>
      </c>
    </row>
    <row r="132" spans="2:6" x14ac:dyDescent="0.25">
      <c r="B132" s="39"/>
      <c r="D132" t="s">
        <v>1448</v>
      </c>
      <c r="E132">
        <v>132.9</v>
      </c>
      <c r="F132">
        <v>132.9</v>
      </c>
    </row>
    <row r="133" spans="2:6" x14ac:dyDescent="0.25">
      <c r="B133" s="39"/>
      <c r="D133" t="s">
        <v>2491</v>
      </c>
      <c r="E133">
        <v>124.9</v>
      </c>
      <c r="F133">
        <v>124.9</v>
      </c>
    </row>
    <row r="134" spans="2:6" x14ac:dyDescent="0.25">
      <c r="B134" s="39"/>
      <c r="D134" t="s">
        <v>2831</v>
      </c>
      <c r="E134">
        <v>119.9</v>
      </c>
      <c r="F134">
        <v>119.9</v>
      </c>
    </row>
    <row r="135" spans="2:6" x14ac:dyDescent="0.25">
      <c r="B135" s="39"/>
      <c r="D135" t="s">
        <v>2047</v>
      </c>
      <c r="E135">
        <v>26.9</v>
      </c>
      <c r="F135">
        <v>26.9</v>
      </c>
    </row>
    <row r="136" spans="2:6" x14ac:dyDescent="0.25">
      <c r="B136" s="39"/>
      <c r="D136" t="s">
        <v>162</v>
      </c>
      <c r="E136">
        <v>15.9</v>
      </c>
      <c r="F136">
        <v>15.9</v>
      </c>
    </row>
    <row r="137" spans="2:6" x14ac:dyDescent="0.25">
      <c r="B137" s="39"/>
      <c r="D137" t="s">
        <v>2972</v>
      </c>
      <c r="E137">
        <v>29.9</v>
      </c>
      <c r="F137">
        <v>29.9</v>
      </c>
    </row>
    <row r="138" spans="2:6" x14ac:dyDescent="0.25">
      <c r="B138" s="39"/>
      <c r="D138" t="s">
        <v>2817</v>
      </c>
      <c r="E138">
        <v>29.9</v>
      </c>
      <c r="F138">
        <v>29.9</v>
      </c>
    </row>
    <row r="139" spans="2:6" x14ac:dyDescent="0.25">
      <c r="B139" s="39"/>
      <c r="D139" t="s">
        <v>449</v>
      </c>
      <c r="E139">
        <v>39.9</v>
      </c>
      <c r="F139">
        <v>39.9</v>
      </c>
    </row>
    <row r="140" spans="2:6" x14ac:dyDescent="0.25">
      <c r="B140" s="39"/>
      <c r="D140" t="s">
        <v>726</v>
      </c>
      <c r="E140">
        <v>118.9</v>
      </c>
      <c r="F140">
        <v>118.9</v>
      </c>
    </row>
    <row r="141" spans="2:6" x14ac:dyDescent="0.25">
      <c r="B141" s="39"/>
      <c r="D141" t="s">
        <v>976</v>
      </c>
      <c r="E141">
        <v>77.900000000000006</v>
      </c>
      <c r="F141">
        <v>77.900000000000006</v>
      </c>
    </row>
    <row r="142" spans="2:6" x14ac:dyDescent="0.25">
      <c r="B142" s="39"/>
      <c r="D142" t="s">
        <v>956</v>
      </c>
      <c r="E142">
        <v>86.9</v>
      </c>
      <c r="F142">
        <v>86.9</v>
      </c>
    </row>
    <row r="143" spans="2:6" x14ac:dyDescent="0.25">
      <c r="B143" s="39"/>
      <c r="D143" t="s">
        <v>467</v>
      </c>
      <c r="E143">
        <v>35.9</v>
      </c>
      <c r="F143">
        <v>35.9</v>
      </c>
    </row>
    <row r="144" spans="2:6" x14ac:dyDescent="0.25">
      <c r="B144" s="39"/>
      <c r="D144" t="s">
        <v>2386</v>
      </c>
      <c r="E144">
        <v>89.9</v>
      </c>
      <c r="F144">
        <v>89.9</v>
      </c>
    </row>
    <row r="145" spans="2:6" x14ac:dyDescent="0.25">
      <c r="B145" s="39"/>
      <c r="D145" t="s">
        <v>2689</v>
      </c>
      <c r="E145">
        <v>89.9</v>
      </c>
      <c r="F145">
        <v>89.9</v>
      </c>
    </row>
    <row r="146" spans="2:6" x14ac:dyDescent="0.25">
      <c r="B146" s="39"/>
      <c r="D146" t="s">
        <v>2568</v>
      </c>
      <c r="E146">
        <v>94.9</v>
      </c>
      <c r="F146">
        <v>94.9</v>
      </c>
    </row>
    <row r="147" spans="2:6" x14ac:dyDescent="0.25">
      <c r="B147" s="39"/>
      <c r="D147" t="s">
        <v>845</v>
      </c>
      <c r="E147">
        <v>119.9</v>
      </c>
      <c r="F147">
        <v>119.9</v>
      </c>
    </row>
    <row r="148" spans="2:6" x14ac:dyDescent="0.25">
      <c r="B148" s="39"/>
      <c r="D148" t="s">
        <v>1642</v>
      </c>
      <c r="E148">
        <v>86.9</v>
      </c>
      <c r="F148">
        <v>86.9</v>
      </c>
    </row>
    <row r="149" spans="2:6" x14ac:dyDescent="0.25">
      <c r="B149" s="39"/>
      <c r="D149" t="s">
        <v>1984</v>
      </c>
      <c r="E149">
        <v>72.900000000000006</v>
      </c>
      <c r="F149">
        <v>72.900000000000006</v>
      </c>
    </row>
    <row r="150" spans="2:6" x14ac:dyDescent="0.25">
      <c r="B150" s="39"/>
      <c r="D150" t="s">
        <v>2158</v>
      </c>
      <c r="E150">
        <v>74.900000000000006</v>
      </c>
      <c r="F150">
        <v>74.900000000000006</v>
      </c>
    </row>
    <row r="151" spans="2:6" x14ac:dyDescent="0.25">
      <c r="B151" s="39"/>
      <c r="D151" t="s">
        <v>1261</v>
      </c>
      <c r="E151">
        <v>99.9</v>
      </c>
      <c r="F151">
        <v>99.9</v>
      </c>
    </row>
    <row r="152" spans="2:6" x14ac:dyDescent="0.25">
      <c r="B152" s="39"/>
      <c r="D152" t="s">
        <v>2640</v>
      </c>
      <c r="E152">
        <v>47.9</v>
      </c>
      <c r="F152">
        <v>47.9</v>
      </c>
    </row>
    <row r="153" spans="2:6" x14ac:dyDescent="0.25">
      <c r="B153" s="39"/>
      <c r="D153" t="s">
        <v>2424</v>
      </c>
      <c r="E153">
        <v>38.9</v>
      </c>
      <c r="F153">
        <v>38.9</v>
      </c>
    </row>
    <row r="154" spans="2:6" x14ac:dyDescent="0.25">
      <c r="B154" s="39"/>
      <c r="D154" t="s">
        <v>2713</v>
      </c>
      <c r="E154">
        <v>74.900000000000006</v>
      </c>
      <c r="F154">
        <v>74.900000000000006</v>
      </c>
    </row>
    <row r="155" spans="2:6" x14ac:dyDescent="0.25">
      <c r="B155" s="39"/>
      <c r="D155" t="s">
        <v>1350</v>
      </c>
      <c r="E155">
        <v>98.9</v>
      </c>
      <c r="F155">
        <v>98.9</v>
      </c>
    </row>
    <row r="156" spans="2:6" x14ac:dyDescent="0.25">
      <c r="B156" s="39"/>
      <c r="D156" t="s">
        <v>793</v>
      </c>
      <c r="E156">
        <v>199.9</v>
      </c>
      <c r="F156">
        <v>199.9</v>
      </c>
    </row>
    <row r="157" spans="2:6" x14ac:dyDescent="0.25">
      <c r="B157" s="39"/>
      <c r="D157" t="s">
        <v>2518</v>
      </c>
      <c r="E157">
        <v>182.9</v>
      </c>
      <c r="F157">
        <v>182.9</v>
      </c>
    </row>
    <row r="158" spans="2:6" x14ac:dyDescent="0.25">
      <c r="B158" s="39"/>
      <c r="D158" t="s">
        <v>3371</v>
      </c>
      <c r="E158">
        <v>109.9</v>
      </c>
      <c r="F158">
        <v>109.9</v>
      </c>
    </row>
    <row r="159" spans="2:6" x14ac:dyDescent="0.25">
      <c r="B159" s="39"/>
      <c r="D159" t="s">
        <v>851</v>
      </c>
      <c r="E159">
        <v>154.9</v>
      </c>
      <c r="F159">
        <v>154.9</v>
      </c>
    </row>
    <row r="160" spans="2:6" x14ac:dyDescent="0.25">
      <c r="B160" s="39"/>
      <c r="D160" t="s">
        <v>689</v>
      </c>
      <c r="E160">
        <v>139.9</v>
      </c>
      <c r="F160">
        <v>139.9</v>
      </c>
    </row>
    <row r="161" spans="2:6" x14ac:dyDescent="0.25">
      <c r="B161" s="39"/>
      <c r="D161" t="s">
        <v>246</v>
      </c>
      <c r="E161">
        <v>119.9</v>
      </c>
      <c r="F161">
        <v>119.9</v>
      </c>
    </row>
    <row r="162" spans="2:6" x14ac:dyDescent="0.25">
      <c r="B162" s="39"/>
      <c r="D162" t="s">
        <v>2209</v>
      </c>
      <c r="E162">
        <v>199.9</v>
      </c>
      <c r="F162">
        <v>199.9</v>
      </c>
    </row>
    <row r="163" spans="2:6" x14ac:dyDescent="0.25">
      <c r="B163" s="39"/>
      <c r="D163" t="s">
        <v>1893</v>
      </c>
      <c r="E163">
        <v>54.9</v>
      </c>
      <c r="F163">
        <v>54.9</v>
      </c>
    </row>
    <row r="164" spans="2:6" x14ac:dyDescent="0.25">
      <c r="B164" s="39"/>
      <c r="D164" t="s">
        <v>1312</v>
      </c>
      <c r="E164">
        <v>139.9</v>
      </c>
      <c r="F164">
        <v>139.9</v>
      </c>
    </row>
    <row r="165" spans="2:6" x14ac:dyDescent="0.25">
      <c r="B165" s="39"/>
      <c r="D165" t="s">
        <v>1267</v>
      </c>
      <c r="E165">
        <v>119.9</v>
      </c>
      <c r="F165">
        <v>119.9</v>
      </c>
    </row>
    <row r="166" spans="2:6" x14ac:dyDescent="0.25">
      <c r="B166" s="39"/>
      <c r="D166" t="s">
        <v>441</v>
      </c>
      <c r="E166">
        <v>29.9</v>
      </c>
      <c r="F166">
        <v>29.9</v>
      </c>
    </row>
    <row r="167" spans="2:6" x14ac:dyDescent="0.25">
      <c r="B167" s="39"/>
      <c r="D167" t="s">
        <v>1958</v>
      </c>
      <c r="E167">
        <v>29.9</v>
      </c>
      <c r="F167">
        <v>29.9</v>
      </c>
    </row>
    <row r="168" spans="2:6" x14ac:dyDescent="0.25">
      <c r="B168" s="39"/>
      <c r="D168" t="s">
        <v>3080</v>
      </c>
      <c r="E168">
        <v>139.85</v>
      </c>
      <c r="F168">
        <v>139.85</v>
      </c>
    </row>
    <row r="169" spans="2:6" x14ac:dyDescent="0.25">
      <c r="B169" s="39"/>
      <c r="D169" t="s">
        <v>1899</v>
      </c>
      <c r="E169">
        <v>197.9</v>
      </c>
      <c r="F169">
        <v>197.9</v>
      </c>
    </row>
    <row r="170" spans="2:6" x14ac:dyDescent="0.25">
      <c r="B170" s="39"/>
      <c r="D170" t="s">
        <v>754</v>
      </c>
      <c r="E170">
        <v>59.85</v>
      </c>
      <c r="F170">
        <v>59.85</v>
      </c>
    </row>
    <row r="171" spans="2:6" x14ac:dyDescent="0.25">
      <c r="B171" s="39"/>
      <c r="D171" t="s">
        <v>2450</v>
      </c>
      <c r="E171">
        <v>29.9</v>
      </c>
      <c r="F171">
        <v>29.9</v>
      </c>
    </row>
    <row r="172" spans="2:6" x14ac:dyDescent="0.25">
      <c r="B172" s="39"/>
      <c r="D172" t="s">
        <v>2132</v>
      </c>
      <c r="E172">
        <v>32.9</v>
      </c>
      <c r="F172">
        <v>32.9</v>
      </c>
    </row>
    <row r="173" spans="2:6" x14ac:dyDescent="0.25">
      <c r="B173" s="39"/>
      <c r="D173" t="s">
        <v>2586</v>
      </c>
      <c r="E173">
        <v>106.9</v>
      </c>
      <c r="F173">
        <v>106.9</v>
      </c>
    </row>
    <row r="174" spans="2:6" x14ac:dyDescent="0.25">
      <c r="B174" s="39"/>
      <c r="D174" t="s">
        <v>1974</v>
      </c>
      <c r="E174">
        <v>179.9</v>
      </c>
      <c r="F174">
        <v>179.9</v>
      </c>
    </row>
    <row r="175" spans="2:6" x14ac:dyDescent="0.25">
      <c r="B175" s="39"/>
      <c r="D175" t="s">
        <v>1330</v>
      </c>
      <c r="E175">
        <v>99.9</v>
      </c>
      <c r="F175">
        <v>99.9</v>
      </c>
    </row>
    <row r="176" spans="2:6" x14ac:dyDescent="0.25">
      <c r="B176" s="39"/>
      <c r="D176" t="s">
        <v>1357</v>
      </c>
      <c r="E176">
        <v>138.9</v>
      </c>
      <c r="F176">
        <v>138.9</v>
      </c>
    </row>
    <row r="177" spans="2:6" x14ac:dyDescent="0.25">
      <c r="B177" s="39"/>
      <c r="D177" t="s">
        <v>2632</v>
      </c>
      <c r="E177">
        <v>134.9</v>
      </c>
      <c r="F177">
        <v>134.9</v>
      </c>
    </row>
    <row r="178" spans="2:6" x14ac:dyDescent="0.25">
      <c r="B178" s="39"/>
      <c r="D178" t="s">
        <v>2719</v>
      </c>
      <c r="E178">
        <v>139.94999999999999</v>
      </c>
      <c r="F178">
        <v>139.94999999999999</v>
      </c>
    </row>
    <row r="179" spans="2:6" x14ac:dyDescent="0.25">
      <c r="B179" s="39"/>
      <c r="D179" t="s">
        <v>1159</v>
      </c>
      <c r="E179">
        <v>369.9</v>
      </c>
      <c r="F179">
        <v>369.9</v>
      </c>
    </row>
    <row r="180" spans="2:6" x14ac:dyDescent="0.25">
      <c r="B180" s="39"/>
      <c r="D180" t="s">
        <v>2378</v>
      </c>
      <c r="E180">
        <v>91.9</v>
      </c>
      <c r="F180">
        <v>91.9</v>
      </c>
    </row>
    <row r="181" spans="2:6" x14ac:dyDescent="0.25">
      <c r="B181" s="39"/>
      <c r="D181" t="s">
        <v>972</v>
      </c>
      <c r="E181">
        <v>182.9</v>
      </c>
      <c r="F181">
        <v>179.9</v>
      </c>
    </row>
    <row r="182" spans="2:6" x14ac:dyDescent="0.25">
      <c r="B182" s="39"/>
      <c r="D182" t="s">
        <v>1444</v>
      </c>
      <c r="E182">
        <v>129.9</v>
      </c>
      <c r="F182">
        <v>129.9</v>
      </c>
    </row>
    <row r="183" spans="2:6" x14ac:dyDescent="0.25">
      <c r="B183" s="39"/>
      <c r="D183" t="s">
        <v>1450</v>
      </c>
      <c r="E183">
        <v>69.900000000000006</v>
      </c>
      <c r="F183">
        <v>64.900000000000006</v>
      </c>
    </row>
    <row r="184" spans="2:6" x14ac:dyDescent="0.25">
      <c r="B184" s="39"/>
      <c r="D184" t="s">
        <v>2464</v>
      </c>
      <c r="E184">
        <v>94.9</v>
      </c>
      <c r="F184">
        <v>94.9</v>
      </c>
    </row>
    <row r="185" spans="2:6" x14ac:dyDescent="0.25">
      <c r="B185" s="39"/>
      <c r="D185" t="s">
        <v>2564</v>
      </c>
      <c r="E185">
        <v>32.9</v>
      </c>
      <c r="F185">
        <v>32.9</v>
      </c>
    </row>
    <row r="186" spans="2:6" x14ac:dyDescent="0.25">
      <c r="B186" s="39"/>
      <c r="D186" t="s">
        <v>1542</v>
      </c>
      <c r="E186">
        <v>126.9</v>
      </c>
      <c r="F186">
        <v>126.9</v>
      </c>
    </row>
    <row r="187" spans="2:6" x14ac:dyDescent="0.25">
      <c r="B187" s="39"/>
      <c r="D187" t="s">
        <v>1917</v>
      </c>
      <c r="E187">
        <v>39.9</v>
      </c>
      <c r="F187">
        <v>39.9</v>
      </c>
    </row>
    <row r="188" spans="2:6" x14ac:dyDescent="0.25">
      <c r="B188" s="39"/>
      <c r="D188" t="s">
        <v>2673</v>
      </c>
      <c r="E188">
        <v>29.9</v>
      </c>
      <c r="F188">
        <v>29.9</v>
      </c>
    </row>
    <row r="189" spans="2:6" x14ac:dyDescent="0.25">
      <c r="B189" s="39"/>
      <c r="D189" t="s">
        <v>1064</v>
      </c>
      <c r="E189">
        <v>119.9</v>
      </c>
      <c r="F189">
        <v>119.9</v>
      </c>
    </row>
    <row r="190" spans="2:6" x14ac:dyDescent="0.25">
      <c r="B190" s="39"/>
      <c r="D190" t="s">
        <v>2410</v>
      </c>
      <c r="E190">
        <v>60.9</v>
      </c>
      <c r="F190">
        <v>60.9</v>
      </c>
    </row>
    <row r="191" spans="2:6" x14ac:dyDescent="0.25">
      <c r="B191" s="39"/>
      <c r="D191" t="s">
        <v>1580</v>
      </c>
      <c r="E191">
        <v>69.900000000000006</v>
      </c>
      <c r="F191">
        <v>69.900000000000006</v>
      </c>
    </row>
    <row r="192" spans="2:6" x14ac:dyDescent="0.25">
      <c r="B192" s="39"/>
      <c r="D192" t="s">
        <v>2955</v>
      </c>
      <c r="E192">
        <v>249.9</v>
      </c>
      <c r="F192">
        <v>249.9</v>
      </c>
    </row>
    <row r="193" spans="2:6" x14ac:dyDescent="0.25">
      <c r="B193" s="39"/>
      <c r="D193" t="s">
        <v>1285</v>
      </c>
      <c r="E193">
        <v>249.9</v>
      </c>
      <c r="F193">
        <v>239.9</v>
      </c>
    </row>
    <row r="194" spans="2:6" x14ac:dyDescent="0.25">
      <c r="B194" s="39"/>
      <c r="D194" t="s">
        <v>1439</v>
      </c>
      <c r="E194">
        <v>34.9</v>
      </c>
      <c r="F194">
        <v>34.9</v>
      </c>
    </row>
    <row r="195" spans="2:6" x14ac:dyDescent="0.25">
      <c r="B195" s="39"/>
      <c r="D195" t="s">
        <v>2662</v>
      </c>
      <c r="E195">
        <v>112.9</v>
      </c>
      <c r="F195">
        <v>112.9</v>
      </c>
    </row>
    <row r="196" spans="2:6" x14ac:dyDescent="0.25">
      <c r="B196" s="39"/>
      <c r="D196" t="s">
        <v>1861</v>
      </c>
      <c r="E196">
        <v>39.9</v>
      </c>
      <c r="F196">
        <v>39.9</v>
      </c>
    </row>
    <row r="197" spans="2:6" x14ac:dyDescent="0.25">
      <c r="B197" s="39"/>
      <c r="D197" t="s">
        <v>113</v>
      </c>
      <c r="E197">
        <v>39.9</v>
      </c>
      <c r="F197">
        <v>39.9</v>
      </c>
    </row>
    <row r="198" spans="2:6" x14ac:dyDescent="0.25">
      <c r="B198" s="39"/>
      <c r="D198" t="s">
        <v>523</v>
      </c>
      <c r="E198">
        <v>42.9</v>
      </c>
      <c r="F198">
        <v>42.9</v>
      </c>
    </row>
    <row r="199" spans="2:6" x14ac:dyDescent="0.25">
      <c r="B199" s="39"/>
      <c r="D199" t="s">
        <v>1046</v>
      </c>
      <c r="E199">
        <v>39.9</v>
      </c>
      <c r="F199">
        <v>39.9</v>
      </c>
    </row>
    <row r="200" spans="2:6" x14ac:dyDescent="0.25">
      <c r="B200" s="39"/>
      <c r="D200" t="s">
        <v>551</v>
      </c>
      <c r="E200">
        <v>44.9</v>
      </c>
      <c r="F200">
        <v>44.9</v>
      </c>
    </row>
    <row r="201" spans="2:6" x14ac:dyDescent="0.25">
      <c r="B201" s="39"/>
      <c r="D201" t="s">
        <v>683</v>
      </c>
      <c r="E201">
        <v>34.9</v>
      </c>
      <c r="F201">
        <v>34.9</v>
      </c>
    </row>
    <row r="202" spans="2:6" x14ac:dyDescent="0.25">
      <c r="B202" s="39"/>
      <c r="D202" t="s">
        <v>596</v>
      </c>
      <c r="E202">
        <v>39.9</v>
      </c>
      <c r="F202">
        <v>39.9</v>
      </c>
    </row>
    <row r="203" spans="2:6" x14ac:dyDescent="0.25">
      <c r="B203" s="39"/>
      <c r="D203" t="s">
        <v>2750</v>
      </c>
      <c r="E203">
        <v>45.9</v>
      </c>
      <c r="F203">
        <v>45.9</v>
      </c>
    </row>
    <row r="204" spans="2:6" x14ac:dyDescent="0.25">
      <c r="B204" s="39"/>
      <c r="D204" t="s">
        <v>2162</v>
      </c>
      <c r="E204">
        <v>49.9</v>
      </c>
      <c r="F204">
        <v>49.9</v>
      </c>
    </row>
    <row r="205" spans="2:6" x14ac:dyDescent="0.25">
      <c r="B205" s="39"/>
      <c r="D205" t="s">
        <v>2114</v>
      </c>
      <c r="E205">
        <v>54.9</v>
      </c>
      <c r="F205">
        <v>54.9</v>
      </c>
    </row>
    <row r="206" spans="2:6" x14ac:dyDescent="0.25">
      <c r="B206" s="39"/>
      <c r="D206" t="s">
        <v>2262</v>
      </c>
      <c r="E206">
        <v>49.9</v>
      </c>
      <c r="F206">
        <v>49.9</v>
      </c>
    </row>
    <row r="207" spans="2:6" x14ac:dyDescent="0.25">
      <c r="B207" s="39"/>
      <c r="D207" t="s">
        <v>2398</v>
      </c>
      <c r="E207">
        <v>56.9</v>
      </c>
      <c r="F207">
        <v>56.9</v>
      </c>
    </row>
    <row r="208" spans="2:6" x14ac:dyDescent="0.25">
      <c r="B208" s="39"/>
      <c r="D208" t="s">
        <v>2346</v>
      </c>
      <c r="E208">
        <v>99.9</v>
      </c>
      <c r="F208">
        <v>99.9</v>
      </c>
    </row>
    <row r="209" spans="2:6" x14ac:dyDescent="0.25">
      <c r="B209" s="39"/>
      <c r="D209" t="s">
        <v>2495</v>
      </c>
      <c r="E209">
        <v>99.9</v>
      </c>
      <c r="F209">
        <v>99.9</v>
      </c>
    </row>
    <row r="210" spans="2:6" x14ac:dyDescent="0.25">
      <c r="B210" s="39"/>
      <c r="D210" t="s">
        <v>2278</v>
      </c>
      <c r="E210">
        <v>94.85</v>
      </c>
      <c r="F210">
        <v>94.85</v>
      </c>
    </row>
    <row r="211" spans="2:6" x14ac:dyDescent="0.25">
      <c r="B211" s="39"/>
      <c r="D211" t="s">
        <v>1077</v>
      </c>
      <c r="E211">
        <v>49.9</v>
      </c>
      <c r="F211">
        <v>49.9</v>
      </c>
    </row>
    <row r="212" spans="2:6" x14ac:dyDescent="0.25">
      <c r="B212" s="39"/>
      <c r="D212" t="s">
        <v>1847</v>
      </c>
      <c r="E212">
        <v>59.9</v>
      </c>
      <c r="F212">
        <v>59.9</v>
      </c>
    </row>
    <row r="213" spans="2:6" x14ac:dyDescent="0.25">
      <c r="B213" s="39"/>
      <c r="D213" t="s">
        <v>2775</v>
      </c>
      <c r="E213">
        <v>79.900000000000006</v>
      </c>
      <c r="F213">
        <v>79.900000000000006</v>
      </c>
    </row>
    <row r="214" spans="2:6" x14ac:dyDescent="0.25">
      <c r="B214" s="39"/>
      <c r="D214" t="s">
        <v>692</v>
      </c>
      <c r="E214">
        <v>29.9</v>
      </c>
      <c r="F214">
        <v>29.9</v>
      </c>
    </row>
    <row r="215" spans="2:6" x14ac:dyDescent="0.25">
      <c r="B215" s="39"/>
      <c r="D215" t="s">
        <v>935</v>
      </c>
      <c r="E215">
        <v>99.9</v>
      </c>
      <c r="F215">
        <v>99.9</v>
      </c>
    </row>
    <row r="216" spans="2:6" x14ac:dyDescent="0.25">
      <c r="B216" s="39"/>
      <c r="D216" t="s">
        <v>2562</v>
      </c>
      <c r="E216">
        <v>44.9</v>
      </c>
      <c r="F216">
        <v>44.9</v>
      </c>
    </row>
    <row r="217" spans="2:6" x14ac:dyDescent="0.25">
      <c r="B217" s="39"/>
      <c r="D217" t="s">
        <v>2286</v>
      </c>
      <c r="E217">
        <v>122.9</v>
      </c>
      <c r="F217">
        <v>122.9</v>
      </c>
    </row>
    <row r="218" spans="2:6" x14ac:dyDescent="0.25">
      <c r="B218" s="39"/>
      <c r="D218" t="s">
        <v>3029</v>
      </c>
      <c r="E218">
        <v>82.9</v>
      </c>
      <c r="F218">
        <v>82.9</v>
      </c>
    </row>
    <row r="219" spans="2:6" x14ac:dyDescent="0.25">
      <c r="B219" s="39"/>
      <c r="D219" t="s">
        <v>1618</v>
      </c>
      <c r="E219">
        <v>37.9</v>
      </c>
      <c r="F219">
        <v>37.9</v>
      </c>
    </row>
    <row r="220" spans="2:6" x14ac:dyDescent="0.25">
      <c r="B220" s="39"/>
      <c r="D220" t="s">
        <v>1807</v>
      </c>
      <c r="E220">
        <v>31.9</v>
      </c>
      <c r="F220">
        <v>31.9</v>
      </c>
    </row>
    <row r="221" spans="2:6" x14ac:dyDescent="0.25">
      <c r="B221" s="39"/>
      <c r="D221" t="s">
        <v>2654</v>
      </c>
      <c r="E221">
        <v>34.9</v>
      </c>
      <c r="F221">
        <v>34.9</v>
      </c>
    </row>
    <row r="222" spans="2:6" x14ac:dyDescent="0.25">
      <c r="B222" s="39"/>
      <c r="D222" t="s">
        <v>1291</v>
      </c>
      <c r="E222">
        <v>99.9</v>
      </c>
      <c r="F222">
        <v>99.9</v>
      </c>
    </row>
    <row r="223" spans="2:6" x14ac:dyDescent="0.25">
      <c r="B223" s="39"/>
      <c r="D223" t="s">
        <v>1471</v>
      </c>
      <c r="E223">
        <v>116.9</v>
      </c>
      <c r="F223">
        <v>114.9</v>
      </c>
    </row>
    <row r="224" spans="2:6" x14ac:dyDescent="0.25">
      <c r="B224" s="39"/>
      <c r="D224" t="s">
        <v>2350</v>
      </c>
      <c r="E224">
        <v>88.9</v>
      </c>
      <c r="F224">
        <v>88.9</v>
      </c>
    </row>
    <row r="225" spans="2:6" x14ac:dyDescent="0.25">
      <c r="B225" s="39"/>
      <c r="D225" t="s">
        <v>901</v>
      </c>
      <c r="E225">
        <v>149.9</v>
      </c>
      <c r="F225">
        <v>149.9</v>
      </c>
    </row>
    <row r="226" spans="2:6" x14ac:dyDescent="0.25">
      <c r="B226" s="39"/>
      <c r="D226" t="s">
        <v>1181</v>
      </c>
      <c r="E226">
        <v>127.9</v>
      </c>
      <c r="F226">
        <v>127.9</v>
      </c>
    </row>
    <row r="227" spans="2:6" x14ac:dyDescent="0.25">
      <c r="B227" s="39"/>
      <c r="D227" t="s">
        <v>1950</v>
      </c>
      <c r="E227">
        <v>57.9</v>
      </c>
      <c r="F227">
        <v>57.9</v>
      </c>
    </row>
    <row r="228" spans="2:6" x14ac:dyDescent="0.25">
      <c r="B228" s="39"/>
      <c r="D228" t="s">
        <v>3372</v>
      </c>
      <c r="E228">
        <v>99.9</v>
      </c>
      <c r="F228">
        <v>99.9</v>
      </c>
    </row>
    <row r="229" spans="2:6" x14ac:dyDescent="0.25">
      <c r="B229" s="39"/>
      <c r="D229" t="s">
        <v>1300</v>
      </c>
      <c r="E229">
        <v>32.9</v>
      </c>
      <c r="F229">
        <v>30.9</v>
      </c>
    </row>
    <row r="230" spans="2:6" x14ac:dyDescent="0.25">
      <c r="B230" s="39"/>
      <c r="D230" t="s">
        <v>806</v>
      </c>
      <c r="E230">
        <v>82.9</v>
      </c>
      <c r="F230">
        <v>82.9</v>
      </c>
    </row>
    <row r="231" spans="2:6" x14ac:dyDescent="0.25">
      <c r="B231" s="39"/>
      <c r="D231" t="s">
        <v>678</v>
      </c>
      <c r="E231">
        <v>99.9</v>
      </c>
      <c r="F231">
        <v>99.9</v>
      </c>
    </row>
    <row r="232" spans="2:6" x14ac:dyDescent="0.25">
      <c r="B232" s="39"/>
      <c r="D232" t="s">
        <v>1369</v>
      </c>
      <c r="E232">
        <v>119.9</v>
      </c>
      <c r="F232">
        <v>119.9</v>
      </c>
    </row>
    <row r="233" spans="2:6" x14ac:dyDescent="0.25">
      <c r="B233" s="39"/>
      <c r="D233" t="s">
        <v>1772</v>
      </c>
      <c r="E233">
        <v>54.9</v>
      </c>
      <c r="F233">
        <v>54.9</v>
      </c>
    </row>
    <row r="234" spans="2:6" x14ac:dyDescent="0.25">
      <c r="B234" s="39"/>
      <c r="D234" t="s">
        <v>1040</v>
      </c>
      <c r="E234">
        <v>127.9</v>
      </c>
      <c r="F234">
        <v>127.9</v>
      </c>
    </row>
    <row r="235" spans="2:6" x14ac:dyDescent="0.25">
      <c r="B235" s="39"/>
      <c r="D235" t="s">
        <v>1208</v>
      </c>
      <c r="E235">
        <v>126.9</v>
      </c>
      <c r="F235">
        <v>126.9</v>
      </c>
    </row>
    <row r="236" spans="2:6" x14ac:dyDescent="0.25">
      <c r="B236" s="39"/>
      <c r="D236" t="s">
        <v>1770</v>
      </c>
      <c r="E236">
        <v>38.9</v>
      </c>
      <c r="F236">
        <v>38.9</v>
      </c>
    </row>
    <row r="237" spans="2:6" x14ac:dyDescent="0.25">
      <c r="B237" s="39"/>
      <c r="D237" t="s">
        <v>1805</v>
      </c>
      <c r="E237">
        <v>129.9</v>
      </c>
      <c r="F237">
        <v>129.9</v>
      </c>
    </row>
    <row r="238" spans="2:6" x14ac:dyDescent="0.25">
      <c r="B238" s="39"/>
      <c r="D238" t="s">
        <v>2520</v>
      </c>
      <c r="E238">
        <v>144.9</v>
      </c>
      <c r="F238">
        <v>142.9</v>
      </c>
    </row>
    <row r="239" spans="2:6" x14ac:dyDescent="0.25">
      <c r="B239" s="39"/>
      <c r="D239" t="s">
        <v>2500</v>
      </c>
      <c r="E239">
        <v>144.9</v>
      </c>
      <c r="F239">
        <v>144.9</v>
      </c>
    </row>
    <row r="240" spans="2:6" x14ac:dyDescent="0.25">
      <c r="B240" s="39"/>
      <c r="D240" t="s">
        <v>1050</v>
      </c>
      <c r="E240">
        <v>119.9</v>
      </c>
      <c r="F240">
        <v>119.9</v>
      </c>
    </row>
    <row r="241" spans="2:6" x14ac:dyDescent="0.25">
      <c r="B241" s="39"/>
      <c r="D241" t="s">
        <v>1622</v>
      </c>
      <c r="E241">
        <v>129.9</v>
      </c>
      <c r="F241">
        <v>129.9</v>
      </c>
    </row>
    <row r="242" spans="2:6" x14ac:dyDescent="0.25">
      <c r="B242" s="39"/>
      <c r="D242" t="s">
        <v>1157</v>
      </c>
      <c r="E242">
        <v>134.9</v>
      </c>
      <c r="F242">
        <v>134.9</v>
      </c>
    </row>
    <row r="243" spans="2:6" x14ac:dyDescent="0.25">
      <c r="B243" s="39"/>
      <c r="D243" t="s">
        <v>3373</v>
      </c>
      <c r="E243">
        <v>187.9</v>
      </c>
      <c r="F243">
        <v>187.9</v>
      </c>
    </row>
    <row r="244" spans="2:6" x14ac:dyDescent="0.25">
      <c r="B244" s="39"/>
      <c r="D244" t="s">
        <v>980</v>
      </c>
      <c r="E244">
        <v>214.9</v>
      </c>
      <c r="F244">
        <v>214.9</v>
      </c>
    </row>
    <row r="245" spans="2:6" x14ac:dyDescent="0.25">
      <c r="B245" s="39"/>
      <c r="D245" t="s">
        <v>1183</v>
      </c>
      <c r="E245">
        <v>196.9</v>
      </c>
      <c r="F245">
        <v>196.9</v>
      </c>
    </row>
    <row r="246" spans="2:6" x14ac:dyDescent="0.25">
      <c r="B246" s="39"/>
      <c r="D246" t="s">
        <v>1026</v>
      </c>
      <c r="E246">
        <v>99.9</v>
      </c>
      <c r="F246">
        <v>99.9</v>
      </c>
    </row>
    <row r="247" spans="2:6" x14ac:dyDescent="0.25">
      <c r="B247" s="39"/>
      <c r="D247" t="s">
        <v>1175</v>
      </c>
      <c r="E247">
        <v>159.9</v>
      </c>
      <c r="F247">
        <v>159.9</v>
      </c>
    </row>
    <row r="248" spans="2:6" x14ac:dyDescent="0.25">
      <c r="B248" s="39"/>
      <c r="D248" t="s">
        <v>1289</v>
      </c>
      <c r="E248">
        <v>32.9</v>
      </c>
      <c r="F248">
        <v>32.9</v>
      </c>
    </row>
    <row r="249" spans="2:6" x14ac:dyDescent="0.25">
      <c r="B249" s="39"/>
      <c r="D249" t="s">
        <v>1200</v>
      </c>
      <c r="E249">
        <v>84.9</v>
      </c>
      <c r="F249">
        <v>84.9</v>
      </c>
    </row>
    <row r="250" spans="2:6" x14ac:dyDescent="0.25">
      <c r="B250" s="39"/>
      <c r="D250" t="s">
        <v>2292</v>
      </c>
      <c r="E250">
        <v>66.849999999999994</v>
      </c>
      <c r="F250">
        <v>66.849999999999994</v>
      </c>
    </row>
    <row r="251" spans="2:6" x14ac:dyDescent="0.25">
      <c r="B251" s="39"/>
      <c r="D251" t="s">
        <v>3374</v>
      </c>
      <c r="E251">
        <v>117.9</v>
      </c>
      <c r="F251">
        <v>117.9</v>
      </c>
    </row>
    <row r="252" spans="2:6" x14ac:dyDescent="0.25">
      <c r="B252" s="39"/>
      <c r="D252" t="s">
        <v>1654</v>
      </c>
      <c r="E252">
        <v>109.9</v>
      </c>
      <c r="F252">
        <v>109.9</v>
      </c>
    </row>
    <row r="253" spans="2:6" x14ac:dyDescent="0.25">
      <c r="B253" s="39"/>
      <c r="D253" t="s">
        <v>1460</v>
      </c>
      <c r="E253">
        <v>94.9</v>
      </c>
      <c r="F253">
        <v>94.9</v>
      </c>
    </row>
    <row r="254" spans="2:6" x14ac:dyDescent="0.25">
      <c r="B254" s="24"/>
      <c r="D254" t="s">
        <v>453</v>
      </c>
      <c r="E254">
        <v>89.9</v>
      </c>
      <c r="F254">
        <v>89.9</v>
      </c>
    </row>
    <row r="255" spans="2:6" x14ac:dyDescent="0.25">
      <c r="B255" s="24"/>
      <c r="D255" t="s">
        <v>1070</v>
      </c>
      <c r="E255">
        <v>54.9</v>
      </c>
      <c r="F255">
        <v>54.9</v>
      </c>
    </row>
    <row r="256" spans="2:6" x14ac:dyDescent="0.25">
      <c r="B256" s="24"/>
      <c r="D256" t="s">
        <v>1604</v>
      </c>
      <c r="E256">
        <v>39.9</v>
      </c>
      <c r="F256">
        <v>39.9</v>
      </c>
    </row>
    <row r="257" spans="2:6" x14ac:dyDescent="0.25">
      <c r="B257" s="24"/>
      <c r="D257" t="s">
        <v>1068</v>
      </c>
      <c r="E257">
        <v>16.899999999999999</v>
      </c>
      <c r="F257">
        <v>16.899999999999999</v>
      </c>
    </row>
    <row r="258" spans="2:6" x14ac:dyDescent="0.25">
      <c r="B258" s="24"/>
      <c r="D258" t="s">
        <v>482</v>
      </c>
      <c r="E258">
        <v>99.9</v>
      </c>
      <c r="F258">
        <v>99.9</v>
      </c>
    </row>
    <row r="259" spans="2:6" x14ac:dyDescent="0.25">
      <c r="B259" s="24"/>
      <c r="D259" t="s">
        <v>965</v>
      </c>
      <c r="E259">
        <v>114.85</v>
      </c>
      <c r="F259">
        <v>114.85</v>
      </c>
    </row>
    <row r="260" spans="2:6" x14ac:dyDescent="0.25">
      <c r="B260" s="24"/>
      <c r="D260" t="s">
        <v>2134</v>
      </c>
      <c r="E260">
        <v>104.85</v>
      </c>
      <c r="F260">
        <v>104.85</v>
      </c>
    </row>
    <row r="261" spans="2:6" x14ac:dyDescent="0.25">
      <c r="B261" s="24"/>
      <c r="D261" t="s">
        <v>2540</v>
      </c>
      <c r="E261">
        <v>34.85</v>
      </c>
      <c r="F261">
        <v>34.85</v>
      </c>
    </row>
    <row r="262" spans="2:6" x14ac:dyDescent="0.25">
      <c r="B262" s="24"/>
      <c r="D262" t="s">
        <v>1230</v>
      </c>
      <c r="E262">
        <v>32.9</v>
      </c>
      <c r="F262">
        <v>32.9</v>
      </c>
    </row>
    <row r="263" spans="2:6" x14ac:dyDescent="0.25">
      <c r="B263" s="24"/>
      <c r="D263" t="s">
        <v>3375</v>
      </c>
      <c r="E263">
        <v>25.9</v>
      </c>
      <c r="F263">
        <v>25.9</v>
      </c>
    </row>
    <row r="264" spans="2:6" x14ac:dyDescent="0.25">
      <c r="B264" s="24"/>
      <c r="D264" t="s">
        <v>1052</v>
      </c>
      <c r="E264">
        <v>25.9</v>
      </c>
      <c r="F264">
        <v>25.9</v>
      </c>
    </row>
    <row r="265" spans="2:6" x14ac:dyDescent="0.25">
      <c r="B265" s="24"/>
      <c r="D265" t="s">
        <v>1355</v>
      </c>
      <c r="E265">
        <v>26.9</v>
      </c>
      <c r="F265">
        <v>26.9</v>
      </c>
    </row>
    <row r="266" spans="2:6" x14ac:dyDescent="0.25">
      <c r="B266" s="24"/>
      <c r="D266" t="s">
        <v>492</v>
      </c>
      <c r="E266">
        <v>16.899999999999999</v>
      </c>
      <c r="F266">
        <v>16.899999999999999</v>
      </c>
    </row>
    <row r="267" spans="2:6" x14ac:dyDescent="0.25">
      <c r="B267" s="24"/>
      <c r="D267" t="s">
        <v>1819</v>
      </c>
      <c r="E267">
        <v>134.9</v>
      </c>
      <c r="F267">
        <v>134.9</v>
      </c>
    </row>
    <row r="268" spans="2:6" x14ac:dyDescent="0.25">
      <c r="B268" s="24"/>
      <c r="D268" t="s">
        <v>2203</v>
      </c>
      <c r="E268">
        <v>37.9</v>
      </c>
      <c r="F268">
        <v>37.9</v>
      </c>
    </row>
    <row r="269" spans="2:6" x14ac:dyDescent="0.25">
      <c r="B269" s="24"/>
      <c r="D269" t="s">
        <v>365</v>
      </c>
      <c r="E269">
        <v>99.9</v>
      </c>
      <c r="F269">
        <v>99.9</v>
      </c>
    </row>
    <row r="270" spans="2:6" x14ac:dyDescent="0.25">
      <c r="B270" s="24"/>
      <c r="D270" t="s">
        <v>876</v>
      </c>
      <c r="E270">
        <v>96.9</v>
      </c>
      <c r="F270">
        <v>96.9</v>
      </c>
    </row>
    <row r="271" spans="2:6" x14ac:dyDescent="0.25">
      <c r="B271" s="24"/>
      <c r="D271" t="s">
        <v>1531</v>
      </c>
      <c r="E271">
        <v>66.900000000000006</v>
      </c>
      <c r="F271">
        <v>66.900000000000006</v>
      </c>
    </row>
    <row r="272" spans="2:6" x14ac:dyDescent="0.25">
      <c r="B272" s="24"/>
      <c r="D272" t="s">
        <v>1456</v>
      </c>
      <c r="E272">
        <v>89.9</v>
      </c>
      <c r="F272">
        <v>89.9</v>
      </c>
    </row>
    <row r="273" spans="2:6" x14ac:dyDescent="0.25">
      <c r="B273" s="24"/>
      <c r="D273" t="s">
        <v>3376</v>
      </c>
      <c r="E273">
        <v>49.9</v>
      </c>
      <c r="F273">
        <v>49.9</v>
      </c>
    </row>
    <row r="274" spans="2:6" x14ac:dyDescent="0.25">
      <c r="B274" s="24"/>
      <c r="D274" t="s">
        <v>2362</v>
      </c>
      <c r="E274">
        <v>58.9</v>
      </c>
      <c r="F274">
        <v>58.9</v>
      </c>
    </row>
    <row r="275" spans="2:6" x14ac:dyDescent="0.25">
      <c r="B275" s="24"/>
      <c r="D275" t="s">
        <v>2594</v>
      </c>
      <c r="E275">
        <v>54.85</v>
      </c>
      <c r="F275">
        <v>54.85</v>
      </c>
    </row>
    <row r="276" spans="2:6" x14ac:dyDescent="0.25">
      <c r="B276" s="24"/>
      <c r="D276" t="s">
        <v>1675</v>
      </c>
      <c r="E276">
        <v>52.9</v>
      </c>
      <c r="F276">
        <v>52.9</v>
      </c>
    </row>
    <row r="277" spans="2:6" x14ac:dyDescent="0.25">
      <c r="B277" s="24"/>
      <c r="D277" t="s">
        <v>1247</v>
      </c>
      <c r="E277">
        <v>52.9</v>
      </c>
      <c r="F277">
        <v>52.9</v>
      </c>
    </row>
    <row r="278" spans="2:6" x14ac:dyDescent="0.25">
      <c r="B278" s="24"/>
      <c r="D278" t="s">
        <v>3013</v>
      </c>
      <c r="E278">
        <v>114.9</v>
      </c>
      <c r="F278">
        <v>114.9</v>
      </c>
    </row>
    <row r="279" spans="2:6" x14ac:dyDescent="0.25">
      <c r="B279" s="24"/>
      <c r="D279" t="s">
        <v>2483</v>
      </c>
      <c r="E279">
        <v>114.9</v>
      </c>
      <c r="F279">
        <v>114.9</v>
      </c>
    </row>
    <row r="280" spans="2:6" x14ac:dyDescent="0.25">
      <c r="B280" s="24"/>
      <c r="D280" t="s">
        <v>2174</v>
      </c>
      <c r="E280">
        <v>219.9</v>
      </c>
      <c r="F280">
        <v>219.9</v>
      </c>
    </row>
    <row r="281" spans="2:6" x14ac:dyDescent="0.25">
      <c r="B281" s="24"/>
      <c r="D281" t="s">
        <v>564</v>
      </c>
      <c r="E281">
        <v>99.9</v>
      </c>
      <c r="F281">
        <v>99.9</v>
      </c>
    </row>
    <row r="282" spans="2:6" x14ac:dyDescent="0.25">
      <c r="B282" s="24"/>
      <c r="D282" t="s">
        <v>3377</v>
      </c>
      <c r="E282">
        <v>78.900000000000006</v>
      </c>
      <c r="F282">
        <v>78.900000000000006</v>
      </c>
    </row>
    <row r="283" spans="2:6" x14ac:dyDescent="0.25">
      <c r="B283" s="24"/>
      <c r="D283" t="s">
        <v>1427</v>
      </c>
      <c r="E283">
        <v>89.9</v>
      </c>
      <c r="F283">
        <v>89.9</v>
      </c>
    </row>
    <row r="284" spans="2:6" x14ac:dyDescent="0.25">
      <c r="B284" s="24"/>
      <c r="D284" t="s">
        <v>1843</v>
      </c>
      <c r="E284">
        <v>94.9</v>
      </c>
      <c r="F284">
        <v>94.9</v>
      </c>
    </row>
    <row r="285" spans="2:6" x14ac:dyDescent="0.25">
      <c r="B285" s="24"/>
      <c r="D285" t="s">
        <v>1022</v>
      </c>
      <c r="E285">
        <v>107.9</v>
      </c>
      <c r="F285">
        <v>107.9</v>
      </c>
    </row>
    <row r="286" spans="2:6" x14ac:dyDescent="0.25">
      <c r="B286" s="24"/>
      <c r="D286" t="s">
        <v>2552</v>
      </c>
      <c r="E286">
        <v>69.900000000000006</v>
      </c>
      <c r="F286">
        <v>69.900000000000006</v>
      </c>
    </row>
    <row r="287" spans="2:6" x14ac:dyDescent="0.25">
      <c r="B287" s="24"/>
      <c r="D287" t="s">
        <v>2245</v>
      </c>
      <c r="E287">
        <v>29.9</v>
      </c>
      <c r="F287">
        <v>29.9</v>
      </c>
    </row>
    <row r="288" spans="2:6" x14ac:dyDescent="0.25">
      <c r="B288" s="24"/>
      <c r="D288" t="s">
        <v>2125</v>
      </c>
      <c r="E288">
        <v>109.9</v>
      </c>
      <c r="F288">
        <v>109.9</v>
      </c>
    </row>
    <row r="289" spans="2:6" x14ac:dyDescent="0.25">
      <c r="B289" s="24"/>
      <c r="D289" t="s">
        <v>2290</v>
      </c>
      <c r="E289">
        <v>38.9</v>
      </c>
      <c r="F289">
        <v>38.9</v>
      </c>
    </row>
    <row r="290" spans="2:6" x14ac:dyDescent="0.25">
      <c r="B290" s="24"/>
      <c r="D290" t="s">
        <v>3076</v>
      </c>
      <c r="E290">
        <v>99.9</v>
      </c>
      <c r="F290">
        <v>99.9</v>
      </c>
    </row>
    <row r="291" spans="2:6" x14ac:dyDescent="0.25">
      <c r="B291" s="24"/>
      <c r="D291" t="s">
        <v>3058</v>
      </c>
      <c r="E291">
        <v>69.900000000000006</v>
      </c>
      <c r="F291">
        <v>69.900000000000006</v>
      </c>
    </row>
    <row r="292" spans="2:6" x14ac:dyDescent="0.25">
      <c r="B292" s="24"/>
      <c r="D292" t="s">
        <v>2240</v>
      </c>
      <c r="E292">
        <v>58.9</v>
      </c>
      <c r="F292">
        <v>58.9</v>
      </c>
    </row>
    <row r="293" spans="2:6" x14ac:dyDescent="0.25">
      <c r="B293" s="24"/>
      <c r="D293" t="s">
        <v>2077</v>
      </c>
      <c r="E293">
        <v>31.9</v>
      </c>
      <c r="F293">
        <v>31.9</v>
      </c>
    </row>
    <row r="294" spans="2:6" x14ac:dyDescent="0.25">
      <c r="B294" s="24"/>
      <c r="D294" t="s">
        <v>2057</v>
      </c>
      <c r="E294">
        <v>469.9</v>
      </c>
      <c r="F294">
        <v>469.9</v>
      </c>
    </row>
    <row r="295" spans="2:6" x14ac:dyDescent="0.25">
      <c r="B295" s="24"/>
      <c r="D295" t="s">
        <v>888</v>
      </c>
      <c r="E295">
        <v>499.9</v>
      </c>
      <c r="F295">
        <v>499.9</v>
      </c>
    </row>
    <row r="296" spans="2:6" x14ac:dyDescent="0.25">
      <c r="B296" s="24"/>
      <c r="D296" t="s">
        <v>1778</v>
      </c>
      <c r="E296">
        <v>89.9</v>
      </c>
      <c r="F296">
        <v>89.9</v>
      </c>
    </row>
    <row r="297" spans="2:6" x14ac:dyDescent="0.25">
      <c r="B297" s="24"/>
      <c r="D297" t="s">
        <v>2321</v>
      </c>
      <c r="E297">
        <v>89.9</v>
      </c>
      <c r="F297">
        <v>89.9</v>
      </c>
    </row>
    <row r="298" spans="2:6" x14ac:dyDescent="0.25">
      <c r="B298" s="24"/>
      <c r="D298" t="s">
        <v>1609</v>
      </c>
      <c r="E298">
        <v>34.9</v>
      </c>
      <c r="F298">
        <v>34.9</v>
      </c>
    </row>
    <row r="299" spans="2:6" x14ac:dyDescent="0.25">
      <c r="B299" s="24"/>
      <c r="D299" t="s">
        <v>3378</v>
      </c>
      <c r="E299">
        <v>114.9</v>
      </c>
      <c r="F299">
        <v>114.9</v>
      </c>
    </row>
    <row r="300" spans="2:6" x14ac:dyDescent="0.25">
      <c r="B300" s="24"/>
      <c r="D300" t="s">
        <v>2485</v>
      </c>
      <c r="E300">
        <v>112.9</v>
      </c>
      <c r="F300">
        <v>112.9</v>
      </c>
    </row>
    <row r="301" spans="2:6" x14ac:dyDescent="0.25">
      <c r="B301" s="24"/>
      <c r="D301" t="s">
        <v>1903</v>
      </c>
      <c r="E301">
        <v>119.9</v>
      </c>
      <c r="F301">
        <v>119.9</v>
      </c>
    </row>
    <row r="302" spans="2:6" x14ac:dyDescent="0.25">
      <c r="B302" s="24"/>
      <c r="D302" t="s">
        <v>1875</v>
      </c>
      <c r="E302">
        <v>110.9</v>
      </c>
      <c r="F302">
        <v>110.9</v>
      </c>
    </row>
    <row r="303" spans="2:6" x14ac:dyDescent="0.25">
      <c r="B303" s="24"/>
      <c r="D303" t="s">
        <v>2984</v>
      </c>
      <c r="E303">
        <v>29.9</v>
      </c>
      <c r="F303">
        <v>29.9</v>
      </c>
    </row>
    <row r="304" spans="2:6" x14ac:dyDescent="0.25">
      <c r="B304" s="24"/>
      <c r="D304" t="s">
        <v>1106</v>
      </c>
      <c r="E304">
        <v>216.9</v>
      </c>
      <c r="F304">
        <v>216.9</v>
      </c>
    </row>
    <row r="305" spans="2:6" x14ac:dyDescent="0.25">
      <c r="B305" s="24"/>
      <c r="D305" t="s">
        <v>2906</v>
      </c>
      <c r="E305">
        <v>79.900000000000006</v>
      </c>
      <c r="F305">
        <v>79.900000000000006</v>
      </c>
    </row>
    <row r="306" spans="2:6" x14ac:dyDescent="0.25">
      <c r="B306" s="24"/>
      <c r="D306" t="s">
        <v>1527</v>
      </c>
      <c r="E306">
        <v>94.9</v>
      </c>
      <c r="F306">
        <v>94.9</v>
      </c>
    </row>
    <row r="307" spans="2:6" x14ac:dyDescent="0.25">
      <c r="B307" s="24"/>
      <c r="D307" t="s">
        <v>1423</v>
      </c>
      <c r="E307">
        <v>109.9</v>
      </c>
      <c r="F307">
        <v>109.9</v>
      </c>
    </row>
    <row r="308" spans="2:6" x14ac:dyDescent="0.25">
      <c r="B308" s="24"/>
      <c r="D308" t="s">
        <v>2428</v>
      </c>
      <c r="E308">
        <v>119.9</v>
      </c>
      <c r="F308">
        <v>119.9</v>
      </c>
    </row>
    <row r="309" spans="2:6" x14ac:dyDescent="0.25">
      <c r="B309" s="24"/>
      <c r="D309" t="s">
        <v>1500</v>
      </c>
      <c r="E309">
        <v>79.900000000000006</v>
      </c>
      <c r="F309">
        <v>79.900000000000006</v>
      </c>
    </row>
    <row r="310" spans="2:6" x14ac:dyDescent="0.25">
      <c r="B310" s="24"/>
      <c r="D310" t="s">
        <v>547</v>
      </c>
      <c r="E310">
        <v>29.9</v>
      </c>
      <c r="F310">
        <v>29.9</v>
      </c>
    </row>
    <row r="311" spans="2:6" x14ac:dyDescent="0.25">
      <c r="B311" s="24"/>
      <c r="D311" t="s">
        <v>361</v>
      </c>
      <c r="E311">
        <v>59.9</v>
      </c>
      <c r="F311">
        <v>59.9</v>
      </c>
    </row>
    <row r="312" spans="2:6" x14ac:dyDescent="0.25">
      <c r="B312" s="24"/>
      <c r="D312" t="s">
        <v>3379</v>
      </c>
      <c r="E312">
        <v>39.9</v>
      </c>
      <c r="F312">
        <v>39.9</v>
      </c>
    </row>
    <row r="313" spans="2:6" x14ac:dyDescent="0.25">
      <c r="B313" s="24"/>
      <c r="D313" t="s">
        <v>3004</v>
      </c>
      <c r="E313">
        <v>49.9</v>
      </c>
      <c r="F313">
        <v>49.9</v>
      </c>
    </row>
    <row r="314" spans="2:6" x14ac:dyDescent="0.25">
      <c r="B314" s="24"/>
      <c r="D314" t="s">
        <v>2664</v>
      </c>
      <c r="E314">
        <v>59.9</v>
      </c>
      <c r="F314">
        <v>59.9</v>
      </c>
    </row>
    <row r="315" spans="2:6" x14ac:dyDescent="0.25">
      <c r="B315" s="24"/>
      <c r="D315" t="s">
        <v>240</v>
      </c>
      <c r="E315">
        <v>49.5</v>
      </c>
      <c r="F315">
        <v>49.5</v>
      </c>
    </row>
    <row r="316" spans="2:6" x14ac:dyDescent="0.25">
      <c r="B316" s="24"/>
      <c r="D316" t="s">
        <v>218</v>
      </c>
      <c r="E316">
        <v>369.9</v>
      </c>
      <c r="F316">
        <v>369.9</v>
      </c>
    </row>
    <row r="317" spans="2:6" x14ac:dyDescent="0.25">
      <c r="B317" s="24"/>
      <c r="D317" t="s">
        <v>1529</v>
      </c>
      <c r="E317">
        <v>34.9</v>
      </c>
      <c r="F317">
        <v>34.9</v>
      </c>
    </row>
    <row r="318" spans="2:6" x14ac:dyDescent="0.25">
      <c r="B318" s="24"/>
      <c r="D318" t="s">
        <v>2742</v>
      </c>
      <c r="E318">
        <v>33.9</v>
      </c>
      <c r="F318">
        <v>33.9</v>
      </c>
    </row>
    <row r="319" spans="2:6" x14ac:dyDescent="0.25">
      <c r="B319" s="24"/>
      <c r="D319" t="s">
        <v>843</v>
      </c>
      <c r="E319">
        <v>139.9</v>
      </c>
      <c r="F319">
        <v>139.9</v>
      </c>
    </row>
    <row r="320" spans="2:6" x14ac:dyDescent="0.25">
      <c r="B320" s="24"/>
      <c r="D320" t="s">
        <v>2738</v>
      </c>
      <c r="E320">
        <v>54.9</v>
      </c>
      <c r="F320">
        <v>54.9</v>
      </c>
    </row>
    <row r="321" spans="2:6" x14ac:dyDescent="0.25">
      <c r="B321" s="24"/>
      <c r="D321" t="s">
        <v>2576</v>
      </c>
      <c r="E321">
        <v>70.900000000000006</v>
      </c>
      <c r="F321">
        <v>70.900000000000006</v>
      </c>
    </row>
    <row r="322" spans="2:6" x14ac:dyDescent="0.25">
      <c r="B322" s="24"/>
      <c r="D322" t="s">
        <v>1431</v>
      </c>
      <c r="E322">
        <v>149.9</v>
      </c>
      <c r="F322">
        <v>149.9</v>
      </c>
    </row>
    <row r="323" spans="2:6" x14ac:dyDescent="0.25">
      <c r="B323" s="24"/>
      <c r="D323" t="s">
        <v>834</v>
      </c>
      <c r="E323">
        <v>129.9</v>
      </c>
      <c r="F323">
        <v>129.9</v>
      </c>
    </row>
    <row r="324" spans="2:6" x14ac:dyDescent="0.25">
      <c r="B324" s="24"/>
      <c r="D324" t="s">
        <v>2154</v>
      </c>
      <c r="E324">
        <v>49.9</v>
      </c>
      <c r="F324">
        <v>49.9</v>
      </c>
    </row>
    <row r="325" spans="2:6" x14ac:dyDescent="0.25">
      <c r="B325" s="24"/>
      <c r="D325" t="s">
        <v>1137</v>
      </c>
      <c r="E325">
        <v>187.9</v>
      </c>
      <c r="F325">
        <v>187.9</v>
      </c>
    </row>
    <row r="326" spans="2:6" x14ac:dyDescent="0.25">
      <c r="B326" s="24"/>
      <c r="D326" t="s">
        <v>1569</v>
      </c>
      <c r="E326">
        <v>364.9</v>
      </c>
      <c r="F326">
        <v>364.9</v>
      </c>
    </row>
    <row r="327" spans="2:6" x14ac:dyDescent="0.25">
      <c r="B327" s="24"/>
      <c r="D327" t="s">
        <v>2146</v>
      </c>
      <c r="E327">
        <v>52.9</v>
      </c>
      <c r="F327">
        <v>52.9</v>
      </c>
    </row>
    <row r="328" spans="2:6" x14ac:dyDescent="0.25">
      <c r="B328" s="24"/>
      <c r="D328" t="s">
        <v>1253</v>
      </c>
      <c r="E328">
        <v>156.9</v>
      </c>
      <c r="F328">
        <v>156.9</v>
      </c>
    </row>
    <row r="329" spans="2:6" x14ac:dyDescent="0.25">
      <c r="B329" s="24"/>
      <c r="D329" t="s">
        <v>1956</v>
      </c>
      <c r="E329">
        <v>159.9</v>
      </c>
      <c r="F329">
        <v>159.9</v>
      </c>
    </row>
    <row r="330" spans="2:6" x14ac:dyDescent="0.25">
      <c r="B330" s="24"/>
      <c r="D330" t="s">
        <v>1058</v>
      </c>
      <c r="E330">
        <v>169.9</v>
      </c>
      <c r="F330">
        <v>169.9</v>
      </c>
    </row>
    <row r="331" spans="2:6" x14ac:dyDescent="0.25">
      <c r="B331" s="24"/>
      <c r="D331" t="s">
        <v>382</v>
      </c>
      <c r="E331">
        <v>93.9</v>
      </c>
      <c r="F331">
        <v>93.9</v>
      </c>
    </row>
    <row r="332" spans="2:6" x14ac:dyDescent="0.25">
      <c r="B332" s="24"/>
      <c r="D332" t="s">
        <v>671</v>
      </c>
      <c r="E332">
        <v>84.9</v>
      </c>
      <c r="F332">
        <v>84.9</v>
      </c>
    </row>
    <row r="333" spans="2:6" x14ac:dyDescent="0.25">
      <c r="B333" s="24"/>
      <c r="D333" t="s">
        <v>604</v>
      </c>
      <c r="E333">
        <v>59.9</v>
      </c>
      <c r="F333">
        <v>59.9</v>
      </c>
    </row>
    <row r="334" spans="2:6" x14ac:dyDescent="0.25">
      <c r="B334" s="24"/>
      <c r="D334" t="s">
        <v>2444</v>
      </c>
      <c r="E334">
        <v>44.9</v>
      </c>
      <c r="F334">
        <v>44.9</v>
      </c>
    </row>
    <row r="335" spans="2:6" x14ac:dyDescent="0.25">
      <c r="B335" s="24"/>
      <c r="D335" t="s">
        <v>2638</v>
      </c>
      <c r="E335">
        <v>39.9</v>
      </c>
      <c r="F335">
        <v>39.9</v>
      </c>
    </row>
    <row r="336" spans="2:6" x14ac:dyDescent="0.25">
      <c r="B336" s="24"/>
      <c r="D336" t="s">
        <v>2036</v>
      </c>
      <c r="E336">
        <v>69.900000000000006</v>
      </c>
      <c r="F336">
        <v>69.900000000000006</v>
      </c>
    </row>
    <row r="337" spans="2:6" x14ac:dyDescent="0.25">
      <c r="B337" s="24"/>
      <c r="D337" t="s">
        <v>2191</v>
      </c>
      <c r="E337">
        <v>388.85</v>
      </c>
      <c r="F337">
        <v>388.85</v>
      </c>
    </row>
    <row r="338" spans="2:6" x14ac:dyDescent="0.25">
      <c r="B338" s="24"/>
      <c r="D338" t="s">
        <v>819</v>
      </c>
      <c r="E338">
        <v>418.9</v>
      </c>
      <c r="F338">
        <v>418.9</v>
      </c>
    </row>
    <row r="339" spans="2:6" x14ac:dyDescent="0.25">
      <c r="B339" s="24"/>
      <c r="D339" t="s">
        <v>484</v>
      </c>
      <c r="E339">
        <v>129.9</v>
      </c>
      <c r="F339">
        <v>129.9</v>
      </c>
    </row>
    <row r="340" spans="2:6" x14ac:dyDescent="0.25">
      <c r="B340" s="24"/>
      <c r="D340" t="s">
        <v>3380</v>
      </c>
      <c r="E340">
        <v>26.9</v>
      </c>
      <c r="F340">
        <v>26.9</v>
      </c>
    </row>
    <row r="341" spans="2:6" x14ac:dyDescent="0.25">
      <c r="B341" s="24"/>
      <c r="D341" t="s">
        <v>2458</v>
      </c>
      <c r="E341">
        <v>32.9</v>
      </c>
      <c r="F341">
        <v>32.9</v>
      </c>
    </row>
    <row r="342" spans="2:6" x14ac:dyDescent="0.25">
      <c r="B342" s="24"/>
      <c r="D342" t="s">
        <v>2746</v>
      </c>
      <c r="E342">
        <v>37.9</v>
      </c>
      <c r="F342">
        <v>37.9</v>
      </c>
    </row>
    <row r="343" spans="2:6" x14ac:dyDescent="0.25">
      <c r="B343" s="24"/>
      <c r="D343" t="s">
        <v>2168</v>
      </c>
      <c r="E343">
        <v>52.9</v>
      </c>
      <c r="F343">
        <v>52.9</v>
      </c>
    </row>
    <row r="344" spans="2:6" x14ac:dyDescent="0.25">
      <c r="B344" s="24"/>
      <c r="D344" t="s">
        <v>3048</v>
      </c>
      <c r="E344">
        <v>39.9</v>
      </c>
      <c r="F344">
        <v>39.9</v>
      </c>
    </row>
    <row r="345" spans="2:6" x14ac:dyDescent="0.25">
      <c r="B345" s="24"/>
      <c r="D345" t="s">
        <v>959</v>
      </c>
      <c r="E345">
        <v>116.9</v>
      </c>
      <c r="F345">
        <v>116.9</v>
      </c>
    </row>
    <row r="346" spans="2:6" x14ac:dyDescent="0.25">
      <c r="B346" s="24"/>
      <c r="D346" t="s">
        <v>1169</v>
      </c>
      <c r="E346">
        <v>149.9</v>
      </c>
      <c r="F346">
        <v>149.9</v>
      </c>
    </row>
    <row r="347" spans="2:6" x14ac:dyDescent="0.25">
      <c r="B347" s="24"/>
      <c r="D347" t="s">
        <v>1302</v>
      </c>
      <c r="E347">
        <v>104.9</v>
      </c>
      <c r="F347">
        <v>104.9</v>
      </c>
    </row>
    <row r="348" spans="2:6" x14ac:dyDescent="0.25">
      <c r="B348" s="24"/>
      <c r="D348" t="s">
        <v>800</v>
      </c>
      <c r="E348">
        <v>222.9</v>
      </c>
      <c r="F348">
        <v>222.9</v>
      </c>
    </row>
    <row r="349" spans="2:6" x14ac:dyDescent="0.25">
      <c r="B349" s="24"/>
      <c r="D349" t="s">
        <v>1652</v>
      </c>
      <c r="E349">
        <v>194.9</v>
      </c>
      <c r="F349">
        <v>194.9</v>
      </c>
    </row>
    <row r="350" spans="2:6" x14ac:dyDescent="0.25">
      <c r="B350" s="24"/>
      <c r="D350" t="s">
        <v>2876</v>
      </c>
      <c r="E350">
        <v>44.9</v>
      </c>
      <c r="F350">
        <v>44.9</v>
      </c>
    </row>
    <row r="351" spans="2:6" x14ac:dyDescent="0.25">
      <c r="B351" s="24"/>
      <c r="D351" t="s">
        <v>706</v>
      </c>
      <c r="E351">
        <v>149.9</v>
      </c>
      <c r="F351">
        <v>149.9</v>
      </c>
    </row>
    <row r="352" spans="2:6" x14ac:dyDescent="0.25">
      <c r="B352" s="24"/>
      <c r="D352" t="s">
        <v>1738</v>
      </c>
      <c r="E352">
        <v>49.9</v>
      </c>
      <c r="F352">
        <v>49.9</v>
      </c>
    </row>
    <row r="353" spans="2:6" x14ac:dyDescent="0.25">
      <c r="B353" s="24"/>
      <c r="D353" t="s">
        <v>2085</v>
      </c>
      <c r="E353">
        <v>84.9</v>
      </c>
      <c r="F353">
        <v>84.9</v>
      </c>
    </row>
    <row r="354" spans="2:6" x14ac:dyDescent="0.25">
      <c r="B354" s="24"/>
      <c r="D354" t="s">
        <v>2185</v>
      </c>
      <c r="E354">
        <v>82.9</v>
      </c>
      <c r="F354">
        <v>82.9</v>
      </c>
    </row>
    <row r="355" spans="2:6" x14ac:dyDescent="0.25">
      <c r="B355" s="24"/>
      <c r="D355" t="s">
        <v>469</v>
      </c>
      <c r="E355">
        <v>44.9</v>
      </c>
      <c r="F355">
        <v>44.9</v>
      </c>
    </row>
    <row r="356" spans="2:6" x14ac:dyDescent="0.25">
      <c r="B356" s="24"/>
      <c r="D356" t="s">
        <v>1887</v>
      </c>
      <c r="E356">
        <v>54.9</v>
      </c>
      <c r="F356">
        <v>54.9</v>
      </c>
    </row>
    <row r="357" spans="2:6" x14ac:dyDescent="0.25">
      <c r="B357" s="24"/>
      <c r="D357" t="s">
        <v>1734</v>
      </c>
      <c r="E357">
        <v>64.900000000000006</v>
      </c>
      <c r="F357">
        <v>64.900000000000006</v>
      </c>
    </row>
    <row r="358" spans="2:6" x14ac:dyDescent="0.25">
      <c r="B358" s="24"/>
      <c r="D358" t="s">
        <v>939</v>
      </c>
      <c r="E358">
        <v>54.9</v>
      </c>
      <c r="F358">
        <v>54.9</v>
      </c>
    </row>
    <row r="359" spans="2:6" x14ac:dyDescent="0.25">
      <c r="B359" s="24"/>
      <c r="D359" t="s">
        <v>1079</v>
      </c>
      <c r="E359">
        <v>44.9</v>
      </c>
      <c r="F359">
        <v>44.9</v>
      </c>
    </row>
    <row r="360" spans="2:6" x14ac:dyDescent="0.25">
      <c r="B360" s="24"/>
      <c r="D360" t="s">
        <v>2180</v>
      </c>
      <c r="E360">
        <v>159.9</v>
      </c>
      <c r="F360">
        <v>159.9</v>
      </c>
    </row>
    <row r="361" spans="2:6" x14ac:dyDescent="0.25">
      <c r="B361" s="24"/>
      <c r="D361" t="s">
        <v>3381</v>
      </c>
      <c r="E361">
        <v>194.9</v>
      </c>
      <c r="F361">
        <v>194.9</v>
      </c>
    </row>
    <row r="362" spans="2:6" x14ac:dyDescent="0.25">
      <c r="B362" s="24"/>
      <c r="D362" t="s">
        <v>517</v>
      </c>
      <c r="E362">
        <v>229.9</v>
      </c>
      <c r="F362">
        <v>229.9</v>
      </c>
    </row>
    <row r="363" spans="2:6" x14ac:dyDescent="0.25">
      <c r="B363" s="24"/>
      <c r="D363" t="s">
        <v>628</v>
      </c>
      <c r="E363">
        <v>239.9</v>
      </c>
      <c r="F363">
        <v>239.9</v>
      </c>
    </row>
    <row r="364" spans="2:6" x14ac:dyDescent="0.25">
      <c r="B364" s="24"/>
      <c r="D364" t="s">
        <v>2211</v>
      </c>
      <c r="E364">
        <v>207.9</v>
      </c>
      <c r="F364">
        <v>207.9</v>
      </c>
    </row>
    <row r="365" spans="2:6" x14ac:dyDescent="0.25">
      <c r="B365" s="24"/>
      <c r="D365" t="s">
        <v>1480</v>
      </c>
      <c r="E365">
        <v>249.9</v>
      </c>
      <c r="F365">
        <v>249.9</v>
      </c>
    </row>
    <row r="366" spans="2:6" x14ac:dyDescent="0.25">
      <c r="B366" s="24"/>
      <c r="D366" t="s">
        <v>3044</v>
      </c>
      <c r="E366">
        <v>77.900000000000006</v>
      </c>
      <c r="F366">
        <v>77.900000000000006</v>
      </c>
    </row>
    <row r="367" spans="2:6" x14ac:dyDescent="0.25">
      <c r="B367" s="24"/>
      <c r="D367" t="s">
        <v>2856</v>
      </c>
      <c r="E367">
        <v>54.9</v>
      </c>
      <c r="F367">
        <v>54.9</v>
      </c>
    </row>
    <row r="368" spans="2:6" x14ac:dyDescent="0.25">
      <c r="B368" s="24"/>
      <c r="D368" t="s">
        <v>2069</v>
      </c>
      <c r="E368">
        <v>67.900000000000006</v>
      </c>
      <c r="F368">
        <v>67.900000000000006</v>
      </c>
    </row>
    <row r="369" spans="2:6" x14ac:dyDescent="0.25">
      <c r="B369" s="24"/>
      <c r="D369" t="s">
        <v>1905</v>
      </c>
      <c r="E369">
        <v>42.9</v>
      </c>
      <c r="F369">
        <v>42.9</v>
      </c>
    </row>
    <row r="370" spans="2:6" x14ac:dyDescent="0.25">
      <c r="B370" s="24"/>
      <c r="D370" t="s">
        <v>1512</v>
      </c>
      <c r="E370">
        <v>59.9</v>
      </c>
      <c r="F370">
        <v>59.9</v>
      </c>
    </row>
    <row r="371" spans="2:6" x14ac:dyDescent="0.25">
      <c r="B371" s="24"/>
      <c r="D371" t="s">
        <v>1014</v>
      </c>
      <c r="E371">
        <v>89.9</v>
      </c>
      <c r="F371">
        <v>89.9</v>
      </c>
    </row>
    <row r="372" spans="2:6" x14ac:dyDescent="0.25">
      <c r="B372" s="24"/>
      <c r="D372" t="s">
        <v>2605</v>
      </c>
      <c r="E372">
        <v>72.900000000000006</v>
      </c>
      <c r="F372">
        <v>72.900000000000006</v>
      </c>
    </row>
    <row r="373" spans="2:6" x14ac:dyDescent="0.25">
      <c r="B373" s="24"/>
      <c r="D373" t="s">
        <v>2963</v>
      </c>
      <c r="E373">
        <v>79.900000000000006</v>
      </c>
      <c r="F373">
        <v>79.900000000000006</v>
      </c>
    </row>
    <row r="374" spans="2:6" x14ac:dyDescent="0.25">
      <c r="B374" s="24"/>
      <c r="D374" t="s">
        <v>2352</v>
      </c>
      <c r="E374">
        <v>99.9</v>
      </c>
      <c r="F374">
        <v>99.9</v>
      </c>
    </row>
    <row r="375" spans="2:6" x14ac:dyDescent="0.25">
      <c r="B375" s="24"/>
      <c r="D375" t="s">
        <v>2512</v>
      </c>
      <c r="E375">
        <v>54.9</v>
      </c>
      <c r="F375">
        <v>54.9</v>
      </c>
    </row>
    <row r="376" spans="2:6" x14ac:dyDescent="0.25">
      <c r="B376" s="24"/>
      <c r="D376" t="s">
        <v>1934</v>
      </c>
      <c r="E376">
        <v>59.9</v>
      </c>
      <c r="F376">
        <v>59.9</v>
      </c>
    </row>
    <row r="377" spans="2:6" x14ac:dyDescent="0.25">
      <c r="B377" s="24"/>
      <c r="D377" t="s">
        <v>709</v>
      </c>
      <c r="E377">
        <v>129.9</v>
      </c>
      <c r="F377">
        <v>129.9</v>
      </c>
    </row>
    <row r="378" spans="2:6" x14ac:dyDescent="0.25">
      <c r="B378" s="24"/>
      <c r="D378" t="s">
        <v>3382</v>
      </c>
      <c r="E378">
        <v>174.9</v>
      </c>
      <c r="F378">
        <v>174.9</v>
      </c>
    </row>
    <row r="379" spans="2:6" x14ac:dyDescent="0.25">
      <c r="B379" s="24"/>
      <c r="D379" t="s">
        <v>1915</v>
      </c>
      <c r="E379">
        <v>189.9</v>
      </c>
      <c r="F379">
        <v>189.9</v>
      </c>
    </row>
    <row r="380" spans="2:6" x14ac:dyDescent="0.25">
      <c r="B380" s="24"/>
      <c r="D380" t="s">
        <v>1853</v>
      </c>
      <c r="E380">
        <v>189.9</v>
      </c>
      <c r="F380">
        <v>189.9</v>
      </c>
    </row>
    <row r="381" spans="2:6" x14ac:dyDescent="0.25">
      <c r="B381" s="24"/>
      <c r="D381" t="s">
        <v>1371</v>
      </c>
      <c r="E381">
        <v>229.9</v>
      </c>
      <c r="F381">
        <v>219.9</v>
      </c>
    </row>
    <row r="382" spans="2:6" x14ac:dyDescent="0.25">
      <c r="B382" s="24"/>
      <c r="D382" t="s">
        <v>1120</v>
      </c>
      <c r="E382">
        <v>92.9</v>
      </c>
      <c r="F382">
        <v>92.9</v>
      </c>
    </row>
    <row r="383" spans="2:6" x14ac:dyDescent="0.25">
      <c r="B383" s="24"/>
      <c r="D383" t="s">
        <v>2230</v>
      </c>
      <c r="E383">
        <v>36.9</v>
      </c>
      <c r="F383">
        <v>36.9</v>
      </c>
    </row>
    <row r="384" spans="2:6" x14ac:dyDescent="0.25">
      <c r="B384" s="24"/>
      <c r="D384" t="s">
        <v>1466</v>
      </c>
      <c r="E384">
        <v>49.9</v>
      </c>
      <c r="F384">
        <v>49.9</v>
      </c>
    </row>
    <row r="385" spans="2:6" x14ac:dyDescent="0.25">
      <c r="B385" s="24"/>
      <c r="D385" t="s">
        <v>1098</v>
      </c>
      <c r="E385">
        <v>158.9</v>
      </c>
      <c r="F385">
        <v>158.9</v>
      </c>
    </row>
    <row r="386" spans="2:6" x14ac:dyDescent="0.25">
      <c r="B386" s="24"/>
      <c r="D386" t="s">
        <v>2534</v>
      </c>
      <c r="E386">
        <v>74.900000000000006</v>
      </c>
      <c r="F386">
        <v>74.900000000000006</v>
      </c>
    </row>
    <row r="387" spans="2:6" x14ac:dyDescent="0.25">
      <c r="B387" s="24"/>
      <c r="D387" t="s">
        <v>1565</v>
      </c>
      <c r="E387">
        <v>67.900000000000006</v>
      </c>
      <c r="F387">
        <v>67.900000000000006</v>
      </c>
    </row>
    <row r="388" spans="2:6" x14ac:dyDescent="0.25">
      <c r="B388" s="24"/>
      <c r="D388" t="s">
        <v>1911</v>
      </c>
      <c r="E388">
        <v>42.9</v>
      </c>
      <c r="F388">
        <v>42.9</v>
      </c>
    </row>
    <row r="389" spans="2:6" x14ac:dyDescent="0.25">
      <c r="B389" s="24"/>
      <c r="D389" t="s">
        <v>3383</v>
      </c>
      <c r="E389">
        <v>59.9</v>
      </c>
      <c r="F389">
        <v>59.9</v>
      </c>
    </row>
    <row r="390" spans="2:6" x14ac:dyDescent="0.25">
      <c r="B390" s="24"/>
      <c r="D390" t="s">
        <v>2197</v>
      </c>
      <c r="E390">
        <v>64.900000000000006</v>
      </c>
      <c r="F390">
        <v>64.900000000000006</v>
      </c>
    </row>
    <row r="391" spans="2:6" x14ac:dyDescent="0.25">
      <c r="B391" s="24"/>
      <c r="D391" t="s">
        <v>2004</v>
      </c>
      <c r="E391">
        <v>62.9</v>
      </c>
      <c r="F391">
        <v>62.9</v>
      </c>
    </row>
    <row r="392" spans="2:6" x14ac:dyDescent="0.25">
      <c r="B392" s="24"/>
      <c r="D392" t="s">
        <v>3384</v>
      </c>
      <c r="E392">
        <v>74.900000000000006</v>
      </c>
      <c r="F392">
        <v>74.900000000000006</v>
      </c>
    </row>
    <row r="393" spans="2:6" x14ac:dyDescent="0.25">
      <c r="B393" s="24"/>
      <c r="D393" t="s">
        <v>2368</v>
      </c>
      <c r="E393">
        <v>81.900000000000006</v>
      </c>
      <c r="F393">
        <v>81.900000000000006</v>
      </c>
    </row>
    <row r="394" spans="2:6" x14ac:dyDescent="0.25">
      <c r="B394" s="24"/>
      <c r="D394" t="s">
        <v>1114</v>
      </c>
      <c r="E394">
        <v>89.9</v>
      </c>
      <c r="F394">
        <v>89.9</v>
      </c>
    </row>
    <row r="395" spans="2:6" x14ac:dyDescent="0.25">
      <c r="B395" s="24"/>
      <c r="D395" t="s">
        <v>1594</v>
      </c>
      <c r="E395">
        <v>39.9</v>
      </c>
      <c r="F395">
        <v>39.9</v>
      </c>
    </row>
    <row r="396" spans="2:6" x14ac:dyDescent="0.25">
      <c r="B396" s="24"/>
      <c r="D396" t="s">
        <v>1863</v>
      </c>
      <c r="E396">
        <v>49.9</v>
      </c>
      <c r="F396">
        <v>49.9</v>
      </c>
    </row>
    <row r="397" spans="2:6" x14ac:dyDescent="0.25">
      <c r="B397" s="24"/>
      <c r="D397" t="s">
        <v>2344</v>
      </c>
      <c r="E397">
        <v>55.9</v>
      </c>
      <c r="F397">
        <v>55.9</v>
      </c>
    </row>
    <row r="398" spans="2:6" x14ac:dyDescent="0.25">
      <c r="B398" s="24"/>
      <c r="D398" t="s">
        <v>1578</v>
      </c>
      <c r="E398">
        <v>99.9</v>
      </c>
      <c r="F398">
        <v>99.9</v>
      </c>
    </row>
    <row r="399" spans="2:6" x14ac:dyDescent="0.25">
      <c r="B399" s="24"/>
      <c r="D399" t="s">
        <v>2138</v>
      </c>
      <c r="E399">
        <v>59.9</v>
      </c>
      <c r="F399">
        <v>59.9</v>
      </c>
    </row>
    <row r="400" spans="2:6" x14ac:dyDescent="0.25">
      <c r="B400" s="24"/>
      <c r="D400" t="s">
        <v>1506</v>
      </c>
      <c r="E400">
        <v>56.9</v>
      </c>
      <c r="F400">
        <v>56.9</v>
      </c>
    </row>
    <row r="401" spans="2:6" x14ac:dyDescent="0.25">
      <c r="B401" s="24"/>
      <c r="D401" t="s">
        <v>431</v>
      </c>
      <c r="E401">
        <v>174.9</v>
      </c>
      <c r="F401">
        <v>174.9</v>
      </c>
    </row>
    <row r="402" spans="2:6" x14ac:dyDescent="0.25">
      <c r="B402" s="24"/>
      <c r="D402" t="s">
        <v>1992</v>
      </c>
      <c r="E402">
        <v>42.9</v>
      </c>
      <c r="F402">
        <v>42.9</v>
      </c>
    </row>
    <row r="403" spans="2:6" x14ac:dyDescent="0.25">
      <c r="B403" s="24"/>
      <c r="D403" t="s">
        <v>2733</v>
      </c>
      <c r="E403">
        <v>57.9</v>
      </c>
      <c r="F403">
        <v>57.9</v>
      </c>
    </row>
    <row r="404" spans="2:6" x14ac:dyDescent="0.25">
      <c r="B404" s="24"/>
      <c r="D404" t="s">
        <v>1363</v>
      </c>
      <c r="E404">
        <v>97.9</v>
      </c>
      <c r="F404">
        <v>97.9</v>
      </c>
    </row>
    <row r="405" spans="2:6" x14ac:dyDescent="0.25">
      <c r="B405" s="24"/>
      <c r="D405" t="s">
        <v>1630</v>
      </c>
      <c r="E405">
        <v>119.9</v>
      </c>
      <c r="F405">
        <v>119.9</v>
      </c>
    </row>
    <row r="406" spans="2:6" x14ac:dyDescent="0.25">
      <c r="B406" s="24"/>
      <c r="D406" t="s">
        <v>1925</v>
      </c>
      <c r="E406">
        <v>72.900000000000006</v>
      </c>
      <c r="F406">
        <v>72.900000000000006</v>
      </c>
    </row>
    <row r="407" spans="2:6" x14ac:dyDescent="0.25">
      <c r="B407" s="24"/>
      <c r="D407" t="s">
        <v>2032</v>
      </c>
      <c r="E407">
        <v>89.9</v>
      </c>
      <c r="F407">
        <v>89.9</v>
      </c>
    </row>
    <row r="408" spans="2:6" x14ac:dyDescent="0.25">
      <c r="B408" s="24"/>
      <c r="D408" t="s">
        <v>2071</v>
      </c>
      <c r="E408">
        <v>94.9</v>
      </c>
      <c r="F408">
        <v>94.9</v>
      </c>
    </row>
    <row r="409" spans="2:6" x14ac:dyDescent="0.25">
      <c r="B409" s="24"/>
      <c r="D409" t="s">
        <v>1815</v>
      </c>
      <c r="E409">
        <v>92.9</v>
      </c>
      <c r="F409">
        <v>92.9</v>
      </c>
    </row>
    <row r="410" spans="2:6" x14ac:dyDescent="0.25">
      <c r="B410" s="24"/>
      <c r="D410" t="s">
        <v>1932</v>
      </c>
      <c r="E410">
        <v>75.900000000000006</v>
      </c>
      <c r="F410">
        <v>75.900000000000006</v>
      </c>
    </row>
    <row r="411" spans="2:6" x14ac:dyDescent="0.25">
      <c r="B411" s="24"/>
      <c r="D411" t="s">
        <v>1533</v>
      </c>
      <c r="E411">
        <v>51.9</v>
      </c>
      <c r="F411">
        <v>51.9</v>
      </c>
    </row>
    <row r="412" spans="2:6" x14ac:dyDescent="0.25">
      <c r="B412" s="24"/>
      <c r="D412" t="s">
        <v>2532</v>
      </c>
      <c r="E412">
        <v>379.9</v>
      </c>
      <c r="F412">
        <v>379.9</v>
      </c>
    </row>
    <row r="413" spans="2:6" x14ac:dyDescent="0.25">
      <c r="B413" s="24"/>
      <c r="D413" t="s">
        <v>1239</v>
      </c>
      <c r="E413">
        <v>332.9</v>
      </c>
      <c r="F413">
        <v>332.9</v>
      </c>
    </row>
    <row r="414" spans="2:6" x14ac:dyDescent="0.25">
      <c r="B414" s="24"/>
      <c r="D414" t="s">
        <v>1232</v>
      </c>
      <c r="E414">
        <v>38.9</v>
      </c>
      <c r="F414">
        <v>38.9</v>
      </c>
    </row>
    <row r="415" spans="2:6" x14ac:dyDescent="0.25">
      <c r="B415" s="24"/>
      <c r="D415" t="s">
        <v>2075</v>
      </c>
      <c r="E415">
        <v>189.9</v>
      </c>
      <c r="F415">
        <v>189.9</v>
      </c>
    </row>
    <row r="416" spans="2:6" x14ac:dyDescent="0.25">
      <c r="B416" s="24"/>
      <c r="D416" t="s">
        <v>2282</v>
      </c>
      <c r="E416">
        <v>29.9</v>
      </c>
      <c r="F416">
        <v>29.9</v>
      </c>
    </row>
    <row r="417" spans="2:6" x14ac:dyDescent="0.25">
      <c r="B417" s="24"/>
      <c r="D417" t="s">
        <v>3385</v>
      </c>
      <c r="E417">
        <v>128.9</v>
      </c>
      <c r="F417">
        <v>128.9</v>
      </c>
    </row>
    <row r="418" spans="2:6" x14ac:dyDescent="0.25">
      <c r="B418" s="24"/>
      <c r="D418" t="s">
        <v>1834</v>
      </c>
      <c r="E418">
        <v>134.9</v>
      </c>
      <c r="F418">
        <v>124.9</v>
      </c>
    </row>
    <row r="419" spans="2:6" x14ac:dyDescent="0.25">
      <c r="B419" s="24"/>
      <c r="D419" t="s">
        <v>2620</v>
      </c>
      <c r="E419">
        <v>132.9</v>
      </c>
      <c r="F419">
        <v>129.9</v>
      </c>
    </row>
    <row r="420" spans="2:6" x14ac:dyDescent="0.25">
      <c r="B420" s="24"/>
      <c r="D420" t="s">
        <v>1706</v>
      </c>
      <c r="E420">
        <v>128.9</v>
      </c>
      <c r="F420">
        <v>118.9</v>
      </c>
    </row>
    <row r="421" spans="2:6" x14ac:dyDescent="0.25">
      <c r="B421" s="24"/>
      <c r="D421" t="s">
        <v>2358</v>
      </c>
      <c r="E421">
        <v>129.9</v>
      </c>
      <c r="F421">
        <v>129.9</v>
      </c>
    </row>
    <row r="422" spans="2:6" x14ac:dyDescent="0.25">
      <c r="B422" s="24"/>
      <c r="D422" t="s">
        <v>830</v>
      </c>
      <c r="E422">
        <v>69.900000000000006</v>
      </c>
      <c r="F422">
        <v>69.900000000000006</v>
      </c>
    </row>
    <row r="423" spans="2:6" x14ac:dyDescent="0.25">
      <c r="B423" s="24"/>
      <c r="D423" t="s">
        <v>821</v>
      </c>
      <c r="E423">
        <v>69.900000000000006</v>
      </c>
      <c r="F423">
        <v>69.900000000000006</v>
      </c>
    </row>
    <row r="424" spans="2:6" x14ac:dyDescent="0.25">
      <c r="B424" s="24"/>
      <c r="D424" t="s">
        <v>1716</v>
      </c>
      <c r="E424">
        <v>69.900000000000006</v>
      </c>
      <c r="F424">
        <v>69.900000000000006</v>
      </c>
    </row>
    <row r="425" spans="2:6" x14ac:dyDescent="0.25">
      <c r="B425" s="24"/>
      <c r="D425" t="s">
        <v>2376</v>
      </c>
      <c r="E425">
        <v>77.900000000000006</v>
      </c>
      <c r="F425">
        <v>77.900000000000006</v>
      </c>
    </row>
    <row r="426" spans="2:6" x14ac:dyDescent="0.25">
      <c r="B426" s="24"/>
      <c r="D426" t="s">
        <v>2178</v>
      </c>
      <c r="E426">
        <v>62.9</v>
      </c>
      <c r="F426">
        <v>62.9</v>
      </c>
    </row>
    <row r="427" spans="2:6" x14ac:dyDescent="0.25">
      <c r="B427" s="24"/>
      <c r="D427" t="s">
        <v>2572</v>
      </c>
      <c r="E427">
        <v>49.9</v>
      </c>
      <c r="F427">
        <v>49.9</v>
      </c>
    </row>
    <row r="428" spans="2:6" x14ac:dyDescent="0.25">
      <c r="B428" s="24"/>
      <c r="D428" t="s">
        <v>1859</v>
      </c>
      <c r="E428">
        <v>167.9</v>
      </c>
      <c r="F428">
        <v>167.9</v>
      </c>
    </row>
    <row r="429" spans="2:6" x14ac:dyDescent="0.25">
      <c r="B429" s="24"/>
      <c r="D429" t="s">
        <v>1135</v>
      </c>
      <c r="E429">
        <v>99.9</v>
      </c>
      <c r="F429">
        <v>99.9</v>
      </c>
    </row>
    <row r="430" spans="2:6" x14ac:dyDescent="0.25">
      <c r="B430" s="24"/>
      <c r="D430" t="s">
        <v>1375</v>
      </c>
      <c r="E430">
        <v>73.900000000000006</v>
      </c>
      <c r="F430">
        <v>73.900000000000006</v>
      </c>
    </row>
    <row r="431" spans="2:6" x14ac:dyDescent="0.25">
      <c r="B431" s="24"/>
      <c r="D431" t="s">
        <v>2236</v>
      </c>
      <c r="E431">
        <v>94.9</v>
      </c>
      <c r="F431">
        <v>94.9</v>
      </c>
    </row>
    <row r="432" spans="2:6" x14ac:dyDescent="0.25">
      <c r="B432" s="24"/>
      <c r="D432" t="s">
        <v>3386</v>
      </c>
      <c r="E432">
        <v>39.9</v>
      </c>
      <c r="F432">
        <v>39.9</v>
      </c>
    </row>
    <row r="433" spans="2:6" x14ac:dyDescent="0.25">
      <c r="B433" s="24"/>
      <c r="D433" t="s">
        <v>2272</v>
      </c>
      <c r="E433">
        <v>42.9</v>
      </c>
      <c r="F433">
        <v>42.9</v>
      </c>
    </row>
    <row r="434" spans="2:6" x14ac:dyDescent="0.25">
      <c r="B434" s="24"/>
      <c r="D434" t="s">
        <v>2280</v>
      </c>
      <c r="E434">
        <v>39.9</v>
      </c>
      <c r="F434">
        <v>39.9</v>
      </c>
    </row>
    <row r="435" spans="2:6" x14ac:dyDescent="0.25">
      <c r="B435" s="24"/>
      <c r="D435" t="s">
        <v>3387</v>
      </c>
      <c r="E435">
        <v>42.9</v>
      </c>
      <c r="F435">
        <v>42.9</v>
      </c>
    </row>
    <row r="436" spans="2:6" x14ac:dyDescent="0.25">
      <c r="B436" s="24"/>
      <c r="D436" t="s">
        <v>1598</v>
      </c>
      <c r="E436">
        <v>42.9</v>
      </c>
      <c r="F436">
        <v>42.9</v>
      </c>
    </row>
    <row r="437" spans="2:6" x14ac:dyDescent="0.25">
      <c r="B437" s="24"/>
      <c r="D437" t="s">
        <v>1600</v>
      </c>
      <c r="E437">
        <v>47.9</v>
      </c>
      <c r="F437">
        <v>47.9</v>
      </c>
    </row>
    <row r="438" spans="2:6" x14ac:dyDescent="0.25">
      <c r="B438" s="24"/>
      <c r="D438" t="s">
        <v>905</v>
      </c>
      <c r="E438">
        <v>64.900000000000006</v>
      </c>
      <c r="F438">
        <v>64.900000000000006</v>
      </c>
    </row>
    <row r="439" spans="2:6" x14ac:dyDescent="0.25">
      <c r="B439" s="24"/>
      <c r="D439" t="s">
        <v>3388</v>
      </c>
      <c r="E439">
        <v>29.9</v>
      </c>
      <c r="F439">
        <v>29.9</v>
      </c>
    </row>
    <row r="440" spans="2:6" x14ac:dyDescent="0.25">
      <c r="B440" s="24"/>
      <c r="D440" t="s">
        <v>3060</v>
      </c>
      <c r="E440">
        <v>38.9</v>
      </c>
      <c r="F440">
        <v>38.9</v>
      </c>
    </row>
    <row r="441" spans="2:6" x14ac:dyDescent="0.25">
      <c r="B441" s="24"/>
      <c r="D441" t="s">
        <v>919</v>
      </c>
      <c r="E441">
        <v>29.9</v>
      </c>
      <c r="F441">
        <v>29.9</v>
      </c>
    </row>
    <row r="442" spans="2:6" x14ac:dyDescent="0.25">
      <c r="B442" s="24"/>
      <c r="D442" t="s">
        <v>2608</v>
      </c>
      <c r="E442">
        <v>114.9</v>
      </c>
      <c r="F442">
        <v>114.9</v>
      </c>
    </row>
    <row r="443" spans="2:6" x14ac:dyDescent="0.25">
      <c r="B443" s="24"/>
      <c r="D443" t="s">
        <v>1257</v>
      </c>
      <c r="E443">
        <v>72.900000000000006</v>
      </c>
      <c r="F443">
        <v>72.900000000000006</v>
      </c>
    </row>
    <row r="444" spans="2:6" x14ac:dyDescent="0.25">
      <c r="B444" s="24"/>
      <c r="D444" t="s">
        <v>1421</v>
      </c>
      <c r="E444">
        <v>144.9</v>
      </c>
      <c r="F444">
        <v>144.9</v>
      </c>
    </row>
    <row r="445" spans="2:6" x14ac:dyDescent="0.25">
      <c r="B445" s="24"/>
      <c r="D445" t="s">
        <v>186</v>
      </c>
      <c r="E445">
        <v>229.9</v>
      </c>
      <c r="F445">
        <v>229.9</v>
      </c>
    </row>
    <row r="446" spans="2:6" x14ac:dyDescent="0.25">
      <c r="B446" s="24"/>
      <c r="D446" t="s">
        <v>2022</v>
      </c>
      <c r="E446">
        <v>299.89999999999998</v>
      </c>
      <c r="F446">
        <v>299.89999999999998</v>
      </c>
    </row>
    <row r="447" spans="2:6" x14ac:dyDescent="0.25">
      <c r="B447" s="24"/>
      <c r="D447" t="s">
        <v>855</v>
      </c>
      <c r="E447">
        <v>59.9</v>
      </c>
      <c r="F447">
        <v>59.9</v>
      </c>
    </row>
    <row r="448" spans="2:6" x14ac:dyDescent="0.25">
      <c r="B448" s="24"/>
      <c r="D448" t="s">
        <v>2193</v>
      </c>
      <c r="E448">
        <v>104.9</v>
      </c>
      <c r="F448">
        <v>104.9</v>
      </c>
    </row>
    <row r="449" spans="2:6" x14ac:dyDescent="0.25">
      <c r="B449" s="24"/>
      <c r="D449" t="s">
        <v>1550</v>
      </c>
      <c r="E449">
        <v>79.900000000000006</v>
      </c>
      <c r="F449">
        <v>79.900000000000006</v>
      </c>
    </row>
    <row r="450" spans="2:6" x14ac:dyDescent="0.25">
      <c r="B450" s="24"/>
      <c r="D450" t="s">
        <v>1687</v>
      </c>
      <c r="E450">
        <v>49.9</v>
      </c>
      <c r="F450">
        <v>49.9</v>
      </c>
    </row>
    <row r="451" spans="2:6" x14ac:dyDescent="0.25">
      <c r="B451" s="24"/>
      <c r="D451" t="s">
        <v>2546</v>
      </c>
      <c r="E451">
        <v>42.9</v>
      </c>
      <c r="F451">
        <v>42.9</v>
      </c>
    </row>
    <row r="452" spans="2:6" x14ac:dyDescent="0.25">
      <c r="B452" s="24"/>
      <c r="D452" t="s">
        <v>649</v>
      </c>
      <c r="E452">
        <v>24.9</v>
      </c>
      <c r="F452">
        <v>24.9</v>
      </c>
    </row>
    <row r="453" spans="2:6" x14ac:dyDescent="0.25">
      <c r="B453" s="24"/>
      <c r="D453" t="s">
        <v>752</v>
      </c>
      <c r="E453">
        <v>32.9</v>
      </c>
      <c r="F453">
        <v>32.9</v>
      </c>
    </row>
    <row r="454" spans="2:6" x14ac:dyDescent="0.25">
      <c r="B454" s="24"/>
      <c r="D454" t="s">
        <v>2016</v>
      </c>
      <c r="E454">
        <v>39.9</v>
      </c>
      <c r="F454">
        <v>39.9</v>
      </c>
    </row>
    <row r="455" spans="2:6" x14ac:dyDescent="0.25">
      <c r="B455" s="24"/>
      <c r="D455" t="s">
        <v>2055</v>
      </c>
      <c r="E455">
        <v>37.9</v>
      </c>
      <c r="F455">
        <v>37.9</v>
      </c>
    </row>
    <row r="456" spans="2:6" x14ac:dyDescent="0.25">
      <c r="B456" s="24"/>
      <c r="D456" t="s">
        <v>2721</v>
      </c>
      <c r="E456">
        <v>39.9</v>
      </c>
      <c r="F456">
        <v>39.9</v>
      </c>
    </row>
    <row r="457" spans="2:6" x14ac:dyDescent="0.25">
      <c r="B457" s="24"/>
      <c r="D457" t="s">
        <v>2823</v>
      </c>
      <c r="E457">
        <v>89.9</v>
      </c>
      <c r="F457">
        <v>89.9</v>
      </c>
    </row>
    <row r="458" spans="2:6" x14ac:dyDescent="0.25">
      <c r="B458" s="24"/>
      <c r="D458" t="s">
        <v>636</v>
      </c>
      <c r="E458">
        <v>118.9</v>
      </c>
      <c r="F458">
        <v>118.9</v>
      </c>
    </row>
    <row r="459" spans="2:6" x14ac:dyDescent="0.25">
      <c r="B459" s="24"/>
      <c r="D459" t="s">
        <v>529</v>
      </c>
      <c r="E459">
        <v>49.9</v>
      </c>
      <c r="F459">
        <v>49.9</v>
      </c>
    </row>
    <row r="460" spans="2:6" x14ac:dyDescent="0.25">
      <c r="B460" s="24"/>
      <c r="D460" t="s">
        <v>2771</v>
      </c>
      <c r="E460">
        <v>29.9</v>
      </c>
      <c r="F460">
        <v>29.9</v>
      </c>
    </row>
    <row r="461" spans="2:6" x14ac:dyDescent="0.25">
      <c r="B461" s="24"/>
      <c r="D461" t="s">
        <v>2811</v>
      </c>
      <c r="E461">
        <v>49.9</v>
      </c>
      <c r="F461">
        <v>49.9</v>
      </c>
    </row>
    <row r="462" spans="2:6" x14ac:dyDescent="0.25">
      <c r="B462" s="24"/>
      <c r="D462" t="s">
        <v>1885</v>
      </c>
      <c r="E462">
        <v>142.9</v>
      </c>
      <c r="F462">
        <v>142.9</v>
      </c>
    </row>
    <row r="463" spans="2:6" x14ac:dyDescent="0.25">
      <c r="B463" s="24"/>
      <c r="D463" t="s">
        <v>890</v>
      </c>
      <c r="E463">
        <v>49.9</v>
      </c>
      <c r="F463">
        <v>49.9</v>
      </c>
    </row>
    <row r="464" spans="2:6" x14ac:dyDescent="0.25">
      <c r="B464" s="24"/>
      <c r="D464" t="s">
        <v>1682</v>
      </c>
      <c r="E464">
        <v>89.9</v>
      </c>
      <c r="F464">
        <v>89.9</v>
      </c>
    </row>
    <row r="465" spans="2:6" x14ac:dyDescent="0.25">
      <c r="B465" s="24"/>
      <c r="D465" t="s">
        <v>1952</v>
      </c>
      <c r="E465">
        <v>99.9</v>
      </c>
      <c r="F465">
        <v>99.9</v>
      </c>
    </row>
    <row r="466" spans="2:6" x14ac:dyDescent="0.25">
      <c r="B466" s="24"/>
      <c r="D466" t="s">
        <v>2276</v>
      </c>
      <c r="E466">
        <v>39.9</v>
      </c>
      <c r="F466">
        <v>39.9</v>
      </c>
    </row>
    <row r="467" spans="2:6" x14ac:dyDescent="0.25">
      <c r="B467" s="24"/>
      <c r="D467" t="s">
        <v>1695</v>
      </c>
      <c r="E467">
        <v>87.9</v>
      </c>
      <c r="F467">
        <v>87.9</v>
      </c>
    </row>
    <row r="468" spans="2:6" x14ac:dyDescent="0.25">
      <c r="B468" s="24"/>
      <c r="D468" t="s">
        <v>1780</v>
      </c>
      <c r="E468">
        <v>89.9</v>
      </c>
      <c r="F468">
        <v>89.9</v>
      </c>
    </row>
    <row r="469" spans="2:6" x14ac:dyDescent="0.25">
      <c r="B469" s="24"/>
      <c r="D469" t="s">
        <v>3389</v>
      </c>
      <c r="E469">
        <v>47.9</v>
      </c>
      <c r="F469">
        <v>47.9</v>
      </c>
    </row>
    <row r="470" spans="2:6" x14ac:dyDescent="0.25">
      <c r="B470" s="24"/>
      <c r="D470" t="s">
        <v>1413</v>
      </c>
      <c r="E470">
        <v>49.9</v>
      </c>
      <c r="F470">
        <v>49.9</v>
      </c>
    </row>
    <row r="471" spans="2:6" x14ac:dyDescent="0.25">
      <c r="B471" s="24"/>
      <c r="D471" t="s">
        <v>1766</v>
      </c>
      <c r="E471">
        <v>49.9</v>
      </c>
      <c r="F471">
        <v>49.9</v>
      </c>
    </row>
    <row r="472" spans="2:6" x14ac:dyDescent="0.25">
      <c r="B472" s="24"/>
      <c r="D472" t="s">
        <v>1075</v>
      </c>
      <c r="E472">
        <v>48.9</v>
      </c>
      <c r="F472">
        <v>48.9</v>
      </c>
    </row>
    <row r="473" spans="2:6" x14ac:dyDescent="0.25">
      <c r="B473" s="24"/>
      <c r="D473" t="s">
        <v>990</v>
      </c>
      <c r="E473">
        <v>58.9</v>
      </c>
      <c r="F473">
        <v>58.9</v>
      </c>
    </row>
    <row r="474" spans="2:6" x14ac:dyDescent="0.25">
      <c r="B474" s="24"/>
      <c r="D474" t="s">
        <v>1177</v>
      </c>
      <c r="E474">
        <v>118.8</v>
      </c>
      <c r="F474">
        <v>118.8</v>
      </c>
    </row>
    <row r="475" spans="2:6" x14ac:dyDescent="0.25">
      <c r="B475" s="24"/>
      <c r="D475" t="s">
        <v>2436</v>
      </c>
      <c r="E475">
        <v>27.9</v>
      </c>
      <c r="F475">
        <v>27.9</v>
      </c>
    </row>
    <row r="476" spans="2:6" x14ac:dyDescent="0.25">
      <c r="B476" s="24"/>
      <c r="D476" t="s">
        <v>3390</v>
      </c>
      <c r="E476">
        <v>29.9</v>
      </c>
      <c r="F476">
        <v>29.9</v>
      </c>
    </row>
    <row r="477" spans="2:6" x14ac:dyDescent="0.25">
      <c r="B477" s="24"/>
      <c r="D477" t="s">
        <v>2303</v>
      </c>
      <c r="E477">
        <v>44.9</v>
      </c>
      <c r="F477">
        <v>44.9</v>
      </c>
    </row>
    <row r="478" spans="2:6" x14ac:dyDescent="0.25">
      <c r="B478" s="24"/>
      <c r="D478" t="s">
        <v>2945</v>
      </c>
      <c r="E478">
        <v>39.9</v>
      </c>
      <c r="F478">
        <v>39.9</v>
      </c>
    </row>
    <row r="479" spans="2:6" x14ac:dyDescent="0.25">
      <c r="B479" s="24"/>
      <c r="D479" t="s">
        <v>1691</v>
      </c>
      <c r="E479">
        <v>29.9</v>
      </c>
      <c r="F479">
        <v>29.9</v>
      </c>
    </row>
    <row r="480" spans="2:6" x14ac:dyDescent="0.25">
      <c r="B480" s="24"/>
      <c r="D480" t="s">
        <v>1367</v>
      </c>
      <c r="E480">
        <v>169.9</v>
      </c>
      <c r="F480">
        <v>169.9</v>
      </c>
    </row>
    <row r="481" spans="2:6" x14ac:dyDescent="0.25">
      <c r="B481" s="24"/>
      <c r="D481" t="s">
        <v>574</v>
      </c>
      <c r="E481">
        <v>27.9</v>
      </c>
      <c r="F481">
        <v>24.9</v>
      </c>
    </row>
    <row r="482" spans="2:6" x14ac:dyDescent="0.25">
      <c r="B482" s="24"/>
      <c r="D482" t="s">
        <v>2119</v>
      </c>
      <c r="E482">
        <v>92.85</v>
      </c>
      <c r="F482">
        <v>92.85</v>
      </c>
    </row>
    <row r="483" spans="2:6" x14ac:dyDescent="0.25">
      <c r="B483" s="24"/>
      <c r="D483" t="s">
        <v>1928</v>
      </c>
      <c r="E483">
        <v>89.9</v>
      </c>
      <c r="F483">
        <v>89.9</v>
      </c>
    </row>
    <row r="484" spans="2:6" x14ac:dyDescent="0.25">
      <c r="B484" s="24"/>
      <c r="D484" t="s">
        <v>836</v>
      </c>
      <c r="E484">
        <v>59.9</v>
      </c>
      <c r="F484">
        <v>59.9</v>
      </c>
    </row>
    <row r="485" spans="2:6" x14ac:dyDescent="0.25">
      <c r="B485" s="24"/>
      <c r="D485" t="s">
        <v>2222</v>
      </c>
      <c r="E485">
        <v>189.9</v>
      </c>
      <c r="F485">
        <v>189.9</v>
      </c>
    </row>
    <row r="486" spans="2:6" x14ac:dyDescent="0.25">
      <c r="B486" s="24"/>
      <c r="D486" t="s">
        <v>2144</v>
      </c>
      <c r="E486">
        <v>79.900000000000006</v>
      </c>
      <c r="F486">
        <v>79.900000000000006</v>
      </c>
    </row>
    <row r="487" spans="2:6" x14ac:dyDescent="0.25">
      <c r="B487" s="24"/>
      <c r="D487" t="s">
        <v>2420</v>
      </c>
      <c r="E487">
        <v>168.85</v>
      </c>
      <c r="F487">
        <v>168.85</v>
      </c>
    </row>
    <row r="488" spans="2:6" x14ac:dyDescent="0.25">
      <c r="B488" s="24"/>
      <c r="D488" t="s">
        <v>1228</v>
      </c>
      <c r="E488">
        <v>49.9</v>
      </c>
      <c r="F488">
        <v>49.9</v>
      </c>
    </row>
    <row r="489" spans="2:6" x14ac:dyDescent="0.25">
      <c r="B489" s="24"/>
      <c r="D489" t="s">
        <v>1275</v>
      </c>
      <c r="E489">
        <v>389.9</v>
      </c>
      <c r="F489">
        <v>389.9</v>
      </c>
    </row>
    <row r="490" spans="2:6" x14ac:dyDescent="0.25">
      <c r="B490" s="24"/>
      <c r="D490" t="s">
        <v>761</v>
      </c>
      <c r="E490">
        <v>299.89999999999998</v>
      </c>
      <c r="F490">
        <v>299.89999999999998</v>
      </c>
    </row>
    <row r="491" spans="2:6" x14ac:dyDescent="0.25">
      <c r="B491" s="24"/>
      <c r="D491" t="s">
        <v>1784</v>
      </c>
      <c r="E491">
        <v>182.9</v>
      </c>
      <c r="F491">
        <v>182.9</v>
      </c>
    </row>
    <row r="492" spans="2:6" x14ac:dyDescent="0.25">
      <c r="B492" s="24"/>
      <c r="D492" t="s">
        <v>779</v>
      </c>
      <c r="E492">
        <v>169.9</v>
      </c>
      <c r="F492">
        <v>169.9</v>
      </c>
    </row>
    <row r="493" spans="2:6" x14ac:dyDescent="0.25">
      <c r="B493" s="24"/>
      <c r="D493" t="s">
        <v>1624</v>
      </c>
      <c r="E493">
        <v>121.9</v>
      </c>
      <c r="F493">
        <v>121.9</v>
      </c>
    </row>
    <row r="494" spans="2:6" x14ac:dyDescent="0.25">
      <c r="B494" s="24"/>
      <c r="D494" t="s">
        <v>1033</v>
      </c>
      <c r="E494">
        <v>83.9</v>
      </c>
      <c r="F494">
        <v>83.9</v>
      </c>
    </row>
    <row r="495" spans="2:6" x14ac:dyDescent="0.25">
      <c r="B495" s="24"/>
      <c r="D495" t="s">
        <v>1062</v>
      </c>
      <c r="E495">
        <v>89.9</v>
      </c>
      <c r="F495">
        <v>89.9</v>
      </c>
    </row>
    <row r="496" spans="2:6" x14ac:dyDescent="0.25">
      <c r="B496" s="24"/>
      <c r="D496" t="s">
        <v>2081</v>
      </c>
      <c r="E496">
        <v>97.9</v>
      </c>
      <c r="F496">
        <v>97.9</v>
      </c>
    </row>
    <row r="497" spans="2:6" x14ac:dyDescent="0.25">
      <c r="B497" s="24"/>
      <c r="D497" t="s">
        <v>2416</v>
      </c>
      <c r="E497">
        <v>89.9</v>
      </c>
      <c r="F497">
        <v>89.9</v>
      </c>
    </row>
    <row r="498" spans="2:6" x14ac:dyDescent="0.25">
      <c r="B498" s="24"/>
      <c r="D498" t="s">
        <v>1980</v>
      </c>
      <c r="E498">
        <v>59.9</v>
      </c>
      <c r="F498">
        <v>59.9</v>
      </c>
    </row>
    <row r="499" spans="2:6" x14ac:dyDescent="0.25">
      <c r="B499" s="24"/>
      <c r="D499" t="s">
        <v>1373</v>
      </c>
      <c r="E499">
        <v>55.9</v>
      </c>
      <c r="F499">
        <v>55.9</v>
      </c>
    </row>
    <row r="500" spans="2:6" x14ac:dyDescent="0.25">
      <c r="B500" s="24"/>
      <c r="D500" t="s">
        <v>1365</v>
      </c>
      <c r="E500">
        <v>19.899999999999999</v>
      </c>
      <c r="F500">
        <v>19.899999999999999</v>
      </c>
    </row>
    <row r="501" spans="2:6" x14ac:dyDescent="0.25">
      <c r="B501" s="24"/>
      <c r="D501" t="s">
        <v>2829</v>
      </c>
      <c r="E501">
        <v>49.9</v>
      </c>
      <c r="F501">
        <v>49.9</v>
      </c>
    </row>
    <row r="502" spans="2:6" x14ac:dyDescent="0.25">
      <c r="B502" s="24"/>
      <c r="D502" t="s">
        <v>2506</v>
      </c>
      <c r="E502">
        <v>59.9</v>
      </c>
      <c r="F502">
        <v>59.9</v>
      </c>
    </row>
    <row r="503" spans="2:6" x14ac:dyDescent="0.25">
      <c r="B503" s="24"/>
      <c r="D503" t="s">
        <v>1251</v>
      </c>
      <c r="E503">
        <v>59.9</v>
      </c>
      <c r="F503">
        <v>59.9</v>
      </c>
    </row>
    <row r="504" spans="2:6" x14ac:dyDescent="0.25">
      <c r="B504" s="24"/>
      <c r="D504" t="s">
        <v>2522</v>
      </c>
      <c r="E504">
        <v>48.9</v>
      </c>
      <c r="F504">
        <v>48.9</v>
      </c>
    </row>
    <row r="505" spans="2:6" x14ac:dyDescent="0.25">
      <c r="B505" s="24"/>
      <c r="D505" t="s">
        <v>3391</v>
      </c>
      <c r="E505">
        <v>49.9</v>
      </c>
      <c r="F505">
        <v>49.9</v>
      </c>
    </row>
    <row r="506" spans="2:6" x14ac:dyDescent="0.25">
      <c r="B506" s="24"/>
      <c r="D506" t="s">
        <v>2858</v>
      </c>
      <c r="E506">
        <v>52.9</v>
      </c>
      <c r="F506">
        <v>52.9</v>
      </c>
    </row>
    <row r="507" spans="2:6" x14ac:dyDescent="0.25">
      <c r="B507" s="24"/>
      <c r="D507" t="s">
        <v>2841</v>
      </c>
      <c r="E507">
        <v>47.9</v>
      </c>
      <c r="F507">
        <v>47.9</v>
      </c>
    </row>
    <row r="508" spans="2:6" x14ac:dyDescent="0.25">
      <c r="B508" s="24"/>
      <c r="D508" t="s">
        <v>2723</v>
      </c>
      <c r="E508">
        <v>89.9</v>
      </c>
      <c r="F508">
        <v>89.9</v>
      </c>
    </row>
    <row r="509" spans="2:6" x14ac:dyDescent="0.25">
      <c r="B509" s="24"/>
      <c r="D509" t="s">
        <v>3392</v>
      </c>
      <c r="E509">
        <v>62.9</v>
      </c>
      <c r="F509">
        <v>62.9</v>
      </c>
    </row>
    <row r="510" spans="2:6" x14ac:dyDescent="0.25">
      <c r="B510" s="24"/>
      <c r="D510" t="s">
        <v>3031</v>
      </c>
      <c r="E510">
        <v>74.900000000000006</v>
      </c>
      <c r="F510">
        <v>74.900000000000006</v>
      </c>
    </row>
    <row r="511" spans="2:6" x14ac:dyDescent="0.25">
      <c r="B511" s="24"/>
      <c r="D511" t="s">
        <v>2870</v>
      </c>
      <c r="E511">
        <v>72.900000000000006</v>
      </c>
      <c r="F511">
        <v>72.900000000000006</v>
      </c>
    </row>
    <row r="512" spans="2:6" x14ac:dyDescent="0.25">
      <c r="B512" s="24"/>
      <c r="D512" t="s">
        <v>1680</v>
      </c>
      <c r="E512">
        <v>54.9</v>
      </c>
      <c r="F512">
        <v>54.9</v>
      </c>
    </row>
    <row r="513" spans="2:6" x14ac:dyDescent="0.25">
      <c r="B513" s="24"/>
      <c r="D513" t="s">
        <v>1012</v>
      </c>
      <c r="E513">
        <v>69.900000000000006</v>
      </c>
      <c r="F513">
        <v>69.900000000000006</v>
      </c>
    </row>
    <row r="514" spans="2:6" x14ac:dyDescent="0.25">
      <c r="B514" s="24"/>
      <c r="D514" t="s">
        <v>1202</v>
      </c>
      <c r="E514">
        <v>137.9</v>
      </c>
      <c r="F514">
        <v>137.9</v>
      </c>
    </row>
    <row r="515" spans="2:6" x14ac:dyDescent="0.25">
      <c r="B515" s="24"/>
      <c r="D515" t="s">
        <v>3033</v>
      </c>
      <c r="E515">
        <v>72.900000000000006</v>
      </c>
      <c r="F515">
        <v>72.900000000000006</v>
      </c>
    </row>
    <row r="516" spans="2:6" x14ac:dyDescent="0.25">
      <c r="B516" s="24"/>
      <c r="D516" t="s">
        <v>1206</v>
      </c>
      <c r="E516">
        <v>114.9</v>
      </c>
      <c r="F516">
        <v>114.9</v>
      </c>
    </row>
    <row r="517" spans="2:6" x14ac:dyDescent="0.25">
      <c r="B517" s="24"/>
      <c r="D517" t="s">
        <v>1616</v>
      </c>
      <c r="E517">
        <v>117.9</v>
      </c>
      <c r="F517">
        <v>119.9</v>
      </c>
    </row>
    <row r="518" spans="2:6" x14ac:dyDescent="0.25">
      <c r="B518" s="24"/>
      <c r="D518" t="s">
        <v>1344</v>
      </c>
      <c r="E518">
        <v>79.900000000000006</v>
      </c>
      <c r="F518">
        <v>79.900000000000006</v>
      </c>
    </row>
    <row r="519" spans="2:6" x14ac:dyDescent="0.25">
      <c r="B519" s="24"/>
      <c r="D519" t="s">
        <v>2412</v>
      </c>
      <c r="E519">
        <v>98.9</v>
      </c>
      <c r="F519">
        <v>98.9</v>
      </c>
    </row>
    <row r="520" spans="2:6" x14ac:dyDescent="0.25">
      <c r="B520" s="24"/>
      <c r="D520" t="s">
        <v>197</v>
      </c>
      <c r="E520">
        <v>63.9</v>
      </c>
      <c r="F520">
        <v>63.9</v>
      </c>
    </row>
    <row r="521" spans="2:6" x14ac:dyDescent="0.25">
      <c r="B521" s="24"/>
      <c r="D521" t="s">
        <v>2247</v>
      </c>
      <c r="E521">
        <v>60.9</v>
      </c>
      <c r="F521">
        <v>60.9</v>
      </c>
    </row>
    <row r="522" spans="2:6" x14ac:dyDescent="0.25">
      <c r="B522" s="24"/>
      <c r="D522" t="s">
        <v>1634</v>
      </c>
      <c r="E522">
        <v>399.9</v>
      </c>
      <c r="F522">
        <v>399.9</v>
      </c>
    </row>
    <row r="523" spans="2:6" x14ac:dyDescent="0.25">
      <c r="B523" s="24"/>
      <c r="D523" t="s">
        <v>1415</v>
      </c>
      <c r="E523">
        <v>299.89999999999998</v>
      </c>
      <c r="F523">
        <v>299.89999999999998</v>
      </c>
    </row>
    <row r="524" spans="2:6" x14ac:dyDescent="0.25">
      <c r="B524" s="24"/>
      <c r="D524" t="s">
        <v>1002</v>
      </c>
      <c r="E524">
        <v>219.9</v>
      </c>
      <c r="F524">
        <v>219.9</v>
      </c>
    </row>
    <row r="525" spans="2:6" x14ac:dyDescent="0.25">
      <c r="B525" s="24"/>
      <c r="D525" t="s">
        <v>1774</v>
      </c>
      <c r="E525">
        <v>249.9</v>
      </c>
      <c r="F525">
        <v>249.9</v>
      </c>
    </row>
    <row r="526" spans="2:6" x14ac:dyDescent="0.25">
      <c r="B526" s="24"/>
      <c r="D526" t="s">
        <v>2478</v>
      </c>
      <c r="E526">
        <v>92.9</v>
      </c>
      <c r="F526">
        <v>92.9</v>
      </c>
    </row>
    <row r="527" spans="2:6" x14ac:dyDescent="0.25">
      <c r="B527" s="24"/>
      <c r="D527" t="s">
        <v>1016</v>
      </c>
      <c r="E527">
        <v>79.900000000000006</v>
      </c>
      <c r="F527">
        <v>79.900000000000006</v>
      </c>
    </row>
    <row r="528" spans="2:6" x14ac:dyDescent="0.25">
      <c r="B528" s="24"/>
      <c r="D528" t="s">
        <v>2590</v>
      </c>
      <c r="E528">
        <v>47.9</v>
      </c>
      <c r="F528">
        <v>47.9</v>
      </c>
    </row>
    <row r="529" spans="2:6" x14ac:dyDescent="0.25">
      <c r="B529" s="24"/>
      <c r="D529" t="s">
        <v>750</v>
      </c>
      <c r="E529">
        <v>99.9</v>
      </c>
      <c r="F529">
        <v>99.9</v>
      </c>
    </row>
    <row r="530" spans="2:6" x14ac:dyDescent="0.25">
      <c r="B530" s="24"/>
      <c r="D530" t="s">
        <v>1161</v>
      </c>
      <c r="E530">
        <v>64.900000000000006</v>
      </c>
      <c r="F530">
        <v>64.900000000000006</v>
      </c>
    </row>
    <row r="531" spans="2:6" x14ac:dyDescent="0.25">
      <c r="B531" s="24"/>
      <c r="D531" t="s">
        <v>812</v>
      </c>
      <c r="E531">
        <v>34.9</v>
      </c>
      <c r="F531">
        <v>34.9</v>
      </c>
    </row>
    <row r="532" spans="2:6" x14ac:dyDescent="0.25">
      <c r="B532" s="24"/>
      <c r="D532" t="s">
        <v>911</v>
      </c>
      <c r="E532">
        <v>29.9</v>
      </c>
      <c r="F532">
        <v>29.9</v>
      </c>
    </row>
    <row r="533" spans="2:6" x14ac:dyDescent="0.25">
      <c r="B533" s="24"/>
      <c r="D533" t="s">
        <v>3052</v>
      </c>
      <c r="E533">
        <v>34.9</v>
      </c>
      <c r="F533">
        <v>34.9</v>
      </c>
    </row>
    <row r="534" spans="2:6" x14ac:dyDescent="0.25">
      <c r="B534" s="24"/>
      <c r="D534" t="s">
        <v>1411</v>
      </c>
      <c r="E534">
        <v>49.9</v>
      </c>
      <c r="F534">
        <v>49.9</v>
      </c>
    </row>
    <row r="535" spans="2:6" x14ac:dyDescent="0.25">
      <c r="B535" s="24"/>
      <c r="D535" t="s">
        <v>3393</v>
      </c>
      <c r="E535">
        <v>34.9</v>
      </c>
      <c r="F535">
        <v>34.9</v>
      </c>
    </row>
    <row r="536" spans="2:6" x14ac:dyDescent="0.25">
      <c r="B536" s="24"/>
      <c r="D536" t="s">
        <v>2366</v>
      </c>
      <c r="E536">
        <v>54.9</v>
      </c>
      <c r="F536">
        <v>54.9</v>
      </c>
    </row>
    <row r="537" spans="2:6" x14ac:dyDescent="0.25">
      <c r="B537" s="24"/>
      <c r="D537" t="s">
        <v>2430</v>
      </c>
      <c r="E537">
        <v>39.9</v>
      </c>
      <c r="F537">
        <v>39.9</v>
      </c>
    </row>
    <row r="538" spans="2:6" x14ac:dyDescent="0.25">
      <c r="B538" s="24"/>
      <c r="D538" t="s">
        <v>974</v>
      </c>
      <c r="E538">
        <v>49.9</v>
      </c>
      <c r="F538">
        <v>49.9</v>
      </c>
    </row>
    <row r="539" spans="2:6" x14ac:dyDescent="0.25">
      <c r="B539" s="24"/>
      <c r="D539" t="s">
        <v>2264</v>
      </c>
      <c r="E539">
        <v>46.9</v>
      </c>
      <c r="F539">
        <v>46.9</v>
      </c>
    </row>
    <row r="540" spans="2:6" x14ac:dyDescent="0.25">
      <c r="B540" s="24"/>
      <c r="D540" t="s">
        <v>1089</v>
      </c>
      <c r="E540">
        <v>89.9</v>
      </c>
      <c r="F540">
        <v>89.9</v>
      </c>
    </row>
    <row r="541" spans="2:6" x14ac:dyDescent="0.25">
      <c r="B541" s="24"/>
      <c r="D541" t="s">
        <v>2095</v>
      </c>
      <c r="E541">
        <v>287.89999999999998</v>
      </c>
      <c r="F541">
        <v>287.89999999999998</v>
      </c>
    </row>
    <row r="542" spans="2:6" x14ac:dyDescent="0.25">
      <c r="B542" s="24"/>
      <c r="D542" t="s">
        <v>735</v>
      </c>
      <c r="E542">
        <v>49.9</v>
      </c>
      <c r="F542">
        <v>49.9</v>
      </c>
    </row>
    <row r="543" spans="2:6" x14ac:dyDescent="0.25">
      <c r="B543" s="24"/>
      <c r="D543" t="s">
        <v>1189</v>
      </c>
      <c r="E543">
        <v>59.9</v>
      </c>
      <c r="F543">
        <v>59.9</v>
      </c>
    </row>
    <row r="544" spans="2:6" x14ac:dyDescent="0.25">
      <c r="B544" s="24"/>
      <c r="D544" t="s">
        <v>1340</v>
      </c>
      <c r="E544">
        <v>47.9</v>
      </c>
      <c r="F544">
        <v>47.9</v>
      </c>
    </row>
    <row r="545" spans="2:6" x14ac:dyDescent="0.25">
      <c r="B545" s="24"/>
      <c r="D545" t="s">
        <v>2018</v>
      </c>
      <c r="E545">
        <v>175.9</v>
      </c>
      <c r="F545">
        <v>175.9</v>
      </c>
    </row>
    <row r="546" spans="2:6" x14ac:dyDescent="0.25">
      <c r="B546" s="24"/>
      <c r="D546" t="s">
        <v>3054</v>
      </c>
      <c r="E546">
        <v>57.9</v>
      </c>
      <c r="F546">
        <v>57.9</v>
      </c>
    </row>
    <row r="547" spans="2:6" x14ac:dyDescent="0.25">
      <c r="B547" s="24"/>
      <c r="D547" t="s">
        <v>2967</v>
      </c>
      <c r="E547">
        <v>52.9</v>
      </c>
      <c r="F547">
        <v>52.9</v>
      </c>
    </row>
    <row r="548" spans="2:6" x14ac:dyDescent="0.25">
      <c r="B548" s="24"/>
      <c r="D548" t="s">
        <v>2317</v>
      </c>
      <c r="E548">
        <v>49.9</v>
      </c>
      <c r="F548">
        <v>49.9</v>
      </c>
    </row>
    <row r="549" spans="2:6" x14ac:dyDescent="0.25">
      <c r="B549" s="24"/>
      <c r="D549" t="s">
        <v>3394</v>
      </c>
      <c r="E549">
        <v>62.9</v>
      </c>
      <c r="F549">
        <v>62.9</v>
      </c>
    </row>
    <row r="550" spans="2:6" x14ac:dyDescent="0.25">
      <c r="B550" s="24"/>
      <c r="D550" t="s">
        <v>3395</v>
      </c>
      <c r="E550">
        <v>319.89999999999998</v>
      </c>
      <c r="F550">
        <v>319.89999999999998</v>
      </c>
    </row>
    <row r="551" spans="2:6" x14ac:dyDescent="0.25">
      <c r="B551" s="24"/>
      <c r="D551" t="s">
        <v>1996</v>
      </c>
      <c r="E551">
        <v>59.9</v>
      </c>
      <c r="F551">
        <v>59.9</v>
      </c>
    </row>
    <row r="552" spans="2:6" x14ac:dyDescent="0.25">
      <c r="B552" s="24"/>
      <c r="D552" t="s">
        <v>2727</v>
      </c>
      <c r="E552">
        <v>169.9</v>
      </c>
      <c r="F552">
        <v>169.9</v>
      </c>
    </row>
    <row r="553" spans="2:6" x14ac:dyDescent="0.25">
      <c r="B553" s="24"/>
      <c r="D553" t="s">
        <v>2476</v>
      </c>
      <c r="E553">
        <v>171.9</v>
      </c>
      <c r="F553">
        <v>171.9</v>
      </c>
    </row>
    <row r="554" spans="2:6" x14ac:dyDescent="0.25">
      <c r="B554" s="24"/>
      <c r="D554" t="s">
        <v>2634</v>
      </c>
      <c r="E554">
        <v>199.9</v>
      </c>
      <c r="F554">
        <v>199.9</v>
      </c>
    </row>
    <row r="555" spans="2:6" x14ac:dyDescent="0.25">
      <c r="B555" s="24"/>
      <c r="D555" t="s">
        <v>687</v>
      </c>
      <c r="E555">
        <v>109.9</v>
      </c>
      <c r="F555">
        <v>109.9</v>
      </c>
    </row>
    <row r="556" spans="2:6" x14ac:dyDescent="0.25">
      <c r="B556" s="24"/>
      <c r="D556" t="s">
        <v>1326</v>
      </c>
      <c r="E556">
        <v>64.900000000000006</v>
      </c>
      <c r="F556">
        <v>64.900000000000006</v>
      </c>
    </row>
    <row r="557" spans="2:6" x14ac:dyDescent="0.25">
      <c r="B557" s="24"/>
      <c r="D557" t="s">
        <v>658</v>
      </c>
      <c r="E557">
        <v>74.900000000000006</v>
      </c>
      <c r="F557">
        <v>74.900000000000006</v>
      </c>
    </row>
    <row r="558" spans="2:6" x14ac:dyDescent="0.25">
      <c r="B558" s="24"/>
      <c r="D558" t="s">
        <v>3396</v>
      </c>
      <c r="E558">
        <v>69.900000000000006</v>
      </c>
      <c r="F558">
        <v>69.900000000000006</v>
      </c>
    </row>
    <row r="559" spans="2:6" x14ac:dyDescent="0.25">
      <c r="B559" s="24"/>
      <c r="D559" t="s">
        <v>954</v>
      </c>
      <c r="E559">
        <v>69.900000000000006</v>
      </c>
      <c r="F559">
        <v>69.900000000000006</v>
      </c>
    </row>
    <row r="560" spans="2:6" x14ac:dyDescent="0.25">
      <c r="B560" s="24"/>
      <c r="D560" t="s">
        <v>1865</v>
      </c>
      <c r="E560">
        <v>79.900000000000006</v>
      </c>
      <c r="F560">
        <v>79.900000000000006</v>
      </c>
    </row>
    <row r="561" spans="2:6" x14ac:dyDescent="0.25">
      <c r="B561" s="24"/>
      <c r="D561" t="s">
        <v>2156</v>
      </c>
      <c r="E561">
        <v>48.9</v>
      </c>
      <c r="F561">
        <v>48.9</v>
      </c>
    </row>
    <row r="562" spans="2:6" x14ac:dyDescent="0.25">
      <c r="B562" s="24"/>
      <c r="D562" t="s">
        <v>50</v>
      </c>
      <c r="E562">
        <v>79.900000000000006</v>
      </c>
      <c r="F562">
        <v>79.900000000000006</v>
      </c>
    </row>
    <row r="563" spans="2:6" x14ac:dyDescent="0.25">
      <c r="B563" s="24"/>
      <c r="D563" t="s">
        <v>1031</v>
      </c>
      <c r="E563">
        <v>89.9</v>
      </c>
      <c r="F563">
        <v>89.9</v>
      </c>
    </row>
    <row r="564" spans="2:6" x14ac:dyDescent="0.25">
      <c r="B564" s="24"/>
      <c r="D564" t="s">
        <v>3397</v>
      </c>
      <c r="E564">
        <v>27.9</v>
      </c>
      <c r="F564">
        <v>27.9</v>
      </c>
    </row>
    <row r="565" spans="2:6" x14ac:dyDescent="0.25">
      <c r="B565" s="24"/>
      <c r="D565" t="s">
        <v>2097</v>
      </c>
      <c r="E565">
        <v>24.9</v>
      </c>
      <c r="F565">
        <v>24.9</v>
      </c>
    </row>
    <row r="566" spans="2:6" x14ac:dyDescent="0.25">
      <c r="B566" s="24"/>
      <c r="D566" t="s">
        <v>2099</v>
      </c>
      <c r="E566">
        <v>24.9</v>
      </c>
      <c r="F566">
        <v>24.9</v>
      </c>
    </row>
    <row r="567" spans="2:6" x14ac:dyDescent="0.25">
      <c r="B567" s="24"/>
      <c r="D567" t="s">
        <v>1486</v>
      </c>
      <c r="E567">
        <v>22.9</v>
      </c>
      <c r="F567">
        <v>22.9</v>
      </c>
    </row>
    <row r="568" spans="2:6" x14ac:dyDescent="0.25">
      <c r="B568" s="24"/>
      <c r="D568" t="s">
        <v>696</v>
      </c>
      <c r="E568">
        <v>209.9</v>
      </c>
      <c r="F568">
        <v>209.9</v>
      </c>
    </row>
    <row r="569" spans="2:6" x14ac:dyDescent="0.25">
      <c r="B569" s="24"/>
      <c r="D569" t="s">
        <v>1871</v>
      </c>
      <c r="E569">
        <v>129.9</v>
      </c>
      <c r="F569">
        <v>129.9</v>
      </c>
    </row>
    <row r="570" spans="2:6" x14ac:dyDescent="0.25">
      <c r="B570" s="24"/>
      <c r="D570" t="s">
        <v>2988</v>
      </c>
      <c r="E570">
        <v>37.9</v>
      </c>
      <c r="F570">
        <v>37.9</v>
      </c>
    </row>
    <row r="571" spans="2:6" x14ac:dyDescent="0.25">
      <c r="B571" s="24"/>
      <c r="D571" t="s">
        <v>894</v>
      </c>
      <c r="E571">
        <v>399.9</v>
      </c>
      <c r="F571">
        <v>399.9</v>
      </c>
    </row>
    <row r="572" spans="2:6" x14ac:dyDescent="0.25">
      <c r="B572" s="24"/>
      <c r="D572" t="s">
        <v>348</v>
      </c>
      <c r="E572">
        <v>112.9</v>
      </c>
      <c r="F572">
        <v>112.9</v>
      </c>
    </row>
    <row r="573" spans="2:6" x14ac:dyDescent="0.25">
      <c r="B573" s="24"/>
      <c r="D573" t="s">
        <v>435</v>
      </c>
      <c r="E573">
        <v>59.9</v>
      </c>
      <c r="F573">
        <v>59.9</v>
      </c>
    </row>
    <row r="574" spans="2:6" x14ac:dyDescent="0.25">
      <c r="B574" s="24"/>
      <c r="D574" t="s">
        <v>610</v>
      </c>
      <c r="E574">
        <v>79.900000000000006</v>
      </c>
      <c r="F574">
        <v>79.900000000000006</v>
      </c>
    </row>
    <row r="575" spans="2:6" x14ac:dyDescent="0.25">
      <c r="B575" s="24"/>
      <c r="D575" t="s">
        <v>700</v>
      </c>
      <c r="E575">
        <v>129.9</v>
      </c>
      <c r="F575">
        <v>129.9</v>
      </c>
    </row>
    <row r="576" spans="2:6" x14ac:dyDescent="0.25">
      <c r="B576" s="24"/>
      <c r="D576" t="s">
        <v>2274</v>
      </c>
      <c r="E576">
        <v>209.9</v>
      </c>
      <c r="F576">
        <v>209.9</v>
      </c>
    </row>
    <row r="577" spans="2:6" x14ac:dyDescent="0.25">
      <c r="B577" s="24"/>
      <c r="D577" t="s">
        <v>3398</v>
      </c>
      <c r="E577">
        <v>209.9</v>
      </c>
      <c r="F577">
        <v>209.9</v>
      </c>
    </row>
    <row r="578" spans="2:6" x14ac:dyDescent="0.25">
      <c r="B578" s="24"/>
      <c r="D578" t="s">
        <v>2045</v>
      </c>
      <c r="E578">
        <v>299.89999999999998</v>
      </c>
      <c r="F578">
        <v>299.89999999999998</v>
      </c>
    </row>
    <row r="579" spans="2:6" x14ac:dyDescent="0.25">
      <c r="B579" s="24"/>
      <c r="D579" t="s">
        <v>1458</v>
      </c>
      <c r="E579">
        <v>284.89999999999998</v>
      </c>
      <c r="F579">
        <v>284.89999999999998</v>
      </c>
    </row>
    <row r="580" spans="2:6" x14ac:dyDescent="0.25">
      <c r="B580" s="24"/>
      <c r="D580" t="s">
        <v>3399</v>
      </c>
      <c r="E580">
        <v>204.9</v>
      </c>
      <c r="F580">
        <v>204.9</v>
      </c>
    </row>
    <row r="581" spans="2:6" x14ac:dyDescent="0.25">
      <c r="B581" s="24"/>
      <c r="D581" t="s">
        <v>2006</v>
      </c>
      <c r="E581">
        <v>274.89999999999998</v>
      </c>
      <c r="F581">
        <v>274.89999999999998</v>
      </c>
    </row>
    <row r="582" spans="2:6" x14ac:dyDescent="0.25">
      <c r="B582" s="24"/>
      <c r="D582" t="s">
        <v>1988</v>
      </c>
      <c r="E582">
        <v>259.89999999999998</v>
      </c>
      <c r="F582">
        <v>259.89999999999998</v>
      </c>
    </row>
    <row r="583" spans="2:6" x14ac:dyDescent="0.25">
      <c r="B583" s="24"/>
      <c r="D583" t="s">
        <v>1954</v>
      </c>
      <c r="E583">
        <v>109.9</v>
      </c>
      <c r="F583">
        <v>109.9</v>
      </c>
    </row>
    <row r="584" spans="2:6" x14ac:dyDescent="0.25">
      <c r="B584" s="24"/>
      <c r="D584" t="s">
        <v>2502</v>
      </c>
      <c r="E584">
        <v>47.9</v>
      </c>
      <c r="F584">
        <v>47.9</v>
      </c>
    </row>
    <row r="585" spans="2:6" x14ac:dyDescent="0.25">
      <c r="B585" s="24"/>
      <c r="D585" t="s">
        <v>2599</v>
      </c>
      <c r="E585">
        <v>117.9</v>
      </c>
      <c r="F585">
        <v>117.9</v>
      </c>
    </row>
    <row r="586" spans="2:6" x14ac:dyDescent="0.25">
      <c r="B586" s="24"/>
      <c r="D586" t="s">
        <v>1110</v>
      </c>
      <c r="E586">
        <v>269.89999999999998</v>
      </c>
      <c r="F586">
        <v>269.89999999999998</v>
      </c>
    </row>
    <row r="587" spans="2:6" x14ac:dyDescent="0.25">
      <c r="B587" s="24"/>
      <c r="D587" t="s">
        <v>733</v>
      </c>
      <c r="E587">
        <v>219.9</v>
      </c>
      <c r="F587">
        <v>219.9</v>
      </c>
    </row>
    <row r="588" spans="2:6" x14ac:dyDescent="0.25">
      <c r="B588" s="24"/>
      <c r="D588" t="s">
        <v>1664</v>
      </c>
      <c r="E588">
        <v>42.9</v>
      </c>
      <c r="F588">
        <v>42.9</v>
      </c>
    </row>
    <row r="589" spans="2:6" x14ac:dyDescent="0.25">
      <c r="B589" s="24"/>
      <c r="D589" t="s">
        <v>1393</v>
      </c>
      <c r="E589">
        <v>44.9</v>
      </c>
      <c r="F589">
        <v>44.9</v>
      </c>
    </row>
    <row r="590" spans="2:6" x14ac:dyDescent="0.25">
      <c r="B590" s="24"/>
      <c r="D590" t="s">
        <v>2201</v>
      </c>
      <c r="E590">
        <v>27.9</v>
      </c>
      <c r="F590">
        <v>27.9</v>
      </c>
    </row>
    <row r="591" spans="2:6" x14ac:dyDescent="0.25">
      <c r="B591" s="24"/>
      <c r="D591" t="s">
        <v>473</v>
      </c>
      <c r="E591">
        <v>23.9</v>
      </c>
      <c r="F591">
        <v>23.9</v>
      </c>
    </row>
    <row r="592" spans="2:6" x14ac:dyDescent="0.25">
      <c r="B592" s="24"/>
      <c r="D592" t="s">
        <v>1588</v>
      </c>
      <c r="E592">
        <v>43.9</v>
      </c>
      <c r="F592">
        <v>43.9</v>
      </c>
    </row>
    <row r="593" spans="2:6" x14ac:dyDescent="0.25">
      <c r="B593" s="24"/>
      <c r="D593" t="s">
        <v>2150</v>
      </c>
      <c r="E593">
        <v>27.9</v>
      </c>
      <c r="F593">
        <v>27.9</v>
      </c>
    </row>
    <row r="594" spans="2:6" x14ac:dyDescent="0.25">
      <c r="B594" s="24"/>
      <c r="D594" t="s">
        <v>2010</v>
      </c>
      <c r="E594">
        <v>36.9</v>
      </c>
      <c r="F594">
        <v>36.9</v>
      </c>
    </row>
    <row r="595" spans="2:6" x14ac:dyDescent="0.25">
      <c r="B595" s="24"/>
      <c r="D595" t="s">
        <v>1149</v>
      </c>
      <c r="E595">
        <v>39.9</v>
      </c>
      <c r="F595">
        <v>39.9</v>
      </c>
    </row>
    <row r="596" spans="2:6" x14ac:dyDescent="0.25">
      <c r="B596" s="24"/>
      <c r="D596" t="s">
        <v>1747</v>
      </c>
      <c r="E596">
        <v>24.9</v>
      </c>
      <c r="F596">
        <v>24.9</v>
      </c>
    </row>
    <row r="597" spans="2:6" x14ac:dyDescent="0.25">
      <c r="B597" s="24"/>
      <c r="D597" t="s">
        <v>1990</v>
      </c>
      <c r="E597">
        <v>34.9</v>
      </c>
      <c r="F597">
        <v>34.9</v>
      </c>
    </row>
    <row r="598" spans="2:6" x14ac:dyDescent="0.25">
      <c r="B598" s="24"/>
      <c r="D598" t="s">
        <v>1684</v>
      </c>
      <c r="E598">
        <v>76.900000000000006</v>
      </c>
      <c r="F598">
        <v>76.900000000000006</v>
      </c>
    </row>
    <row r="599" spans="2:6" x14ac:dyDescent="0.25">
      <c r="B599" s="24"/>
      <c r="D599" t="s">
        <v>2735</v>
      </c>
      <c r="E599">
        <v>35.9</v>
      </c>
      <c r="F599">
        <v>35.9</v>
      </c>
    </row>
    <row r="600" spans="2:6" x14ac:dyDescent="0.25">
      <c r="B600" s="24"/>
      <c r="D600" t="s">
        <v>1851</v>
      </c>
      <c r="E600">
        <v>22.9</v>
      </c>
      <c r="F600">
        <v>22.9</v>
      </c>
    </row>
    <row r="601" spans="2:6" x14ac:dyDescent="0.25">
      <c r="B601" s="24"/>
      <c r="D601" t="s">
        <v>1346</v>
      </c>
      <c r="E601">
        <v>39.9</v>
      </c>
      <c r="F601">
        <v>39.9</v>
      </c>
    </row>
    <row r="602" spans="2:6" x14ac:dyDescent="0.25">
      <c r="B602" s="24"/>
      <c r="D602" t="s">
        <v>2024</v>
      </c>
      <c r="E602">
        <v>33.85</v>
      </c>
      <c r="F602">
        <v>33.85</v>
      </c>
    </row>
    <row r="603" spans="2:6" x14ac:dyDescent="0.25">
      <c r="B603" s="24"/>
      <c r="D603" t="s">
        <v>590</v>
      </c>
      <c r="E603">
        <v>42.9</v>
      </c>
      <c r="F603">
        <v>42.9</v>
      </c>
    </row>
    <row r="604" spans="2:6" x14ac:dyDescent="0.25">
      <c r="B604" s="24"/>
      <c r="D604" t="s">
        <v>2307</v>
      </c>
      <c r="E604">
        <v>37.9</v>
      </c>
      <c r="F604">
        <v>37.9</v>
      </c>
    </row>
    <row r="605" spans="2:6" x14ac:dyDescent="0.25">
      <c r="B605" s="24"/>
      <c r="D605" t="s">
        <v>2731</v>
      </c>
      <c r="E605">
        <v>35.9</v>
      </c>
      <c r="F605">
        <v>35.9</v>
      </c>
    </row>
    <row r="606" spans="2:6" x14ac:dyDescent="0.25">
      <c r="B606" s="24"/>
      <c r="D606" t="s">
        <v>1191</v>
      </c>
      <c r="E606">
        <v>54.9</v>
      </c>
      <c r="F606">
        <v>54.9</v>
      </c>
    </row>
    <row r="607" spans="2:6" x14ac:dyDescent="0.25">
      <c r="B607" s="24"/>
      <c r="D607" t="s">
        <v>1310</v>
      </c>
      <c r="E607">
        <v>29.9</v>
      </c>
      <c r="F607">
        <v>29.9</v>
      </c>
    </row>
    <row r="608" spans="2:6" x14ac:dyDescent="0.25">
      <c r="B608" s="24"/>
      <c r="D608" t="s">
        <v>1010</v>
      </c>
      <c r="E608">
        <v>22.9</v>
      </c>
      <c r="F608">
        <v>22.9</v>
      </c>
    </row>
    <row r="609" spans="2:6" x14ac:dyDescent="0.25">
      <c r="B609" s="24"/>
      <c r="D609" t="s">
        <v>1081</v>
      </c>
      <c r="E609">
        <v>24.9</v>
      </c>
      <c r="F609">
        <v>24.9</v>
      </c>
    </row>
    <row r="610" spans="2:6" x14ac:dyDescent="0.25">
      <c r="B610" s="24"/>
      <c r="D610" t="s">
        <v>1222</v>
      </c>
      <c r="E610">
        <v>49.9</v>
      </c>
      <c r="F610">
        <v>49.9</v>
      </c>
    </row>
    <row r="611" spans="2:6" x14ac:dyDescent="0.25">
      <c r="B611" s="24"/>
      <c r="D611" t="s">
        <v>608</v>
      </c>
      <c r="E611">
        <v>229.9</v>
      </c>
      <c r="F611">
        <v>229.9</v>
      </c>
    </row>
    <row r="612" spans="2:6" x14ac:dyDescent="0.25">
      <c r="B612" s="24"/>
      <c r="D612" t="s">
        <v>1141</v>
      </c>
      <c r="E612">
        <v>169.9</v>
      </c>
      <c r="F612">
        <v>169.9</v>
      </c>
    </row>
    <row r="613" spans="2:6" x14ac:dyDescent="0.25">
      <c r="B613" s="24"/>
      <c r="D613" t="s">
        <v>2026</v>
      </c>
      <c r="E613">
        <v>32.9</v>
      </c>
      <c r="F613">
        <v>32.9</v>
      </c>
    </row>
    <row r="614" spans="2:6" x14ac:dyDescent="0.25">
      <c r="B614" s="24"/>
      <c r="D614" t="s">
        <v>1722</v>
      </c>
      <c r="E614">
        <v>69.900000000000006</v>
      </c>
      <c r="F614">
        <v>69.900000000000006</v>
      </c>
    </row>
    <row r="615" spans="2:6" x14ac:dyDescent="0.25">
      <c r="B615" s="24"/>
      <c r="D615" t="s">
        <v>1271</v>
      </c>
      <c r="E615">
        <v>149.9</v>
      </c>
      <c r="F615">
        <v>149.9</v>
      </c>
    </row>
    <row r="616" spans="2:6" x14ac:dyDescent="0.25">
      <c r="B616" s="24"/>
      <c r="D616" t="s">
        <v>1212</v>
      </c>
      <c r="E616">
        <v>119.9</v>
      </c>
      <c r="F616">
        <v>119.9</v>
      </c>
    </row>
    <row r="617" spans="2:6" x14ac:dyDescent="0.25">
      <c r="B617" s="24"/>
      <c r="D617" t="s">
        <v>2660</v>
      </c>
      <c r="E617">
        <v>68.900000000000006</v>
      </c>
      <c r="F617">
        <v>68.900000000000006</v>
      </c>
    </row>
    <row r="618" spans="2:6" x14ac:dyDescent="0.25">
      <c r="B618" s="24"/>
      <c r="D618" t="s">
        <v>950</v>
      </c>
      <c r="E618">
        <v>99.9</v>
      </c>
      <c r="F618">
        <v>99.9</v>
      </c>
    </row>
    <row r="619" spans="2:6" x14ac:dyDescent="0.25">
      <c r="B619" s="24"/>
      <c r="D619" t="s">
        <v>767</v>
      </c>
      <c r="E619">
        <v>49.9</v>
      </c>
      <c r="F619">
        <v>49.9</v>
      </c>
    </row>
    <row r="620" spans="2:6" x14ac:dyDescent="0.25">
      <c r="B620" s="24"/>
      <c r="D620" t="s">
        <v>746</v>
      </c>
      <c r="E620">
        <v>82.9</v>
      </c>
      <c r="F620">
        <v>82.9</v>
      </c>
    </row>
    <row r="621" spans="2:6" x14ac:dyDescent="0.25">
      <c r="B621" s="24"/>
      <c r="D621" t="s">
        <v>3400</v>
      </c>
      <c r="E621">
        <v>189.9</v>
      </c>
      <c r="F621">
        <v>189.9</v>
      </c>
    </row>
    <row r="622" spans="2:6" x14ac:dyDescent="0.25">
      <c r="B622" s="24"/>
      <c r="D622" t="s">
        <v>249</v>
      </c>
      <c r="E622">
        <v>189.9</v>
      </c>
      <c r="F622">
        <v>189.9</v>
      </c>
    </row>
    <row r="623" spans="2:6" x14ac:dyDescent="0.25">
      <c r="B623" s="24"/>
      <c r="D623" t="s">
        <v>1316</v>
      </c>
      <c r="E623">
        <v>199.9</v>
      </c>
      <c r="F623">
        <v>199.9</v>
      </c>
    </row>
    <row r="624" spans="2:6" x14ac:dyDescent="0.25">
      <c r="B624" s="24"/>
      <c r="D624" t="s">
        <v>1464</v>
      </c>
      <c r="E624">
        <v>28.9</v>
      </c>
      <c r="F624">
        <v>28.9</v>
      </c>
    </row>
    <row r="625" spans="2:6" x14ac:dyDescent="0.25">
      <c r="B625" s="24"/>
      <c r="D625" t="s">
        <v>1318</v>
      </c>
      <c r="E625">
        <v>21.9</v>
      </c>
      <c r="F625">
        <v>21.9</v>
      </c>
    </row>
    <row r="626" spans="2:6" x14ac:dyDescent="0.25">
      <c r="B626" s="24"/>
      <c r="D626" t="s">
        <v>213</v>
      </c>
      <c r="E626">
        <v>199.9</v>
      </c>
      <c r="F626">
        <v>199.9</v>
      </c>
    </row>
    <row r="627" spans="2:6" x14ac:dyDescent="0.25">
      <c r="B627" s="24"/>
      <c r="D627" t="s">
        <v>1754</v>
      </c>
      <c r="E627">
        <v>94.9</v>
      </c>
      <c r="F627">
        <v>94.9</v>
      </c>
    </row>
    <row r="628" spans="2:6" x14ac:dyDescent="0.25">
      <c r="B628" s="24"/>
      <c r="D628" t="s">
        <v>2825</v>
      </c>
      <c r="E628">
        <v>74.900000000000006</v>
      </c>
      <c r="F628">
        <v>74.900000000000006</v>
      </c>
    </row>
    <row r="629" spans="2:6" x14ac:dyDescent="0.25">
      <c r="B629" s="24"/>
      <c r="D629" t="s">
        <v>1576</v>
      </c>
      <c r="E629">
        <v>67.900000000000006</v>
      </c>
      <c r="F629">
        <v>67.900000000000006</v>
      </c>
    </row>
    <row r="630" spans="2:6" x14ac:dyDescent="0.25">
      <c r="B630" s="24"/>
      <c r="D630" t="s">
        <v>961</v>
      </c>
      <c r="E630">
        <v>129.9</v>
      </c>
      <c r="F630">
        <v>129.9</v>
      </c>
    </row>
    <row r="631" spans="2:6" x14ac:dyDescent="0.25">
      <c r="B631" s="24"/>
      <c r="D631" t="s">
        <v>3401</v>
      </c>
      <c r="E631">
        <v>39.9</v>
      </c>
      <c r="F631">
        <v>39.9</v>
      </c>
    </row>
    <row r="632" spans="2:6" x14ac:dyDescent="0.25">
      <c r="B632" s="24"/>
      <c r="D632" t="s">
        <v>1336</v>
      </c>
      <c r="E632">
        <v>39.9</v>
      </c>
      <c r="F632">
        <v>39.9</v>
      </c>
    </row>
    <row r="633" spans="2:6" x14ac:dyDescent="0.25">
      <c r="B633" s="24"/>
      <c r="D633" t="s">
        <v>1966</v>
      </c>
      <c r="E633">
        <v>39.9</v>
      </c>
      <c r="F633">
        <v>40.9</v>
      </c>
    </row>
    <row r="634" spans="2:6" x14ac:dyDescent="0.25">
      <c r="B634" s="24"/>
      <c r="D634" t="s">
        <v>2528</v>
      </c>
      <c r="E634">
        <v>37.9</v>
      </c>
      <c r="F634">
        <v>37.9</v>
      </c>
    </row>
    <row r="635" spans="2:6" x14ac:dyDescent="0.25">
      <c r="B635" s="24"/>
      <c r="D635" t="s">
        <v>3402</v>
      </c>
      <c r="E635">
        <v>54.9</v>
      </c>
      <c r="F635">
        <v>54.9</v>
      </c>
    </row>
    <row r="636" spans="2:6" x14ac:dyDescent="0.25">
      <c r="B636" s="24"/>
      <c r="D636" t="s">
        <v>1936</v>
      </c>
      <c r="E636">
        <v>69.900000000000006</v>
      </c>
      <c r="F636">
        <v>69.900000000000006</v>
      </c>
    </row>
    <row r="637" spans="2:6" x14ac:dyDescent="0.25">
      <c r="B637" s="24"/>
      <c r="D637" t="s">
        <v>2996</v>
      </c>
      <c r="E637">
        <v>69.849999999999994</v>
      </c>
      <c r="F637">
        <v>69.849999999999994</v>
      </c>
    </row>
    <row r="638" spans="2:6" x14ac:dyDescent="0.25">
      <c r="B638" s="24"/>
      <c r="D638" t="s">
        <v>952</v>
      </c>
      <c r="E638">
        <v>58.9</v>
      </c>
      <c r="F638">
        <v>58.9</v>
      </c>
    </row>
    <row r="639" spans="2:6" x14ac:dyDescent="0.25">
      <c r="B639" s="24"/>
      <c r="D639" t="s">
        <v>1391</v>
      </c>
      <c r="E639">
        <v>99.9</v>
      </c>
      <c r="F639">
        <v>99.9</v>
      </c>
    </row>
    <row r="640" spans="2:6" x14ac:dyDescent="0.25">
      <c r="B640" s="24"/>
      <c r="D640" t="s">
        <v>527</v>
      </c>
      <c r="E640">
        <v>299.89999999999998</v>
      </c>
      <c r="F640">
        <v>299.89999999999998</v>
      </c>
    </row>
    <row r="641" spans="2:6" x14ac:dyDescent="0.25">
      <c r="B641" s="24"/>
      <c r="D641" t="s">
        <v>1897</v>
      </c>
      <c r="E641">
        <v>187.9</v>
      </c>
      <c r="F641">
        <v>187.9</v>
      </c>
    </row>
    <row r="642" spans="2:6" x14ac:dyDescent="0.25">
      <c r="B642" s="24"/>
      <c r="D642" t="s">
        <v>3403</v>
      </c>
      <c r="E642">
        <v>54.9</v>
      </c>
      <c r="F642">
        <v>54.9</v>
      </c>
    </row>
    <row r="643" spans="2:6" x14ac:dyDescent="0.25">
      <c r="B643" s="24"/>
      <c r="D643" t="s">
        <v>1697</v>
      </c>
      <c r="E643">
        <v>57.9</v>
      </c>
      <c r="F643">
        <v>54.9</v>
      </c>
    </row>
    <row r="644" spans="2:6" x14ac:dyDescent="0.25">
      <c r="B644" s="24"/>
      <c r="D644" t="s">
        <v>1964</v>
      </c>
      <c r="E644">
        <v>54.9</v>
      </c>
      <c r="F644">
        <v>54.9</v>
      </c>
    </row>
    <row r="645" spans="2:6" x14ac:dyDescent="0.25">
      <c r="B645" s="24"/>
      <c r="D645" t="s">
        <v>1895</v>
      </c>
      <c r="E645">
        <v>72.900000000000006</v>
      </c>
      <c r="F645">
        <v>72.900000000000006</v>
      </c>
    </row>
    <row r="646" spans="2:6" x14ac:dyDescent="0.25">
      <c r="B646" s="24"/>
      <c r="D646" t="s">
        <v>1751</v>
      </c>
      <c r="E646">
        <v>45.9</v>
      </c>
      <c r="F646">
        <v>45.9</v>
      </c>
    </row>
    <row r="647" spans="2:6" x14ac:dyDescent="0.25">
      <c r="B647" s="24"/>
      <c r="D647" t="s">
        <v>2584</v>
      </c>
      <c r="E647">
        <v>75.849999999999994</v>
      </c>
      <c r="F647">
        <v>75.849999999999994</v>
      </c>
    </row>
    <row r="648" spans="2:6" x14ac:dyDescent="0.25">
      <c r="B648" s="24"/>
      <c r="D648" t="s">
        <v>2656</v>
      </c>
      <c r="E648">
        <v>99.9</v>
      </c>
      <c r="F648">
        <v>99.9</v>
      </c>
    </row>
    <row r="649" spans="2:6" x14ac:dyDescent="0.25">
      <c r="B649" s="24"/>
      <c r="D649" t="s">
        <v>2947</v>
      </c>
      <c r="E649">
        <v>72.900000000000006</v>
      </c>
      <c r="F649">
        <v>72.900000000000006</v>
      </c>
    </row>
    <row r="650" spans="2:6" x14ac:dyDescent="0.25">
      <c r="B650" s="24"/>
      <c r="D650" t="s">
        <v>1786</v>
      </c>
      <c r="E650">
        <v>237.9</v>
      </c>
      <c r="F650">
        <v>237.9</v>
      </c>
    </row>
    <row r="651" spans="2:6" x14ac:dyDescent="0.25">
      <c r="B651" s="24"/>
      <c r="D651" t="s">
        <v>1821</v>
      </c>
      <c r="E651">
        <v>146.9</v>
      </c>
      <c r="F651">
        <v>146.9</v>
      </c>
    </row>
    <row r="652" spans="2:6" x14ac:dyDescent="0.25">
      <c r="B652" s="24"/>
      <c r="D652" t="s">
        <v>3404</v>
      </c>
      <c r="E652">
        <v>149.9</v>
      </c>
      <c r="F652">
        <v>149.9</v>
      </c>
    </row>
    <row r="653" spans="2:6" x14ac:dyDescent="0.25">
      <c r="B653" s="24"/>
      <c r="D653" t="s">
        <v>738</v>
      </c>
      <c r="E653">
        <v>147.9</v>
      </c>
      <c r="F653">
        <v>149.9</v>
      </c>
    </row>
    <row r="654" spans="2:6" x14ac:dyDescent="0.25">
      <c r="B654" s="24"/>
      <c r="D654" t="s">
        <v>673</v>
      </c>
      <c r="E654">
        <v>149.9</v>
      </c>
      <c r="F654">
        <v>149.9</v>
      </c>
    </row>
    <row r="655" spans="2:6" x14ac:dyDescent="0.25">
      <c r="B655" s="24"/>
      <c r="D655" t="s">
        <v>2777</v>
      </c>
      <c r="E655">
        <v>85.9</v>
      </c>
      <c r="F655">
        <v>85.9</v>
      </c>
    </row>
    <row r="656" spans="2:6" x14ac:dyDescent="0.25">
      <c r="B656" s="24"/>
      <c r="D656" t="s">
        <v>1151</v>
      </c>
      <c r="E656">
        <v>106.9</v>
      </c>
      <c r="F656">
        <v>106.9</v>
      </c>
    </row>
    <row r="657" spans="2:6" x14ac:dyDescent="0.25">
      <c r="B657" s="24"/>
      <c r="D657" t="s">
        <v>2195</v>
      </c>
      <c r="E657">
        <v>94.9</v>
      </c>
      <c r="F657">
        <v>94.9</v>
      </c>
    </row>
    <row r="658" spans="2:6" x14ac:dyDescent="0.25">
      <c r="B658" s="24"/>
      <c r="D658" t="s">
        <v>2142</v>
      </c>
      <c r="E658">
        <v>97.9</v>
      </c>
      <c r="F658">
        <v>97.9</v>
      </c>
    </row>
    <row r="659" spans="2:6" x14ac:dyDescent="0.25">
      <c r="B659" s="24"/>
      <c r="D659" t="s">
        <v>2107</v>
      </c>
      <c r="E659">
        <v>199.9</v>
      </c>
      <c r="F659">
        <v>199.9</v>
      </c>
    </row>
    <row r="660" spans="2:6" x14ac:dyDescent="0.25">
      <c r="B660" s="24"/>
      <c r="D660" t="s">
        <v>923</v>
      </c>
      <c r="E660">
        <v>94.9</v>
      </c>
      <c r="F660">
        <v>94.9</v>
      </c>
    </row>
    <row r="661" spans="2:6" x14ac:dyDescent="0.25">
      <c r="B661" s="24"/>
      <c r="D661" t="s">
        <v>3405</v>
      </c>
      <c r="E661">
        <v>219.9</v>
      </c>
      <c r="F661">
        <v>219.9</v>
      </c>
    </row>
    <row r="662" spans="2:6" x14ac:dyDescent="0.25">
      <c r="B662" s="24"/>
      <c r="D662" t="s">
        <v>2630</v>
      </c>
      <c r="E662">
        <v>237.9</v>
      </c>
      <c r="F662">
        <v>237.9</v>
      </c>
    </row>
    <row r="663" spans="2:6" x14ac:dyDescent="0.25">
      <c r="B663" s="24"/>
      <c r="D663" t="s">
        <v>2238</v>
      </c>
      <c r="E663">
        <v>224.9</v>
      </c>
      <c r="F663">
        <v>224.9</v>
      </c>
    </row>
    <row r="664" spans="2:6" x14ac:dyDescent="0.25">
      <c r="B664" s="24"/>
      <c r="D664" t="s">
        <v>2978</v>
      </c>
      <c r="E664">
        <v>99.9</v>
      </c>
      <c r="F664">
        <v>99.9</v>
      </c>
    </row>
    <row r="665" spans="2:6" x14ac:dyDescent="0.25">
      <c r="B665" s="24"/>
      <c r="D665" t="s">
        <v>2172</v>
      </c>
      <c r="E665">
        <v>94.9</v>
      </c>
      <c r="F665">
        <v>92.9</v>
      </c>
    </row>
    <row r="666" spans="2:6" x14ac:dyDescent="0.25">
      <c r="B666" s="24"/>
      <c r="D666" t="s">
        <v>773</v>
      </c>
      <c r="E666">
        <v>102.9</v>
      </c>
      <c r="F666">
        <v>102.9</v>
      </c>
    </row>
    <row r="667" spans="2:6" x14ac:dyDescent="0.25">
      <c r="B667" s="24"/>
      <c r="D667" t="s">
        <v>660</v>
      </c>
      <c r="E667">
        <v>39.9</v>
      </c>
      <c r="F667">
        <v>39.9</v>
      </c>
    </row>
    <row r="668" spans="2:6" x14ac:dyDescent="0.25">
      <c r="B668" s="24"/>
      <c r="D668" t="s">
        <v>1218</v>
      </c>
      <c r="E668">
        <v>59.9</v>
      </c>
      <c r="F668">
        <v>59.9</v>
      </c>
    </row>
    <row r="669" spans="2:6" x14ac:dyDescent="0.25">
      <c r="B669" s="24"/>
      <c r="D669" t="s">
        <v>2843</v>
      </c>
      <c r="E669">
        <v>42.9</v>
      </c>
      <c r="F669">
        <v>42.9</v>
      </c>
    </row>
    <row r="670" spans="2:6" x14ac:dyDescent="0.25">
      <c r="B670" s="24"/>
      <c r="D670" t="s">
        <v>510</v>
      </c>
      <c r="E670">
        <v>39.9</v>
      </c>
      <c r="F670">
        <v>39.9</v>
      </c>
    </row>
    <row r="671" spans="2:6" x14ac:dyDescent="0.25">
      <c r="B671" s="24"/>
      <c r="D671" t="s">
        <v>2101</v>
      </c>
      <c r="E671">
        <v>44.9</v>
      </c>
      <c r="F671">
        <v>44.9</v>
      </c>
    </row>
    <row r="672" spans="2:6" x14ac:dyDescent="0.25">
      <c r="B672" s="24"/>
      <c r="D672" t="s">
        <v>769</v>
      </c>
      <c r="E672">
        <v>35.9</v>
      </c>
      <c r="F672">
        <v>35.9</v>
      </c>
    </row>
    <row r="673" spans="2:6" x14ac:dyDescent="0.25">
      <c r="B673" s="24"/>
      <c r="D673" t="s">
        <v>1650</v>
      </c>
      <c r="E673">
        <v>30.9</v>
      </c>
      <c r="F673">
        <v>30.9</v>
      </c>
    </row>
    <row r="674" spans="2:6" x14ac:dyDescent="0.25">
      <c r="B674" s="24"/>
      <c r="D674" t="s">
        <v>2372</v>
      </c>
      <c r="E674">
        <v>72.900000000000006</v>
      </c>
      <c r="F674">
        <v>72.900000000000006</v>
      </c>
    </row>
    <row r="675" spans="2:6" x14ac:dyDescent="0.25">
      <c r="B675" s="24"/>
      <c r="D675" t="s">
        <v>433</v>
      </c>
      <c r="E675">
        <v>49.9</v>
      </c>
      <c r="F675">
        <v>49.9</v>
      </c>
    </row>
    <row r="676" spans="2:6" x14ac:dyDescent="0.25">
      <c r="B676" s="24"/>
      <c r="D676" t="s">
        <v>1596</v>
      </c>
      <c r="E676">
        <v>68.900000000000006</v>
      </c>
      <c r="F676">
        <v>68.900000000000006</v>
      </c>
    </row>
    <row r="677" spans="2:6" x14ac:dyDescent="0.25">
      <c r="B677" s="24"/>
      <c r="D677" t="s">
        <v>2452</v>
      </c>
      <c r="E677">
        <v>109.9</v>
      </c>
      <c r="F677">
        <v>109.9</v>
      </c>
    </row>
    <row r="678" spans="2:6" x14ac:dyDescent="0.25">
      <c r="B678" s="24"/>
      <c r="D678" t="s">
        <v>853</v>
      </c>
      <c r="E678">
        <v>169.9</v>
      </c>
      <c r="F678">
        <v>169.9</v>
      </c>
    </row>
    <row r="679" spans="2:6" x14ac:dyDescent="0.25">
      <c r="B679" s="24"/>
      <c r="D679" t="s">
        <v>443</v>
      </c>
      <c r="E679">
        <v>129.9</v>
      </c>
      <c r="F679">
        <v>129.9</v>
      </c>
    </row>
    <row r="680" spans="2:6" x14ac:dyDescent="0.25">
      <c r="B680" s="24"/>
      <c r="D680" t="s">
        <v>1552</v>
      </c>
      <c r="E680">
        <v>119.9</v>
      </c>
      <c r="F680">
        <v>119.9</v>
      </c>
    </row>
    <row r="681" spans="2:6" x14ac:dyDescent="0.25">
      <c r="B681" s="24"/>
      <c r="D681" t="s">
        <v>2109</v>
      </c>
      <c r="E681">
        <v>39.9</v>
      </c>
      <c r="F681">
        <v>39.9</v>
      </c>
    </row>
    <row r="682" spans="2:6" x14ac:dyDescent="0.25">
      <c r="B682" s="24"/>
      <c r="D682" t="s">
        <v>2205</v>
      </c>
      <c r="E682">
        <v>54.9</v>
      </c>
      <c r="F682">
        <v>54.9</v>
      </c>
    </row>
    <row r="683" spans="2:6" x14ac:dyDescent="0.25">
      <c r="B683" s="24"/>
      <c r="D683" t="s">
        <v>1817</v>
      </c>
      <c r="E683">
        <v>89.9</v>
      </c>
      <c r="F683">
        <v>89.9</v>
      </c>
    </row>
    <row r="684" spans="2:6" x14ac:dyDescent="0.25">
      <c r="B684" s="24"/>
      <c r="D684" t="s">
        <v>1813</v>
      </c>
      <c r="E684">
        <v>74.900000000000006</v>
      </c>
      <c r="F684">
        <v>74.900000000000006</v>
      </c>
    </row>
    <row r="685" spans="2:6" x14ac:dyDescent="0.25">
      <c r="B685" s="24"/>
      <c r="D685" t="s">
        <v>3010</v>
      </c>
      <c r="E685">
        <v>59.9</v>
      </c>
      <c r="F685">
        <v>59.9</v>
      </c>
    </row>
    <row r="686" spans="2:6" x14ac:dyDescent="0.25">
      <c r="B686" s="24"/>
      <c r="D686" t="s">
        <v>2493</v>
      </c>
      <c r="E686">
        <v>59.9</v>
      </c>
      <c r="F686">
        <v>59.9</v>
      </c>
    </row>
    <row r="687" spans="2:6" x14ac:dyDescent="0.25">
      <c r="B687" s="24"/>
      <c r="D687" t="s">
        <v>1073</v>
      </c>
      <c r="E687">
        <v>219.9</v>
      </c>
      <c r="F687">
        <v>219.9</v>
      </c>
    </row>
    <row r="688" spans="2:6" x14ac:dyDescent="0.25">
      <c r="B688" s="24"/>
      <c r="D688" t="s">
        <v>1944</v>
      </c>
      <c r="E688">
        <v>120.9</v>
      </c>
      <c r="F688">
        <v>120.9</v>
      </c>
    </row>
    <row r="689" spans="2:6" x14ac:dyDescent="0.25">
      <c r="B689" s="24"/>
      <c r="D689" t="s">
        <v>2224</v>
      </c>
      <c r="E689">
        <v>57.9</v>
      </c>
      <c r="F689">
        <v>57.9</v>
      </c>
    </row>
    <row r="690" spans="2:6" x14ac:dyDescent="0.25">
      <c r="B690" s="24"/>
      <c r="D690" t="s">
        <v>3050</v>
      </c>
      <c r="E690">
        <v>46.9</v>
      </c>
      <c r="F690">
        <v>46.9</v>
      </c>
    </row>
    <row r="691" spans="2:6" x14ac:dyDescent="0.25">
      <c r="B691" s="24"/>
      <c r="D691" t="s">
        <v>3406</v>
      </c>
      <c r="E691">
        <v>99.9</v>
      </c>
      <c r="F691">
        <v>99.9</v>
      </c>
    </row>
    <row r="692" spans="2:6" x14ac:dyDescent="0.25">
      <c r="B692" s="24"/>
      <c r="D692" t="s">
        <v>1112</v>
      </c>
      <c r="E692">
        <v>94.9</v>
      </c>
      <c r="F692">
        <v>94.9</v>
      </c>
    </row>
    <row r="693" spans="2:6" x14ac:dyDescent="0.25">
      <c r="B693" s="24"/>
      <c r="D693" t="s">
        <v>1425</v>
      </c>
      <c r="E693">
        <v>104.9</v>
      </c>
      <c r="F693">
        <v>104.9</v>
      </c>
    </row>
    <row r="694" spans="2:6" x14ac:dyDescent="0.25">
      <c r="B694" s="24"/>
      <c r="D694" t="s">
        <v>716</v>
      </c>
      <c r="E694">
        <v>99.9</v>
      </c>
      <c r="F694">
        <v>99.9</v>
      </c>
    </row>
    <row r="695" spans="2:6" x14ac:dyDescent="0.25">
      <c r="B695" s="24"/>
      <c r="D695" t="s">
        <v>488</v>
      </c>
      <c r="E695">
        <v>359.9</v>
      </c>
      <c r="F695">
        <v>359.9</v>
      </c>
    </row>
    <row r="696" spans="2:6" x14ac:dyDescent="0.25">
      <c r="B696" s="24"/>
      <c r="D696" t="s">
        <v>1155</v>
      </c>
      <c r="E696">
        <v>58.9</v>
      </c>
      <c r="F696">
        <v>58.9</v>
      </c>
    </row>
    <row r="697" spans="2:6" x14ac:dyDescent="0.25">
      <c r="B697" s="24"/>
      <c r="D697" t="s">
        <v>1308</v>
      </c>
      <c r="E697">
        <v>132.9</v>
      </c>
      <c r="F697">
        <v>132.9</v>
      </c>
    </row>
    <row r="698" spans="2:6" x14ac:dyDescent="0.25">
      <c r="B698" s="24"/>
      <c r="D698" t="s">
        <v>1473</v>
      </c>
      <c r="E698">
        <v>94.9</v>
      </c>
      <c r="F698">
        <v>94.9</v>
      </c>
    </row>
    <row r="699" spans="2:6" x14ac:dyDescent="0.25">
      <c r="B699" s="24"/>
      <c r="D699" t="s">
        <v>1582</v>
      </c>
      <c r="E699">
        <v>89.9</v>
      </c>
      <c r="F699">
        <v>89.9</v>
      </c>
    </row>
    <row r="700" spans="2:6" x14ac:dyDescent="0.25">
      <c r="B700" s="24"/>
      <c r="D700" t="s">
        <v>2848</v>
      </c>
      <c r="E700">
        <v>64.900000000000006</v>
      </c>
      <c r="F700">
        <v>64.900000000000006</v>
      </c>
    </row>
    <row r="701" spans="2:6" x14ac:dyDescent="0.25">
      <c r="B701" s="24"/>
      <c r="D701" t="s">
        <v>616</v>
      </c>
      <c r="E701">
        <v>119.9</v>
      </c>
      <c r="F701">
        <v>119.9</v>
      </c>
    </row>
    <row r="702" spans="2:6" x14ac:dyDescent="0.25">
      <c r="B702" s="24"/>
      <c r="D702" t="s">
        <v>1314</v>
      </c>
      <c r="E702">
        <v>64.900000000000006</v>
      </c>
      <c r="F702">
        <v>64.900000000000006</v>
      </c>
    </row>
    <row r="703" spans="2:6" x14ac:dyDescent="0.25">
      <c r="B703" s="24"/>
      <c r="D703" t="s">
        <v>3407</v>
      </c>
      <c r="E703">
        <v>19.899999999999999</v>
      </c>
      <c r="F703">
        <v>19.899999999999999</v>
      </c>
    </row>
    <row r="704" spans="2:6" x14ac:dyDescent="0.25">
      <c r="B704" s="24"/>
      <c r="D704" t="s">
        <v>630</v>
      </c>
      <c r="E704">
        <v>19.899999999999999</v>
      </c>
      <c r="F704">
        <v>19.899999999999999</v>
      </c>
    </row>
    <row r="705" spans="2:6" x14ac:dyDescent="0.25">
      <c r="B705" s="24"/>
      <c r="D705" t="s">
        <v>626</v>
      </c>
      <c r="E705">
        <v>19.899999999999999</v>
      </c>
      <c r="F705">
        <v>19.899999999999999</v>
      </c>
    </row>
    <row r="706" spans="2:6" x14ac:dyDescent="0.25">
      <c r="B706" s="24"/>
      <c r="D706" t="s">
        <v>533</v>
      </c>
      <c r="E706">
        <v>19.899999999999999</v>
      </c>
      <c r="F706">
        <v>19.899999999999999</v>
      </c>
    </row>
    <row r="707" spans="2:6" x14ac:dyDescent="0.25">
      <c r="B707" s="24"/>
      <c r="D707" t="s">
        <v>2799</v>
      </c>
      <c r="E707">
        <v>39.9</v>
      </c>
      <c r="F707">
        <v>39.9</v>
      </c>
    </row>
    <row r="708" spans="2:6" x14ac:dyDescent="0.25">
      <c r="B708" s="24"/>
      <c r="D708" t="s">
        <v>3408</v>
      </c>
      <c r="E708">
        <v>47.9</v>
      </c>
      <c r="F708">
        <v>47.9</v>
      </c>
    </row>
    <row r="709" spans="2:6" x14ac:dyDescent="0.25">
      <c r="B709" s="24"/>
      <c r="D709" t="s">
        <v>1602</v>
      </c>
      <c r="E709">
        <v>54.9</v>
      </c>
      <c r="F709">
        <v>54.9</v>
      </c>
    </row>
    <row r="710" spans="2:6" x14ac:dyDescent="0.25">
      <c r="B710" s="24"/>
      <c r="D710" t="s">
        <v>1399</v>
      </c>
      <c r="E710">
        <v>54.9</v>
      </c>
      <c r="F710">
        <v>54.9</v>
      </c>
    </row>
    <row r="711" spans="2:6" x14ac:dyDescent="0.25">
      <c r="B711" s="24"/>
      <c r="D711" t="s">
        <v>3409</v>
      </c>
      <c r="E711">
        <v>33.9</v>
      </c>
      <c r="F711">
        <v>33.9</v>
      </c>
    </row>
    <row r="712" spans="2:6" x14ac:dyDescent="0.25">
      <c r="B712" s="24"/>
      <c r="D712" t="s">
        <v>2626</v>
      </c>
      <c r="E712">
        <v>34.9</v>
      </c>
      <c r="F712">
        <v>34.9</v>
      </c>
    </row>
    <row r="713" spans="2:6" x14ac:dyDescent="0.25">
      <c r="B713" s="24"/>
      <c r="D713" t="s">
        <v>1567</v>
      </c>
      <c r="E713">
        <v>34.9</v>
      </c>
      <c r="F713">
        <v>34.9</v>
      </c>
    </row>
    <row r="714" spans="2:6" x14ac:dyDescent="0.25">
      <c r="B714" s="24"/>
      <c r="D714" t="s">
        <v>3410</v>
      </c>
      <c r="E714">
        <v>22.9</v>
      </c>
      <c r="F714">
        <v>22.9</v>
      </c>
    </row>
    <row r="715" spans="2:6" x14ac:dyDescent="0.25">
      <c r="B715" s="24"/>
      <c r="D715" t="s">
        <v>2448</v>
      </c>
      <c r="E715">
        <v>29.9</v>
      </c>
      <c r="F715">
        <v>29.9</v>
      </c>
    </row>
    <row r="716" spans="2:6" x14ac:dyDescent="0.25">
      <c r="B716" s="24"/>
      <c r="D716" t="s">
        <v>1646</v>
      </c>
      <c r="E716">
        <v>42.9</v>
      </c>
      <c r="F716">
        <v>42.9</v>
      </c>
    </row>
    <row r="717" spans="2:6" x14ac:dyDescent="0.25">
      <c r="B717" s="24"/>
      <c r="D717" t="s">
        <v>3064</v>
      </c>
      <c r="E717">
        <v>119.9</v>
      </c>
      <c r="F717">
        <v>119.9</v>
      </c>
    </row>
    <row r="718" spans="2:6" x14ac:dyDescent="0.25">
      <c r="B718" s="24"/>
      <c r="D718" t="s">
        <v>1379</v>
      </c>
      <c r="E718">
        <v>149.9</v>
      </c>
      <c r="F718">
        <v>149.9</v>
      </c>
    </row>
    <row r="719" spans="2:6" x14ac:dyDescent="0.25">
      <c r="B719" s="24"/>
      <c r="D719" t="s">
        <v>1584</v>
      </c>
      <c r="E719">
        <v>49.9</v>
      </c>
      <c r="F719">
        <v>49.9</v>
      </c>
    </row>
    <row r="720" spans="2:6" x14ac:dyDescent="0.25">
      <c r="B720" s="24"/>
      <c r="D720" t="s">
        <v>3411</v>
      </c>
      <c r="E720">
        <v>42.9</v>
      </c>
      <c r="F720">
        <v>42.9</v>
      </c>
    </row>
    <row r="721" spans="2:6" x14ac:dyDescent="0.25">
      <c r="B721" s="24"/>
      <c r="D721" t="s">
        <v>296</v>
      </c>
      <c r="E721">
        <v>42.9</v>
      </c>
      <c r="F721">
        <v>42.9</v>
      </c>
    </row>
    <row r="722" spans="2:6" x14ac:dyDescent="0.25">
      <c r="B722" s="24"/>
      <c r="D722" t="s">
        <v>882</v>
      </c>
      <c r="E722">
        <v>49.9</v>
      </c>
      <c r="F722">
        <v>49.9</v>
      </c>
    </row>
    <row r="723" spans="2:6" x14ac:dyDescent="0.25">
      <c r="B723" s="24"/>
      <c r="D723" t="s">
        <v>1417</v>
      </c>
      <c r="E723">
        <v>55.9</v>
      </c>
      <c r="F723">
        <v>55.9</v>
      </c>
    </row>
    <row r="724" spans="2:6" x14ac:dyDescent="0.25">
      <c r="B724" s="24"/>
      <c r="D724" t="s">
        <v>810</v>
      </c>
      <c r="E724">
        <v>69.900000000000006</v>
      </c>
      <c r="F724">
        <v>69.900000000000006</v>
      </c>
    </row>
    <row r="725" spans="2:6" x14ac:dyDescent="0.25">
      <c r="B725" s="24"/>
      <c r="D725" t="s">
        <v>1841</v>
      </c>
      <c r="E725">
        <v>89.9</v>
      </c>
      <c r="F725">
        <v>89.9</v>
      </c>
    </row>
    <row r="726" spans="2:6" x14ac:dyDescent="0.25">
      <c r="B726" s="24"/>
      <c r="D726" t="s">
        <v>1523</v>
      </c>
      <c r="E726">
        <v>69.900000000000006</v>
      </c>
      <c r="F726">
        <v>69.900000000000006</v>
      </c>
    </row>
    <row r="727" spans="2:6" x14ac:dyDescent="0.25">
      <c r="B727" s="24"/>
      <c r="D727" t="s">
        <v>623</v>
      </c>
      <c r="E727">
        <v>54.9</v>
      </c>
      <c r="F727">
        <v>54.9</v>
      </c>
    </row>
    <row r="728" spans="2:6" x14ac:dyDescent="0.25">
      <c r="B728" s="24"/>
      <c r="D728" t="s">
        <v>2187</v>
      </c>
      <c r="E728">
        <v>69.900000000000006</v>
      </c>
      <c r="F728">
        <v>69.900000000000006</v>
      </c>
    </row>
    <row r="729" spans="2:6" x14ac:dyDescent="0.25">
      <c r="B729" s="24"/>
      <c r="D729" t="s">
        <v>777</v>
      </c>
      <c r="E729">
        <v>144.9</v>
      </c>
      <c r="F729">
        <v>144.9</v>
      </c>
    </row>
    <row r="730" spans="2:6" x14ac:dyDescent="0.25">
      <c r="B730" s="24"/>
      <c r="D730" t="s">
        <v>996</v>
      </c>
      <c r="E730">
        <v>54.9</v>
      </c>
      <c r="F730">
        <v>54.9</v>
      </c>
    </row>
    <row r="731" spans="2:6" x14ac:dyDescent="0.25">
      <c r="B731" s="24"/>
      <c r="D731" t="s">
        <v>1006</v>
      </c>
      <c r="E731">
        <v>47.9</v>
      </c>
      <c r="F731">
        <v>47.9</v>
      </c>
    </row>
    <row r="732" spans="2:6" x14ac:dyDescent="0.25">
      <c r="B732" s="24"/>
      <c r="D732" t="s">
        <v>2213</v>
      </c>
      <c r="E732">
        <v>86.9</v>
      </c>
      <c r="F732">
        <v>86.9</v>
      </c>
    </row>
    <row r="733" spans="2:6" x14ac:dyDescent="0.25">
      <c r="B733" s="24"/>
      <c r="D733" t="s">
        <v>2053</v>
      </c>
      <c r="E733">
        <v>79.900000000000006</v>
      </c>
      <c r="F733">
        <v>79.900000000000006</v>
      </c>
    </row>
    <row r="734" spans="2:6" x14ac:dyDescent="0.25">
      <c r="B734" s="24"/>
      <c r="D734" t="s">
        <v>1548</v>
      </c>
      <c r="E734">
        <v>74.900000000000006</v>
      </c>
      <c r="F734">
        <v>74.900000000000006</v>
      </c>
    </row>
    <row r="735" spans="2:6" x14ac:dyDescent="0.25">
      <c r="B735" s="24"/>
      <c r="D735" t="s">
        <v>3070</v>
      </c>
      <c r="E735">
        <v>74.900000000000006</v>
      </c>
      <c r="F735">
        <v>74.900000000000006</v>
      </c>
    </row>
    <row r="736" spans="2:6" x14ac:dyDescent="0.25">
      <c r="B736" s="24"/>
      <c r="D736" t="s">
        <v>1732</v>
      </c>
      <c r="E736">
        <v>369.9</v>
      </c>
      <c r="F736">
        <v>369.9</v>
      </c>
    </row>
    <row r="737" spans="2:6" x14ac:dyDescent="0.25">
      <c r="B737" s="24"/>
      <c r="D737" t="s">
        <v>1658</v>
      </c>
      <c r="E737">
        <v>134.9</v>
      </c>
      <c r="F737">
        <v>134.9</v>
      </c>
    </row>
    <row r="738" spans="2:6" x14ac:dyDescent="0.25">
      <c r="B738" s="24"/>
      <c r="D738" t="s">
        <v>1298</v>
      </c>
      <c r="E738">
        <v>169.9</v>
      </c>
      <c r="F738">
        <v>169.9</v>
      </c>
    </row>
    <row r="739" spans="2:6" x14ac:dyDescent="0.25">
      <c r="B739" s="24"/>
      <c r="D739" t="s">
        <v>600</v>
      </c>
      <c r="E739">
        <v>184.9</v>
      </c>
      <c r="F739">
        <v>184.9</v>
      </c>
    </row>
    <row r="740" spans="2:6" x14ac:dyDescent="0.25">
      <c r="B740" s="24"/>
      <c r="D740" t="s">
        <v>1475</v>
      </c>
      <c r="E740">
        <v>49.9</v>
      </c>
      <c r="F740">
        <v>49.9</v>
      </c>
    </row>
    <row r="741" spans="2:6" x14ac:dyDescent="0.25">
      <c r="B741" s="24"/>
      <c r="D741" t="s">
        <v>2199</v>
      </c>
      <c r="E741">
        <v>86.85</v>
      </c>
      <c r="F741">
        <v>86.85</v>
      </c>
    </row>
    <row r="742" spans="2:6" x14ac:dyDescent="0.25">
      <c r="B742" s="24"/>
      <c r="D742" t="s">
        <v>2394</v>
      </c>
      <c r="E742">
        <v>82.9</v>
      </c>
      <c r="F742">
        <v>82.9</v>
      </c>
    </row>
    <row r="743" spans="2:6" x14ac:dyDescent="0.25">
      <c r="B743" s="24"/>
      <c r="D743" t="s">
        <v>863</v>
      </c>
      <c r="E743">
        <v>32.9</v>
      </c>
      <c r="F743">
        <v>32.9</v>
      </c>
    </row>
    <row r="744" spans="2:6" x14ac:dyDescent="0.25">
      <c r="B744" s="24"/>
      <c r="D744" t="s">
        <v>3412</v>
      </c>
      <c r="E744">
        <v>129.9</v>
      </c>
      <c r="F744">
        <v>129.9</v>
      </c>
    </row>
    <row r="745" spans="2:6" x14ac:dyDescent="0.25">
      <c r="B745" s="24"/>
      <c r="D745" t="s">
        <v>640</v>
      </c>
      <c r="E745">
        <v>154.9</v>
      </c>
      <c r="F745">
        <v>154.9</v>
      </c>
    </row>
    <row r="746" spans="2:6" x14ac:dyDescent="0.25">
      <c r="B746" s="24"/>
      <c r="D746" t="s">
        <v>917</v>
      </c>
      <c r="E746">
        <v>142.9</v>
      </c>
      <c r="F746">
        <v>142.9</v>
      </c>
    </row>
    <row r="747" spans="2:6" x14ac:dyDescent="0.25">
      <c r="B747" s="24"/>
      <c r="D747" t="s">
        <v>3413</v>
      </c>
      <c r="E747">
        <v>144.9</v>
      </c>
      <c r="F747">
        <v>144.9</v>
      </c>
    </row>
    <row r="748" spans="2:6" x14ac:dyDescent="0.25">
      <c r="B748" s="24"/>
      <c r="D748" t="s">
        <v>3219</v>
      </c>
      <c r="E748">
        <v>169.9</v>
      </c>
      <c r="F748">
        <v>169.9</v>
      </c>
    </row>
    <row r="749" spans="2:6" x14ac:dyDescent="0.25">
      <c r="B749" s="24"/>
      <c r="D749" t="s">
        <v>506</v>
      </c>
      <c r="E749">
        <v>159.9</v>
      </c>
      <c r="F749">
        <v>159.9</v>
      </c>
    </row>
    <row r="750" spans="2:6" x14ac:dyDescent="0.25">
      <c r="B750" s="24"/>
      <c r="D750" t="s">
        <v>612</v>
      </c>
      <c r="E750">
        <v>139.9</v>
      </c>
      <c r="F750">
        <v>139.9</v>
      </c>
    </row>
    <row r="751" spans="2:6" x14ac:dyDescent="0.25">
      <c r="B751" s="24"/>
      <c r="D751" t="s">
        <v>3414</v>
      </c>
      <c r="E751">
        <v>97.9</v>
      </c>
      <c r="F751">
        <v>97.9</v>
      </c>
    </row>
    <row r="752" spans="2:6" x14ac:dyDescent="0.25">
      <c r="B752" s="24"/>
      <c r="D752" t="s">
        <v>1204</v>
      </c>
      <c r="E752">
        <v>119.9</v>
      </c>
      <c r="F752">
        <v>104.9</v>
      </c>
    </row>
    <row r="753" spans="2:6" x14ac:dyDescent="0.25">
      <c r="B753" s="24"/>
      <c r="D753" t="s">
        <v>903</v>
      </c>
      <c r="E753">
        <v>119.9</v>
      </c>
      <c r="F753">
        <v>119.9</v>
      </c>
    </row>
    <row r="754" spans="2:6" x14ac:dyDescent="0.25">
      <c r="B754" s="24"/>
      <c r="D754" t="s">
        <v>704</v>
      </c>
      <c r="E754">
        <v>119.9</v>
      </c>
      <c r="F754">
        <v>119.9</v>
      </c>
    </row>
    <row r="755" spans="2:6" x14ac:dyDescent="0.25">
      <c r="B755" s="24"/>
      <c r="D755" t="s">
        <v>1287</v>
      </c>
      <c r="E755">
        <v>102.9</v>
      </c>
      <c r="F755">
        <v>102.9</v>
      </c>
    </row>
    <row r="756" spans="2:6" x14ac:dyDescent="0.25">
      <c r="B756" s="24"/>
      <c r="D756" t="s">
        <v>3415</v>
      </c>
      <c r="E756">
        <v>104.9</v>
      </c>
      <c r="F756">
        <v>104.9</v>
      </c>
    </row>
    <row r="757" spans="2:6" x14ac:dyDescent="0.25">
      <c r="B757" s="24"/>
      <c r="D757" t="s">
        <v>913</v>
      </c>
      <c r="E757">
        <v>119.9</v>
      </c>
      <c r="F757">
        <v>119.9</v>
      </c>
    </row>
    <row r="758" spans="2:6" x14ac:dyDescent="0.25">
      <c r="B758" s="24"/>
      <c r="D758" t="s">
        <v>2136</v>
      </c>
      <c r="E758">
        <v>119.9</v>
      </c>
      <c r="F758">
        <v>119.9</v>
      </c>
    </row>
    <row r="759" spans="2:6" x14ac:dyDescent="0.25">
      <c r="B759" s="24"/>
      <c r="D759" t="s">
        <v>654</v>
      </c>
      <c r="E759">
        <v>119.9</v>
      </c>
      <c r="F759">
        <v>119.9</v>
      </c>
    </row>
    <row r="760" spans="2:6" x14ac:dyDescent="0.25">
      <c r="B760" s="24"/>
      <c r="D760" t="s">
        <v>861</v>
      </c>
      <c r="E760">
        <v>99.85</v>
      </c>
      <c r="F760">
        <v>98.9</v>
      </c>
    </row>
    <row r="761" spans="2:6" x14ac:dyDescent="0.25">
      <c r="B761" s="24"/>
      <c r="D761" t="s">
        <v>3416</v>
      </c>
      <c r="E761">
        <v>94.9</v>
      </c>
      <c r="F761">
        <v>94.9</v>
      </c>
    </row>
    <row r="762" spans="2:6" x14ac:dyDescent="0.25">
      <c r="B762" s="24"/>
      <c r="D762" t="s">
        <v>921</v>
      </c>
      <c r="E762">
        <v>94.9</v>
      </c>
      <c r="F762">
        <v>92.9</v>
      </c>
    </row>
    <row r="763" spans="2:6" x14ac:dyDescent="0.25">
      <c r="B763" s="24"/>
      <c r="D763" t="s">
        <v>1044</v>
      </c>
      <c r="E763">
        <v>94.9</v>
      </c>
      <c r="F763">
        <v>92.9</v>
      </c>
    </row>
    <row r="764" spans="2:6" x14ac:dyDescent="0.25">
      <c r="B764" s="24"/>
      <c r="D764" t="s">
        <v>1498</v>
      </c>
      <c r="E764">
        <v>94.9</v>
      </c>
      <c r="F764">
        <v>92.9</v>
      </c>
    </row>
    <row r="765" spans="2:6" x14ac:dyDescent="0.25">
      <c r="B765" s="24"/>
      <c r="D765" t="s">
        <v>3417</v>
      </c>
      <c r="E765">
        <v>99.9</v>
      </c>
      <c r="F765">
        <v>99.9</v>
      </c>
    </row>
    <row r="766" spans="2:6" x14ac:dyDescent="0.25">
      <c r="B766" s="24"/>
      <c r="D766" t="s">
        <v>970</v>
      </c>
      <c r="E766">
        <v>109.9</v>
      </c>
      <c r="F766">
        <v>104.9</v>
      </c>
    </row>
    <row r="767" spans="2:6" x14ac:dyDescent="0.25">
      <c r="B767" s="24"/>
      <c r="D767" t="s">
        <v>1116</v>
      </c>
      <c r="E767">
        <v>99.9</v>
      </c>
      <c r="F767">
        <v>94.9</v>
      </c>
    </row>
    <row r="768" spans="2:6" x14ac:dyDescent="0.25">
      <c r="B768" s="24"/>
      <c r="D768" t="s">
        <v>927</v>
      </c>
      <c r="E768">
        <v>99.85</v>
      </c>
      <c r="F768">
        <v>98.9</v>
      </c>
    </row>
    <row r="769" spans="2:6" x14ac:dyDescent="0.25">
      <c r="B769" s="24"/>
      <c r="D769" t="s">
        <v>963</v>
      </c>
      <c r="E769">
        <v>119.9</v>
      </c>
      <c r="F769">
        <v>119.9</v>
      </c>
    </row>
    <row r="770" spans="2:6" x14ac:dyDescent="0.25">
      <c r="B770" s="24"/>
      <c r="D770" t="s">
        <v>3418</v>
      </c>
      <c r="E770">
        <v>107.9</v>
      </c>
      <c r="F770">
        <v>107.9</v>
      </c>
    </row>
    <row r="771" spans="2:6" x14ac:dyDescent="0.25">
      <c r="B771" s="24"/>
      <c r="D771" t="s">
        <v>994</v>
      </c>
      <c r="E771">
        <v>119.9</v>
      </c>
      <c r="F771">
        <v>119.9</v>
      </c>
    </row>
    <row r="772" spans="2:6" x14ac:dyDescent="0.25">
      <c r="B772" s="24"/>
      <c r="D772" t="s">
        <v>824</v>
      </c>
      <c r="E772">
        <v>119.9</v>
      </c>
      <c r="F772">
        <v>114.9</v>
      </c>
    </row>
    <row r="773" spans="2:6" x14ac:dyDescent="0.25">
      <c r="B773" s="24"/>
      <c r="D773" t="s">
        <v>929</v>
      </c>
      <c r="E773">
        <v>119.9</v>
      </c>
      <c r="F773">
        <v>119.9</v>
      </c>
    </row>
    <row r="774" spans="2:6" x14ac:dyDescent="0.25">
      <c r="B774" s="24"/>
      <c r="D774" t="s">
        <v>2919</v>
      </c>
      <c r="E774">
        <v>69.900000000000006</v>
      </c>
      <c r="F774">
        <v>69.900000000000006</v>
      </c>
    </row>
    <row r="775" spans="2:6" x14ac:dyDescent="0.25">
      <c r="B775" s="24"/>
      <c r="D775" t="s">
        <v>909</v>
      </c>
      <c r="E775">
        <v>98.9</v>
      </c>
      <c r="F775">
        <v>98.9</v>
      </c>
    </row>
    <row r="776" spans="2:6" x14ac:dyDescent="0.25">
      <c r="B776" s="24"/>
      <c r="D776" t="s">
        <v>2130</v>
      </c>
      <c r="E776">
        <v>98.9</v>
      </c>
      <c r="F776">
        <v>98.9</v>
      </c>
    </row>
    <row r="777" spans="2:6" x14ac:dyDescent="0.25">
      <c r="B777" s="24"/>
      <c r="D777" t="s">
        <v>2815</v>
      </c>
      <c r="E777">
        <v>127.9</v>
      </c>
      <c r="F777">
        <v>127.9</v>
      </c>
    </row>
    <row r="778" spans="2:6" x14ac:dyDescent="0.25">
      <c r="B778" s="24"/>
      <c r="D778" t="s">
        <v>2043</v>
      </c>
      <c r="E778">
        <v>63.85</v>
      </c>
      <c r="F778">
        <v>63.85</v>
      </c>
    </row>
    <row r="779" spans="2:6" x14ac:dyDescent="0.25">
      <c r="B779" s="24"/>
      <c r="D779" t="s">
        <v>3419</v>
      </c>
      <c r="E779">
        <v>179.9</v>
      </c>
      <c r="F779">
        <v>179.9</v>
      </c>
    </row>
    <row r="780" spans="2:6" x14ac:dyDescent="0.25">
      <c r="B780" s="24"/>
      <c r="D780" t="s">
        <v>1401</v>
      </c>
      <c r="E780">
        <v>189.9</v>
      </c>
      <c r="F780">
        <v>189.9</v>
      </c>
    </row>
    <row r="781" spans="2:6" x14ac:dyDescent="0.25">
      <c r="B781" s="24"/>
      <c r="D781" t="s">
        <v>1036</v>
      </c>
      <c r="E781">
        <v>179.9</v>
      </c>
      <c r="F781">
        <v>179.9</v>
      </c>
    </row>
    <row r="782" spans="2:6" x14ac:dyDescent="0.25">
      <c r="B782" s="24"/>
      <c r="D782" t="s">
        <v>2915</v>
      </c>
      <c r="E782">
        <v>57.9</v>
      </c>
      <c r="F782">
        <v>57.9</v>
      </c>
    </row>
    <row r="783" spans="2:6" x14ac:dyDescent="0.25">
      <c r="B783" s="24"/>
      <c r="D783" t="s">
        <v>519</v>
      </c>
      <c r="E783">
        <v>89.9</v>
      </c>
      <c r="F783">
        <v>89.9</v>
      </c>
    </row>
    <row r="784" spans="2:6" x14ac:dyDescent="0.25">
      <c r="B784" s="24"/>
      <c r="D784" t="s">
        <v>1224</v>
      </c>
      <c r="E784">
        <v>47.9</v>
      </c>
      <c r="F784">
        <v>47.9</v>
      </c>
    </row>
    <row r="785" spans="2:6" x14ac:dyDescent="0.25">
      <c r="B785" s="24"/>
      <c r="D785" t="s">
        <v>1845</v>
      </c>
      <c r="E785">
        <v>59.9</v>
      </c>
      <c r="F785">
        <v>59.9</v>
      </c>
    </row>
    <row r="786" spans="2:6" x14ac:dyDescent="0.25">
      <c r="B786" s="24"/>
      <c r="D786" t="s">
        <v>1901</v>
      </c>
      <c r="E786">
        <v>99.9</v>
      </c>
      <c r="F786">
        <v>99.9</v>
      </c>
    </row>
    <row r="787" spans="2:6" x14ac:dyDescent="0.25">
      <c r="B787" s="24"/>
      <c r="D787" t="s">
        <v>937</v>
      </c>
      <c r="E787">
        <v>49.9</v>
      </c>
      <c r="F787">
        <v>49.9</v>
      </c>
    </row>
    <row r="788" spans="2:6" x14ac:dyDescent="0.25">
      <c r="B788" s="24"/>
      <c r="D788" t="s">
        <v>2160</v>
      </c>
      <c r="E788">
        <v>36.9</v>
      </c>
      <c r="F788">
        <v>36.9</v>
      </c>
    </row>
    <row r="789" spans="2:6" x14ac:dyDescent="0.25">
      <c r="B789" s="24"/>
      <c r="D789" t="s">
        <v>870</v>
      </c>
      <c r="E789">
        <v>469.9</v>
      </c>
      <c r="F789">
        <v>469.9</v>
      </c>
    </row>
    <row r="790" spans="2:6" x14ac:dyDescent="0.25">
      <c r="B790" s="24"/>
      <c r="D790" t="s">
        <v>866</v>
      </c>
      <c r="E790">
        <v>29.9</v>
      </c>
      <c r="F790">
        <v>29.9</v>
      </c>
    </row>
    <row r="791" spans="2:6" x14ac:dyDescent="0.25">
      <c r="B791" s="24"/>
      <c r="D791" t="s">
        <v>1171</v>
      </c>
      <c r="E791">
        <v>24.9</v>
      </c>
      <c r="F791">
        <v>24.9</v>
      </c>
    </row>
    <row r="792" spans="2:6" x14ac:dyDescent="0.25">
      <c r="B792" s="24"/>
      <c r="D792" t="s">
        <v>1094</v>
      </c>
      <c r="E792">
        <v>89.9</v>
      </c>
      <c r="F792">
        <v>89.9</v>
      </c>
    </row>
    <row r="793" spans="2:6" x14ac:dyDescent="0.25">
      <c r="B793" s="24"/>
      <c r="D793" t="s">
        <v>797</v>
      </c>
      <c r="E793">
        <v>104.9</v>
      </c>
      <c r="F793">
        <v>104.9</v>
      </c>
    </row>
    <row r="794" spans="2:6" x14ac:dyDescent="0.25">
      <c r="B794" s="24"/>
      <c r="D794" t="s">
        <v>1574</v>
      </c>
      <c r="E794">
        <v>52.9</v>
      </c>
      <c r="F794">
        <v>52.9</v>
      </c>
    </row>
    <row r="795" spans="2:6" x14ac:dyDescent="0.25">
      <c r="B795" s="24"/>
      <c r="D795" t="s">
        <v>1259</v>
      </c>
      <c r="E795">
        <v>107.9</v>
      </c>
      <c r="F795">
        <v>107.9</v>
      </c>
    </row>
    <row r="796" spans="2:6" x14ac:dyDescent="0.25">
      <c r="B796" s="24"/>
      <c r="D796" t="s">
        <v>3420</v>
      </c>
      <c r="E796">
        <v>117.9</v>
      </c>
      <c r="F796">
        <v>117.9</v>
      </c>
    </row>
    <row r="797" spans="2:6" x14ac:dyDescent="0.25">
      <c r="B797" s="24"/>
      <c r="D797" t="s">
        <v>76</v>
      </c>
      <c r="E797">
        <v>117.9</v>
      </c>
      <c r="F797">
        <v>117.9</v>
      </c>
    </row>
    <row r="798" spans="2:6" x14ac:dyDescent="0.25">
      <c r="B798" s="24"/>
      <c r="D798" t="s">
        <v>78</v>
      </c>
      <c r="E798">
        <v>119.9</v>
      </c>
      <c r="F798">
        <v>119.9</v>
      </c>
    </row>
    <row r="799" spans="2:6" x14ac:dyDescent="0.25">
      <c r="B799" s="24"/>
      <c r="D799" t="s">
        <v>1761</v>
      </c>
      <c r="E799">
        <v>84.9</v>
      </c>
      <c r="F799">
        <v>84.9</v>
      </c>
    </row>
    <row r="800" spans="2:6" x14ac:dyDescent="0.25">
      <c r="B800" s="24"/>
      <c r="D800" t="s">
        <v>2592</v>
      </c>
      <c r="E800">
        <v>74.900000000000006</v>
      </c>
      <c r="F800">
        <v>74.900000000000006</v>
      </c>
    </row>
    <row r="801" spans="2:6" x14ac:dyDescent="0.25">
      <c r="B801" s="24"/>
      <c r="D801" t="s">
        <v>2790</v>
      </c>
      <c r="E801">
        <v>72.900000000000006</v>
      </c>
      <c r="F801">
        <v>72.900000000000006</v>
      </c>
    </row>
    <row r="802" spans="2:6" x14ac:dyDescent="0.25">
      <c r="B802" s="24"/>
      <c r="D802" t="s">
        <v>1982</v>
      </c>
      <c r="E802">
        <v>69.900000000000006</v>
      </c>
      <c r="F802">
        <v>69.900000000000006</v>
      </c>
    </row>
    <row r="803" spans="2:6" x14ac:dyDescent="0.25">
      <c r="B803" s="24"/>
      <c r="D803" t="s">
        <v>1873</v>
      </c>
      <c r="E803">
        <v>69.900000000000006</v>
      </c>
      <c r="F803">
        <v>69.900000000000006</v>
      </c>
    </row>
    <row r="804" spans="2:6" x14ac:dyDescent="0.25">
      <c r="B804" s="24"/>
      <c r="D804" t="s">
        <v>1768</v>
      </c>
      <c r="E804">
        <v>89.9</v>
      </c>
      <c r="F804">
        <v>89.9</v>
      </c>
    </row>
    <row r="805" spans="2:6" x14ac:dyDescent="0.25">
      <c r="B805" s="24"/>
      <c r="D805" t="s">
        <v>925</v>
      </c>
      <c r="E805">
        <v>99.9</v>
      </c>
      <c r="F805">
        <v>99.9</v>
      </c>
    </row>
    <row r="806" spans="2:6" x14ac:dyDescent="0.25">
      <c r="B806" s="24"/>
      <c r="D806" t="s">
        <v>1153</v>
      </c>
      <c r="E806">
        <v>119.9</v>
      </c>
      <c r="F806">
        <v>119.9</v>
      </c>
    </row>
    <row r="807" spans="2:6" x14ac:dyDescent="0.25">
      <c r="B807" s="24"/>
      <c r="D807" t="s">
        <v>1131</v>
      </c>
      <c r="E807">
        <v>124.9</v>
      </c>
      <c r="F807">
        <v>124.9</v>
      </c>
    </row>
    <row r="808" spans="2:6" x14ac:dyDescent="0.25">
      <c r="B808" s="24"/>
      <c r="D808" t="s">
        <v>1220</v>
      </c>
      <c r="E808">
        <v>185.9</v>
      </c>
      <c r="F808">
        <v>185.9</v>
      </c>
    </row>
    <row r="809" spans="2:6" x14ac:dyDescent="0.25">
      <c r="B809" s="24"/>
      <c r="D809" t="s">
        <v>667</v>
      </c>
      <c r="E809">
        <v>29.9</v>
      </c>
      <c r="F809">
        <v>29.9</v>
      </c>
    </row>
    <row r="810" spans="2:6" x14ac:dyDescent="0.25">
      <c r="B810" s="24"/>
      <c r="D810" t="s">
        <v>2384</v>
      </c>
      <c r="E810">
        <v>64.900000000000006</v>
      </c>
      <c r="F810">
        <v>64.900000000000006</v>
      </c>
    </row>
    <row r="811" spans="2:6" x14ac:dyDescent="0.25">
      <c r="B811" s="24"/>
      <c r="D811" t="s">
        <v>647</v>
      </c>
      <c r="E811">
        <v>89.9</v>
      </c>
      <c r="F811">
        <v>89.9</v>
      </c>
    </row>
    <row r="812" spans="2:6" x14ac:dyDescent="0.25">
      <c r="B812" s="24"/>
      <c r="D812" t="s">
        <v>1462</v>
      </c>
      <c r="E812">
        <v>139.9</v>
      </c>
      <c r="F812">
        <v>139.9</v>
      </c>
    </row>
    <row r="813" spans="2:6" x14ac:dyDescent="0.25">
      <c r="B813" s="24"/>
      <c r="D813" t="s">
        <v>1797</v>
      </c>
      <c r="E813">
        <v>87.9</v>
      </c>
      <c r="F813">
        <v>87.9</v>
      </c>
    </row>
    <row r="814" spans="2:6" x14ac:dyDescent="0.25">
      <c r="B814" s="24"/>
      <c r="D814" t="s">
        <v>669</v>
      </c>
      <c r="E814">
        <v>59.9</v>
      </c>
      <c r="F814">
        <v>59.9</v>
      </c>
    </row>
    <row r="815" spans="2:6" x14ac:dyDescent="0.25">
      <c r="B815" s="24"/>
      <c r="D815" t="s">
        <v>1544</v>
      </c>
      <c r="E815">
        <v>57.9</v>
      </c>
      <c r="F815">
        <v>57.9</v>
      </c>
    </row>
    <row r="816" spans="2:6" x14ac:dyDescent="0.25">
      <c r="B816" s="24"/>
      <c r="D816" t="s">
        <v>1883</v>
      </c>
      <c r="E816">
        <v>114.85</v>
      </c>
      <c r="F816">
        <v>114.85</v>
      </c>
    </row>
    <row r="817" spans="2:6" x14ac:dyDescent="0.25">
      <c r="B817" s="24"/>
      <c r="D817" t="s">
        <v>2603</v>
      </c>
      <c r="E817">
        <v>69.900000000000006</v>
      </c>
      <c r="F817">
        <v>64.900000000000006</v>
      </c>
    </row>
    <row r="818" spans="2:6" x14ac:dyDescent="0.25">
      <c r="B818" s="24"/>
      <c r="D818" t="s">
        <v>592</v>
      </c>
      <c r="E818">
        <v>84.9</v>
      </c>
      <c r="F818">
        <v>82.9</v>
      </c>
    </row>
    <row r="819" spans="2:6" x14ac:dyDescent="0.25">
      <c r="B819" s="24"/>
      <c r="D819" t="s">
        <v>702</v>
      </c>
      <c r="E819">
        <v>49.9</v>
      </c>
      <c r="F819">
        <v>49.9</v>
      </c>
    </row>
    <row r="820" spans="2:6" x14ac:dyDescent="0.25">
      <c r="B820" s="24"/>
      <c r="D820" t="s">
        <v>2548</v>
      </c>
      <c r="E820">
        <v>29.9</v>
      </c>
      <c r="F820">
        <v>29.9</v>
      </c>
    </row>
    <row r="821" spans="2:6" x14ac:dyDescent="0.25">
      <c r="B821" s="24"/>
      <c r="D821" t="s">
        <v>2000</v>
      </c>
      <c r="E821">
        <v>19.899999999999999</v>
      </c>
      <c r="F821">
        <v>19.899999999999999</v>
      </c>
    </row>
    <row r="822" spans="2:6" x14ac:dyDescent="0.25">
      <c r="B822" s="24"/>
      <c r="D822" t="s">
        <v>1103</v>
      </c>
      <c r="E822">
        <v>114.9</v>
      </c>
      <c r="F822">
        <v>114.9</v>
      </c>
    </row>
    <row r="823" spans="2:6" x14ac:dyDescent="0.25">
      <c r="B823" s="24"/>
      <c r="D823" t="s">
        <v>2466</v>
      </c>
      <c r="E823">
        <v>112.9</v>
      </c>
      <c r="F823">
        <v>112.9</v>
      </c>
    </row>
    <row r="824" spans="2:6" x14ac:dyDescent="0.25">
      <c r="B824" s="24"/>
      <c r="D824" t="s">
        <v>2839</v>
      </c>
      <c r="E824">
        <v>87.9</v>
      </c>
      <c r="F824">
        <v>87.9</v>
      </c>
    </row>
    <row r="825" spans="2:6" x14ac:dyDescent="0.25">
      <c r="B825" s="24"/>
      <c r="D825" t="s">
        <v>857</v>
      </c>
      <c r="E825">
        <v>104.9</v>
      </c>
      <c r="F825">
        <v>104.9</v>
      </c>
    </row>
    <row r="826" spans="2:6" x14ac:dyDescent="0.25">
      <c r="B826" s="24"/>
      <c r="D826" t="s">
        <v>944</v>
      </c>
      <c r="E826">
        <v>89.9</v>
      </c>
      <c r="F826">
        <v>89.9</v>
      </c>
    </row>
    <row r="827" spans="2:6" x14ac:dyDescent="0.25">
      <c r="B827" s="24"/>
      <c r="D827" t="s">
        <v>946</v>
      </c>
      <c r="E827">
        <v>104.9</v>
      </c>
      <c r="F827">
        <v>104.9</v>
      </c>
    </row>
    <row r="828" spans="2:6" x14ac:dyDescent="0.25">
      <c r="B828" s="24"/>
      <c r="D828" t="s">
        <v>1494</v>
      </c>
      <c r="E828">
        <v>107.9</v>
      </c>
      <c r="F828">
        <v>107.9</v>
      </c>
    </row>
    <row r="829" spans="2:6" x14ac:dyDescent="0.25">
      <c r="B829" s="24"/>
      <c r="D829" t="s">
        <v>3421</v>
      </c>
      <c r="E829">
        <v>109.9</v>
      </c>
      <c r="F829">
        <v>109.9</v>
      </c>
    </row>
    <row r="830" spans="2:6" x14ac:dyDescent="0.25">
      <c r="B830" s="24"/>
      <c r="D830" t="s">
        <v>1749</v>
      </c>
      <c r="E830">
        <v>109.9</v>
      </c>
      <c r="F830">
        <v>109.9</v>
      </c>
    </row>
    <row r="831" spans="2:6" x14ac:dyDescent="0.25">
      <c r="B831" s="24"/>
      <c r="D831" t="s">
        <v>1269</v>
      </c>
      <c r="E831">
        <v>99.9</v>
      </c>
      <c r="F831">
        <v>99.9</v>
      </c>
    </row>
    <row r="832" spans="2:6" x14ac:dyDescent="0.25">
      <c r="B832" s="24"/>
      <c r="D832" t="s">
        <v>1968</v>
      </c>
      <c r="E832">
        <v>54.9</v>
      </c>
      <c r="F832">
        <v>54.9</v>
      </c>
    </row>
    <row r="833" spans="2:6" x14ac:dyDescent="0.25">
      <c r="B833" s="24"/>
      <c r="D833" t="s">
        <v>1909</v>
      </c>
      <c r="E833">
        <v>289.89999999999998</v>
      </c>
      <c r="F833">
        <v>289.89999999999998</v>
      </c>
    </row>
    <row r="834" spans="2:6" x14ac:dyDescent="0.25">
      <c r="B834" s="24"/>
      <c r="D834" t="s">
        <v>3422</v>
      </c>
      <c r="E834">
        <v>64.900000000000006</v>
      </c>
      <c r="F834">
        <v>64.900000000000006</v>
      </c>
    </row>
    <row r="835" spans="2:6" x14ac:dyDescent="0.25">
      <c r="B835" s="24"/>
      <c r="D835" t="s">
        <v>2309</v>
      </c>
      <c r="E835">
        <v>59.9</v>
      </c>
      <c r="F835">
        <v>59.9</v>
      </c>
    </row>
    <row r="836" spans="2:6" x14ac:dyDescent="0.25">
      <c r="B836" s="24"/>
      <c r="D836" t="s">
        <v>2301</v>
      </c>
      <c r="E836">
        <v>59.9</v>
      </c>
      <c r="F836">
        <v>59.9</v>
      </c>
    </row>
    <row r="837" spans="2:6" x14ac:dyDescent="0.25">
      <c r="B837" s="24"/>
      <c r="D837" t="s">
        <v>2691</v>
      </c>
      <c r="E837">
        <v>37.9</v>
      </c>
      <c r="F837">
        <v>37.9</v>
      </c>
    </row>
    <row r="838" spans="2:6" x14ac:dyDescent="0.25">
      <c r="B838" s="24"/>
      <c r="D838" t="s">
        <v>2093</v>
      </c>
      <c r="E838">
        <v>94.9</v>
      </c>
      <c r="F838">
        <v>94.9</v>
      </c>
    </row>
    <row r="839" spans="2:6" x14ac:dyDescent="0.25">
      <c r="B839" s="24"/>
      <c r="D839" t="s">
        <v>2334</v>
      </c>
      <c r="E839">
        <v>39.9</v>
      </c>
      <c r="F839">
        <v>39.9</v>
      </c>
    </row>
    <row r="840" spans="2:6" x14ac:dyDescent="0.25">
      <c r="B840" s="24"/>
      <c r="D840" t="s">
        <v>1496</v>
      </c>
      <c r="E840">
        <v>42.9</v>
      </c>
      <c r="F840">
        <v>42.9</v>
      </c>
    </row>
    <row r="841" spans="2:6" x14ac:dyDescent="0.25">
      <c r="B841" s="24"/>
      <c r="D841" t="s">
        <v>555</v>
      </c>
      <c r="E841">
        <v>59.9</v>
      </c>
      <c r="F841">
        <v>59.9</v>
      </c>
    </row>
    <row r="842" spans="2:6" x14ac:dyDescent="0.25">
      <c r="B842" s="24"/>
      <c r="D842" t="s">
        <v>933</v>
      </c>
      <c r="E842">
        <v>119.9</v>
      </c>
      <c r="F842">
        <v>119.9</v>
      </c>
    </row>
    <row r="843" spans="2:6" x14ac:dyDescent="0.25">
      <c r="B843" s="24"/>
      <c r="D843" t="s">
        <v>978</v>
      </c>
      <c r="E843">
        <v>94.9</v>
      </c>
      <c r="F843">
        <v>94.9</v>
      </c>
    </row>
    <row r="844" spans="2:6" x14ac:dyDescent="0.25">
      <c r="B844" s="24"/>
      <c r="D844" t="s">
        <v>2002</v>
      </c>
      <c r="E844">
        <v>37.9</v>
      </c>
      <c r="F844">
        <v>37.9</v>
      </c>
    </row>
    <row r="845" spans="2:6" x14ac:dyDescent="0.25">
      <c r="B845" s="24"/>
      <c r="D845" t="s">
        <v>3423</v>
      </c>
      <c r="E845">
        <v>34.9</v>
      </c>
      <c r="F845">
        <v>34.9</v>
      </c>
    </row>
    <row r="846" spans="2:6" x14ac:dyDescent="0.25">
      <c r="B846" s="24"/>
      <c r="D846" t="s">
        <v>1241</v>
      </c>
      <c r="E846">
        <v>29.9</v>
      </c>
      <c r="F846">
        <v>29.9</v>
      </c>
    </row>
    <row r="847" spans="2:6" x14ac:dyDescent="0.25">
      <c r="B847" s="24"/>
      <c r="D847" t="s">
        <v>998</v>
      </c>
      <c r="E847">
        <v>29.9</v>
      </c>
      <c r="F847">
        <v>29.9</v>
      </c>
    </row>
    <row r="848" spans="2:6" x14ac:dyDescent="0.25">
      <c r="B848" s="24"/>
      <c r="D848" t="s">
        <v>1100</v>
      </c>
      <c r="E848">
        <v>32.9</v>
      </c>
      <c r="F848">
        <v>32.9</v>
      </c>
    </row>
    <row r="849" spans="2:6" x14ac:dyDescent="0.25">
      <c r="B849" s="24"/>
      <c r="D849" t="s">
        <v>1328</v>
      </c>
      <c r="E849">
        <v>27.9</v>
      </c>
      <c r="F849">
        <v>27.9</v>
      </c>
    </row>
    <row r="850" spans="2:6" x14ac:dyDescent="0.25">
      <c r="B850" s="24"/>
      <c r="D850" t="s">
        <v>2251</v>
      </c>
      <c r="E850">
        <v>109.9</v>
      </c>
      <c r="F850">
        <v>109.9</v>
      </c>
    </row>
    <row r="851" spans="2:6" x14ac:dyDescent="0.25">
      <c r="B851" s="24"/>
      <c r="D851" t="s">
        <v>1940</v>
      </c>
      <c r="E851">
        <v>169.9</v>
      </c>
      <c r="F851">
        <v>169.9</v>
      </c>
    </row>
    <row r="852" spans="2:6" x14ac:dyDescent="0.25">
      <c r="B852" s="24"/>
      <c r="D852" t="s">
        <v>368</v>
      </c>
      <c r="E852">
        <v>58.9</v>
      </c>
      <c r="F852">
        <v>58.9</v>
      </c>
    </row>
    <row r="853" spans="2:6" x14ac:dyDescent="0.25">
      <c r="B853" s="24"/>
      <c r="D853" t="s">
        <v>1946</v>
      </c>
      <c r="E853">
        <v>27.9</v>
      </c>
      <c r="F853">
        <v>27.9</v>
      </c>
    </row>
    <row r="854" spans="2:6" x14ac:dyDescent="0.25">
      <c r="B854" s="24"/>
      <c r="D854" t="s">
        <v>1540</v>
      </c>
      <c r="E854">
        <v>49.9</v>
      </c>
      <c r="F854">
        <v>49.9</v>
      </c>
    </row>
    <row r="855" spans="2:6" x14ac:dyDescent="0.25">
      <c r="B855" s="24"/>
      <c r="D855" t="s">
        <v>1409</v>
      </c>
      <c r="E855">
        <v>49.9</v>
      </c>
      <c r="F855">
        <v>49.9</v>
      </c>
    </row>
    <row r="856" spans="2:6" x14ac:dyDescent="0.25">
      <c r="B856" s="24"/>
      <c r="D856" t="s">
        <v>2581</v>
      </c>
      <c r="E856">
        <v>79.900000000000006</v>
      </c>
      <c r="F856">
        <v>79.900000000000006</v>
      </c>
    </row>
    <row r="857" spans="2:6" x14ac:dyDescent="0.25">
      <c r="B857" s="24"/>
      <c r="D857" t="s">
        <v>1028</v>
      </c>
      <c r="E857">
        <v>129.9</v>
      </c>
      <c r="F857">
        <v>129.9</v>
      </c>
    </row>
    <row r="858" spans="2:6" x14ac:dyDescent="0.25">
      <c r="B858" s="24"/>
      <c r="D858" t="s">
        <v>2404</v>
      </c>
      <c r="E858">
        <v>32.9</v>
      </c>
      <c r="F858">
        <v>32.9</v>
      </c>
    </row>
    <row r="859" spans="2:6" x14ac:dyDescent="0.25">
      <c r="B859" s="24"/>
      <c r="D859" t="s">
        <v>828</v>
      </c>
      <c r="E859">
        <v>39.9</v>
      </c>
      <c r="F859">
        <v>39.9</v>
      </c>
    </row>
    <row r="860" spans="2:6" x14ac:dyDescent="0.25">
      <c r="B860" s="24"/>
      <c r="D860" t="s">
        <v>1385</v>
      </c>
      <c r="E860">
        <v>89.9</v>
      </c>
      <c r="F860">
        <v>89.9</v>
      </c>
    </row>
    <row r="861" spans="2:6" x14ac:dyDescent="0.25">
      <c r="B861" s="24"/>
      <c r="D861" t="s">
        <v>1590</v>
      </c>
      <c r="E861">
        <v>47.9</v>
      </c>
      <c r="F861">
        <v>47.9</v>
      </c>
    </row>
    <row r="862" spans="2:6" x14ac:dyDescent="0.25">
      <c r="B862" s="24"/>
      <c r="D862" t="s">
        <v>1490</v>
      </c>
      <c r="E862">
        <v>34.9</v>
      </c>
      <c r="F862">
        <v>34.9</v>
      </c>
    </row>
    <row r="863" spans="2:6" x14ac:dyDescent="0.25">
      <c r="B863" s="24"/>
      <c r="D863" t="s">
        <v>722</v>
      </c>
      <c r="E863">
        <v>34.9</v>
      </c>
      <c r="F863">
        <v>34.9</v>
      </c>
    </row>
    <row r="864" spans="2:6" x14ac:dyDescent="0.25">
      <c r="B864" s="24"/>
      <c r="D864" t="s">
        <v>1361</v>
      </c>
      <c r="E864">
        <v>57.9</v>
      </c>
      <c r="F864">
        <v>57.9</v>
      </c>
    </row>
    <row r="865" spans="2:6" x14ac:dyDescent="0.25">
      <c r="B865" s="24"/>
      <c r="D865" t="s">
        <v>2030</v>
      </c>
      <c r="E865">
        <v>34.9</v>
      </c>
      <c r="F865">
        <v>34.9</v>
      </c>
    </row>
    <row r="866" spans="2:6" x14ac:dyDescent="0.25">
      <c r="B866" s="24"/>
      <c r="D866" t="s">
        <v>1492</v>
      </c>
      <c r="E866">
        <v>34.9</v>
      </c>
      <c r="F866">
        <v>34.9</v>
      </c>
    </row>
    <row r="867" spans="2:6" x14ac:dyDescent="0.25">
      <c r="B867" s="24"/>
      <c r="D867" t="s">
        <v>1008</v>
      </c>
      <c r="E867">
        <v>74.900000000000006</v>
      </c>
      <c r="F867">
        <v>74.900000000000006</v>
      </c>
    </row>
    <row r="868" spans="2:6" x14ac:dyDescent="0.25">
      <c r="B868" s="24"/>
      <c r="D868" t="s">
        <v>2105</v>
      </c>
      <c r="E868">
        <v>87.9</v>
      </c>
      <c r="F868">
        <v>84.9</v>
      </c>
    </row>
    <row r="869" spans="2:6" x14ac:dyDescent="0.25">
      <c r="B869" s="24"/>
      <c r="D869" t="s">
        <v>1277</v>
      </c>
      <c r="E869">
        <v>147.9</v>
      </c>
      <c r="F869">
        <v>147.9</v>
      </c>
    </row>
    <row r="870" spans="2:6" x14ac:dyDescent="0.25">
      <c r="B870" s="24"/>
      <c r="D870" t="s">
        <v>1502</v>
      </c>
      <c r="E870">
        <v>119.9</v>
      </c>
      <c r="F870">
        <v>119.9</v>
      </c>
    </row>
    <row r="871" spans="2:6" x14ac:dyDescent="0.25">
      <c r="B871" s="24"/>
      <c r="D871" t="s">
        <v>1660</v>
      </c>
      <c r="E871">
        <v>319.89999999999998</v>
      </c>
      <c r="F871">
        <v>319.89999999999998</v>
      </c>
    </row>
    <row r="872" spans="2:6" x14ac:dyDescent="0.25">
      <c r="B872" s="24"/>
      <c r="D872" t="s">
        <v>2266</v>
      </c>
      <c r="E872">
        <v>24.9</v>
      </c>
      <c r="F872">
        <v>24.9</v>
      </c>
    </row>
    <row r="873" spans="2:6" x14ac:dyDescent="0.25">
      <c r="B873" s="24"/>
      <c r="D873" t="s">
        <v>740</v>
      </c>
      <c r="E873">
        <v>68.900000000000006</v>
      </c>
      <c r="F873">
        <v>68.900000000000006</v>
      </c>
    </row>
    <row r="874" spans="2:6" x14ac:dyDescent="0.25">
      <c r="B874" s="24"/>
      <c r="D874" t="s">
        <v>765</v>
      </c>
      <c r="E874">
        <v>214.9</v>
      </c>
      <c r="F874">
        <v>214.9</v>
      </c>
    </row>
    <row r="875" spans="2:6" x14ac:dyDescent="0.25">
      <c r="B875" s="24"/>
      <c r="D875" t="s">
        <v>2705</v>
      </c>
      <c r="E875">
        <v>42.9</v>
      </c>
      <c r="F875">
        <v>42.9</v>
      </c>
    </row>
    <row r="876" spans="2:6" x14ac:dyDescent="0.25">
      <c r="B876" s="24"/>
      <c r="D876" t="s">
        <v>358</v>
      </c>
      <c r="E876">
        <v>239.9</v>
      </c>
      <c r="F876">
        <v>239.9</v>
      </c>
    </row>
    <row r="877" spans="2:6" x14ac:dyDescent="0.25">
      <c r="B877" s="24"/>
      <c r="D877" t="s">
        <v>2228</v>
      </c>
      <c r="E877">
        <v>32.9</v>
      </c>
      <c r="F877">
        <v>32.9</v>
      </c>
    </row>
    <row r="878" spans="2:6" x14ac:dyDescent="0.25">
      <c r="B878" s="24"/>
      <c r="D878" t="s">
        <v>1745</v>
      </c>
      <c r="E878">
        <v>179.9</v>
      </c>
      <c r="F878">
        <v>179.9</v>
      </c>
    </row>
    <row r="879" spans="2:6" x14ac:dyDescent="0.25">
      <c r="B879" s="24"/>
      <c r="D879" t="s">
        <v>1126</v>
      </c>
      <c r="E879">
        <v>29.9</v>
      </c>
      <c r="F879">
        <v>29.9</v>
      </c>
    </row>
    <row r="880" spans="2:6" x14ac:dyDescent="0.25">
      <c r="B880" s="24"/>
      <c r="D880" t="s">
        <v>1129</v>
      </c>
      <c r="E880">
        <v>29.9</v>
      </c>
      <c r="F880">
        <v>29.9</v>
      </c>
    </row>
    <row r="881" spans="2:6" x14ac:dyDescent="0.25">
      <c r="B881" s="24"/>
      <c r="D881" t="s">
        <v>2917</v>
      </c>
      <c r="E881">
        <v>42.9</v>
      </c>
      <c r="F881">
        <v>42.9</v>
      </c>
    </row>
    <row r="882" spans="2:6" x14ac:dyDescent="0.25">
      <c r="B882" s="24"/>
      <c r="D882" t="s">
        <v>2242</v>
      </c>
      <c r="E882">
        <v>24.9</v>
      </c>
      <c r="F882">
        <v>24.9</v>
      </c>
    </row>
    <row r="883" spans="2:6" x14ac:dyDescent="0.25">
      <c r="B883" s="24"/>
      <c r="D883" t="s">
        <v>3023</v>
      </c>
      <c r="E883">
        <v>42.9</v>
      </c>
      <c r="F883">
        <v>42.9</v>
      </c>
    </row>
    <row r="884" spans="2:6" x14ac:dyDescent="0.25">
      <c r="B884" s="24"/>
      <c r="D884" t="s">
        <v>2166</v>
      </c>
      <c r="E884">
        <v>39.9</v>
      </c>
      <c r="F884">
        <v>39.9</v>
      </c>
    </row>
    <row r="885" spans="2:6" x14ac:dyDescent="0.25">
      <c r="B885" s="24"/>
      <c r="D885" t="s">
        <v>2121</v>
      </c>
      <c r="E885">
        <v>99.9</v>
      </c>
      <c r="F885">
        <v>99.9</v>
      </c>
    </row>
    <row r="886" spans="2:6" x14ac:dyDescent="0.25">
      <c r="B886" s="24"/>
      <c r="D886" t="s">
        <v>2833</v>
      </c>
      <c r="E886">
        <v>44.9</v>
      </c>
      <c r="F886">
        <v>44.9</v>
      </c>
    </row>
    <row r="887" spans="2:6" x14ac:dyDescent="0.25">
      <c r="B887" s="24"/>
      <c r="D887" t="s">
        <v>2588</v>
      </c>
      <c r="E887">
        <v>109.9</v>
      </c>
      <c r="F887">
        <v>109.9</v>
      </c>
    </row>
    <row r="888" spans="2:6" x14ac:dyDescent="0.25">
      <c r="B888" s="24"/>
      <c r="D888" t="s">
        <v>2683</v>
      </c>
      <c r="E888">
        <v>142.9</v>
      </c>
      <c r="F888">
        <v>142.9</v>
      </c>
    </row>
    <row r="889" spans="2:6" x14ac:dyDescent="0.25">
      <c r="B889" s="24"/>
      <c r="D889" t="s">
        <v>314</v>
      </c>
      <c r="E889">
        <v>218.9</v>
      </c>
      <c r="F889">
        <v>218.9</v>
      </c>
    </row>
    <row r="890" spans="2:6" x14ac:dyDescent="0.25">
      <c r="B890" s="24"/>
      <c r="D890" t="s">
        <v>1788</v>
      </c>
      <c r="E890">
        <v>62.9</v>
      </c>
      <c r="F890">
        <v>62.9</v>
      </c>
    </row>
    <row r="891" spans="2:6" x14ac:dyDescent="0.25">
      <c r="B891" s="24"/>
      <c r="D891" t="s">
        <v>2051</v>
      </c>
      <c r="E891">
        <v>129.9</v>
      </c>
      <c r="F891">
        <v>129.9</v>
      </c>
    </row>
    <row r="892" spans="2:6" x14ac:dyDescent="0.25">
      <c r="B892" s="24"/>
      <c r="D892" t="s">
        <v>2932</v>
      </c>
      <c r="E892">
        <v>181.9</v>
      </c>
      <c r="F892">
        <v>181.9</v>
      </c>
    </row>
    <row r="893" spans="2:6" x14ac:dyDescent="0.25">
      <c r="B893" s="24"/>
      <c r="D893" t="s">
        <v>2508</v>
      </c>
      <c r="E893">
        <v>44.9</v>
      </c>
      <c r="F893">
        <v>44.9</v>
      </c>
    </row>
    <row r="894" spans="2:6" x14ac:dyDescent="0.25">
      <c r="B894" s="24"/>
      <c r="D894" t="s">
        <v>1454</v>
      </c>
      <c r="E894">
        <v>45.9</v>
      </c>
      <c r="F894">
        <v>45.9</v>
      </c>
    </row>
    <row r="895" spans="2:6" x14ac:dyDescent="0.25">
      <c r="B895" s="24"/>
      <c r="D895" t="s">
        <v>2809</v>
      </c>
      <c r="E895">
        <v>74.900000000000006</v>
      </c>
      <c r="F895">
        <v>74.900000000000006</v>
      </c>
    </row>
    <row r="896" spans="2:6" x14ac:dyDescent="0.25">
      <c r="B896" s="24"/>
      <c r="D896" t="s">
        <v>2650</v>
      </c>
      <c r="E896">
        <v>134.9</v>
      </c>
      <c r="F896">
        <v>134.9</v>
      </c>
    </row>
    <row r="897" spans="2:6" x14ac:dyDescent="0.25">
      <c r="B897" s="24"/>
      <c r="D897" t="s">
        <v>1196</v>
      </c>
      <c r="E897">
        <v>54.9</v>
      </c>
      <c r="F897">
        <v>54.9</v>
      </c>
    </row>
    <row r="898" spans="2:6" x14ac:dyDescent="0.25">
      <c r="B898" s="24"/>
      <c r="D898" t="s">
        <v>2986</v>
      </c>
      <c r="E898">
        <v>59.9</v>
      </c>
      <c r="F898">
        <v>59.9</v>
      </c>
    </row>
    <row r="899" spans="2:6" x14ac:dyDescent="0.25">
      <c r="B899" s="24"/>
      <c r="D899" t="s">
        <v>2342</v>
      </c>
      <c r="E899">
        <v>48.9</v>
      </c>
      <c r="F899">
        <v>48.9</v>
      </c>
    </row>
    <row r="900" spans="2:6" x14ac:dyDescent="0.25">
      <c r="B900" s="24"/>
      <c r="D900" t="s">
        <v>3027</v>
      </c>
      <c r="E900">
        <v>36.9</v>
      </c>
      <c r="F900">
        <v>36.9</v>
      </c>
    </row>
    <row r="901" spans="2:6" x14ac:dyDescent="0.25">
      <c r="B901" s="24"/>
      <c r="D901" t="s">
        <v>2038</v>
      </c>
      <c r="E901">
        <v>25.85</v>
      </c>
      <c r="F901">
        <v>25.85</v>
      </c>
    </row>
    <row r="902" spans="2:6" x14ac:dyDescent="0.25">
      <c r="B902" s="24"/>
      <c r="D902" t="s">
        <v>2065</v>
      </c>
      <c r="E902">
        <v>25.9</v>
      </c>
      <c r="F902">
        <v>25.9</v>
      </c>
    </row>
    <row r="903" spans="2:6" x14ac:dyDescent="0.25">
      <c r="B903" s="24"/>
      <c r="D903" t="s">
        <v>3019</v>
      </c>
      <c r="E903">
        <v>134.9</v>
      </c>
      <c r="F903">
        <v>134.9</v>
      </c>
    </row>
    <row r="904" spans="2:6" x14ac:dyDescent="0.25">
      <c r="B904" s="24"/>
      <c r="D904" t="s">
        <v>2965</v>
      </c>
      <c r="E904">
        <v>169.9</v>
      </c>
      <c r="F904">
        <v>169.9</v>
      </c>
    </row>
    <row r="905" spans="2:6" x14ac:dyDescent="0.25">
      <c r="B905" s="24"/>
      <c r="D905" t="s">
        <v>2550</v>
      </c>
      <c r="E905">
        <v>159.9</v>
      </c>
      <c r="F905">
        <v>159.9</v>
      </c>
    </row>
    <row r="906" spans="2:6" x14ac:dyDescent="0.25">
      <c r="B906" s="24"/>
      <c r="D906" t="s">
        <v>1921</v>
      </c>
      <c r="E906">
        <v>22.9</v>
      </c>
      <c r="F906">
        <v>22.9</v>
      </c>
    </row>
    <row r="907" spans="2:6" x14ac:dyDescent="0.25">
      <c r="B907" s="24"/>
      <c r="D907" t="s">
        <v>1143</v>
      </c>
      <c r="E907">
        <v>47.9</v>
      </c>
      <c r="F907">
        <v>47.9</v>
      </c>
    </row>
    <row r="908" spans="2:6" x14ac:dyDescent="0.25">
      <c r="B908" s="24"/>
      <c r="D908" t="s">
        <v>2941</v>
      </c>
      <c r="E908">
        <v>86.9</v>
      </c>
      <c r="F908">
        <v>86.9</v>
      </c>
    </row>
    <row r="909" spans="2:6" x14ac:dyDescent="0.25">
      <c r="B909" s="24"/>
      <c r="D909" t="s">
        <v>2260</v>
      </c>
      <c r="E909">
        <v>32.85</v>
      </c>
      <c r="F909">
        <v>32.85</v>
      </c>
    </row>
    <row r="910" spans="2:6" x14ac:dyDescent="0.25">
      <c r="B910" s="24"/>
      <c r="D910" t="s">
        <v>2480</v>
      </c>
      <c r="E910">
        <v>269.89999999999998</v>
      </c>
      <c r="F910">
        <v>269.89999999999998</v>
      </c>
    </row>
    <row r="911" spans="2:6" x14ac:dyDescent="0.25">
      <c r="B911" s="24"/>
      <c r="D911" t="s">
        <v>1165</v>
      </c>
      <c r="E911">
        <v>117.9</v>
      </c>
      <c r="F911">
        <v>114.9</v>
      </c>
    </row>
    <row r="912" spans="2:6" x14ac:dyDescent="0.25">
      <c r="B912" s="24"/>
      <c r="D912" t="s">
        <v>2616</v>
      </c>
      <c r="E912">
        <v>189.9</v>
      </c>
      <c r="F912">
        <v>189.9</v>
      </c>
    </row>
    <row r="913" spans="2:6" x14ac:dyDescent="0.25">
      <c r="B913" s="24"/>
      <c r="D913" t="s">
        <v>2360</v>
      </c>
      <c r="E913">
        <v>174.9</v>
      </c>
      <c r="F913">
        <v>174.9</v>
      </c>
    </row>
    <row r="914" spans="2:6" x14ac:dyDescent="0.25">
      <c r="B914" s="24"/>
      <c r="D914" t="s">
        <v>2544</v>
      </c>
      <c r="E914">
        <v>109.9</v>
      </c>
      <c r="F914">
        <v>109.9</v>
      </c>
    </row>
    <row r="915" spans="2:6" x14ac:dyDescent="0.25">
      <c r="B915" s="24"/>
      <c r="D915" t="s">
        <v>2628</v>
      </c>
      <c r="E915">
        <v>25.9</v>
      </c>
      <c r="F915">
        <v>25.9</v>
      </c>
    </row>
    <row r="916" spans="2:6" x14ac:dyDescent="0.25">
      <c r="B916" s="24"/>
      <c r="D916" t="s">
        <v>1640</v>
      </c>
      <c r="E916">
        <v>24.9</v>
      </c>
      <c r="F916">
        <v>24.9</v>
      </c>
    </row>
    <row r="917" spans="2:6" x14ac:dyDescent="0.25">
      <c r="B917" s="24"/>
      <c r="D917" t="s">
        <v>1638</v>
      </c>
      <c r="E917">
        <v>24.9</v>
      </c>
      <c r="F917">
        <v>24.9</v>
      </c>
    </row>
    <row r="918" spans="2:6" x14ac:dyDescent="0.25">
      <c r="B918" s="24"/>
      <c r="D918" t="s">
        <v>1877</v>
      </c>
      <c r="E918">
        <v>44.9</v>
      </c>
      <c r="F918">
        <v>44.9</v>
      </c>
    </row>
    <row r="919" spans="2:6" x14ac:dyDescent="0.25">
      <c r="B919" s="24"/>
      <c r="D919" t="s">
        <v>3424</v>
      </c>
      <c r="E919">
        <v>189.9</v>
      </c>
      <c r="F919">
        <v>189.9</v>
      </c>
    </row>
    <row r="920" spans="2:6" x14ac:dyDescent="0.25">
      <c r="B920" s="24"/>
      <c r="D920" t="s">
        <v>2953</v>
      </c>
      <c r="E920">
        <v>179.9</v>
      </c>
      <c r="F920">
        <v>179.9</v>
      </c>
    </row>
    <row r="921" spans="2:6" x14ac:dyDescent="0.25">
      <c r="B921" s="24"/>
      <c r="D921" t="s">
        <v>2935</v>
      </c>
      <c r="E921">
        <v>194.9</v>
      </c>
      <c r="F921">
        <v>194.9</v>
      </c>
    </row>
    <row r="922" spans="2:6" x14ac:dyDescent="0.25">
      <c r="B922" s="24"/>
      <c r="D922" t="s">
        <v>2926</v>
      </c>
      <c r="E922">
        <v>179.9</v>
      </c>
      <c r="F922">
        <v>179.9</v>
      </c>
    </row>
    <row r="923" spans="2:6" x14ac:dyDescent="0.25">
      <c r="B923" s="24"/>
      <c r="D923" t="s">
        <v>2896</v>
      </c>
      <c r="E923">
        <v>169.9</v>
      </c>
      <c r="F923">
        <v>169.9</v>
      </c>
    </row>
    <row r="924" spans="2:6" x14ac:dyDescent="0.25">
      <c r="B924" s="24"/>
      <c r="D924" t="s">
        <v>2949</v>
      </c>
      <c r="E924">
        <v>178.9</v>
      </c>
      <c r="F924">
        <v>178.9</v>
      </c>
    </row>
    <row r="925" spans="2:6" x14ac:dyDescent="0.25">
      <c r="B925" s="24"/>
      <c r="D925" t="s">
        <v>1395</v>
      </c>
      <c r="E925">
        <v>48.9</v>
      </c>
      <c r="F925">
        <v>48.9</v>
      </c>
    </row>
    <row r="926" spans="2:6" x14ac:dyDescent="0.25">
      <c r="B926" s="24"/>
      <c r="D926" t="s">
        <v>2164</v>
      </c>
      <c r="E926">
        <v>79.900000000000006</v>
      </c>
      <c r="F926">
        <v>79.900000000000006</v>
      </c>
    </row>
    <row r="927" spans="2:6" x14ac:dyDescent="0.25">
      <c r="B927" s="24"/>
      <c r="D927" t="s">
        <v>2396</v>
      </c>
      <c r="E927">
        <v>122.9</v>
      </c>
      <c r="F927">
        <v>122.9</v>
      </c>
    </row>
    <row r="928" spans="2:6" x14ac:dyDescent="0.25">
      <c r="B928" s="24"/>
      <c r="D928" t="s">
        <v>2258</v>
      </c>
      <c r="E928">
        <v>129.9</v>
      </c>
      <c r="F928">
        <v>129.9</v>
      </c>
    </row>
    <row r="929" spans="2:6" x14ac:dyDescent="0.25">
      <c r="B929" s="24"/>
      <c r="D929" t="s">
        <v>2462</v>
      </c>
      <c r="E929">
        <v>97.9</v>
      </c>
      <c r="F929">
        <v>97.9</v>
      </c>
    </row>
    <row r="930" spans="2:6" x14ac:dyDescent="0.25">
      <c r="B930" s="24"/>
      <c r="D930" t="s">
        <v>2622</v>
      </c>
      <c r="E930">
        <v>52.9</v>
      </c>
      <c r="F930">
        <v>52.9</v>
      </c>
    </row>
    <row r="931" spans="2:6" x14ac:dyDescent="0.25">
      <c r="B931" s="24"/>
      <c r="D931" t="s">
        <v>3425</v>
      </c>
      <c r="E931">
        <v>42.9</v>
      </c>
      <c r="F931">
        <v>42.9</v>
      </c>
    </row>
    <row r="932" spans="2:6" x14ac:dyDescent="0.25">
      <c r="B932" s="24"/>
      <c r="D932" t="s">
        <v>2618</v>
      </c>
      <c r="E932">
        <v>44.9</v>
      </c>
      <c r="F932">
        <v>44.9</v>
      </c>
    </row>
    <row r="933" spans="2:6" x14ac:dyDescent="0.25">
      <c r="B933" s="24"/>
      <c r="D933" t="s">
        <v>2624</v>
      </c>
      <c r="E933">
        <v>39.9</v>
      </c>
      <c r="F933">
        <v>39.9</v>
      </c>
    </row>
    <row r="934" spans="2:6" x14ac:dyDescent="0.25">
      <c r="B934" s="24"/>
      <c r="D934" t="s">
        <v>1518</v>
      </c>
      <c r="E934">
        <v>37.9</v>
      </c>
      <c r="F934">
        <v>37.9</v>
      </c>
    </row>
    <row r="935" spans="2:6" x14ac:dyDescent="0.25">
      <c r="B935" s="24"/>
      <c r="D935" t="s">
        <v>2601</v>
      </c>
      <c r="E935">
        <v>39.9</v>
      </c>
      <c r="F935">
        <v>39.9</v>
      </c>
    </row>
    <row r="936" spans="2:6" x14ac:dyDescent="0.25">
      <c r="B936" s="24"/>
      <c r="D936" t="s">
        <v>3426</v>
      </c>
      <c r="E936">
        <v>52.9</v>
      </c>
      <c r="F936">
        <v>52.9</v>
      </c>
    </row>
    <row r="937" spans="2:6" x14ac:dyDescent="0.25">
      <c r="B937" s="24"/>
      <c r="D937" t="s">
        <v>1614</v>
      </c>
      <c r="E937">
        <v>74.900000000000006</v>
      </c>
      <c r="F937">
        <v>74.900000000000006</v>
      </c>
    </row>
    <row r="938" spans="2:6" x14ac:dyDescent="0.25">
      <c r="B938" s="24"/>
      <c r="D938" t="s">
        <v>1628</v>
      </c>
      <c r="E938">
        <v>52.9</v>
      </c>
      <c r="F938">
        <v>52.9</v>
      </c>
    </row>
    <row r="939" spans="2:6" x14ac:dyDescent="0.25">
      <c r="B939" s="24"/>
      <c r="D939" t="s">
        <v>3427</v>
      </c>
      <c r="E939">
        <v>89.9</v>
      </c>
      <c r="F939">
        <v>89.9</v>
      </c>
    </row>
    <row r="940" spans="2:6" x14ac:dyDescent="0.25">
      <c r="B940" s="24"/>
      <c r="D940" t="s">
        <v>2693</v>
      </c>
      <c r="E940">
        <v>82.9</v>
      </c>
      <c r="F940">
        <v>82.9</v>
      </c>
    </row>
    <row r="941" spans="2:6" x14ac:dyDescent="0.25">
      <c r="B941" s="24"/>
      <c r="D941" t="s">
        <v>1998</v>
      </c>
      <c r="E941">
        <v>78.900000000000006</v>
      </c>
      <c r="F941">
        <v>78.900000000000006</v>
      </c>
    </row>
    <row r="942" spans="2:6" x14ac:dyDescent="0.25">
      <c r="B942" s="24"/>
      <c r="D942" t="s">
        <v>3068</v>
      </c>
      <c r="E942">
        <v>47.9</v>
      </c>
      <c r="F942">
        <v>47.9</v>
      </c>
    </row>
    <row r="943" spans="2:6" x14ac:dyDescent="0.25">
      <c r="B943" s="24"/>
      <c r="D943" t="s">
        <v>2729</v>
      </c>
      <c r="E943">
        <v>42.9</v>
      </c>
      <c r="F943">
        <v>42.9</v>
      </c>
    </row>
    <row r="944" spans="2:6" x14ac:dyDescent="0.25">
      <c r="B944" s="24"/>
      <c r="D944" t="s">
        <v>1433</v>
      </c>
      <c r="E944">
        <v>34.9</v>
      </c>
      <c r="F944">
        <v>34.9</v>
      </c>
    </row>
    <row r="945" spans="2:6" x14ac:dyDescent="0.25">
      <c r="B945" s="24"/>
      <c r="D945" t="s">
        <v>2089</v>
      </c>
      <c r="E945">
        <v>77.900000000000006</v>
      </c>
      <c r="F945">
        <v>77.900000000000006</v>
      </c>
    </row>
    <row r="946" spans="2:6" x14ac:dyDescent="0.25">
      <c r="B946" s="24"/>
      <c r="D946" t="s">
        <v>3428</v>
      </c>
      <c r="E946">
        <v>157.9</v>
      </c>
      <c r="F946">
        <v>157.9</v>
      </c>
    </row>
    <row r="947" spans="2:6" x14ac:dyDescent="0.25">
      <c r="B947" s="24"/>
      <c r="D947" t="s">
        <v>1730</v>
      </c>
      <c r="E947">
        <v>169.9</v>
      </c>
      <c r="F947">
        <v>169.9</v>
      </c>
    </row>
    <row r="948" spans="2:6" x14ac:dyDescent="0.25">
      <c r="B948" s="24"/>
      <c r="D948" t="s">
        <v>2560</v>
      </c>
      <c r="E948">
        <v>157.9</v>
      </c>
      <c r="F948">
        <v>157.9</v>
      </c>
    </row>
    <row r="949" spans="2:6" x14ac:dyDescent="0.25">
      <c r="B949" s="24"/>
      <c r="D949" t="s">
        <v>3429</v>
      </c>
      <c r="E949">
        <v>209.9</v>
      </c>
      <c r="F949">
        <v>209.9</v>
      </c>
    </row>
    <row r="950" spans="2:6" x14ac:dyDescent="0.25">
      <c r="B950" s="24"/>
      <c r="D950" t="s">
        <v>2504</v>
      </c>
      <c r="E950">
        <v>199.9</v>
      </c>
      <c r="F950">
        <v>199.9</v>
      </c>
    </row>
    <row r="951" spans="2:6" x14ac:dyDescent="0.25">
      <c r="B951" s="24"/>
      <c r="D951" t="s">
        <v>1764</v>
      </c>
      <c r="E951">
        <v>189.9</v>
      </c>
      <c r="F951">
        <v>189.9</v>
      </c>
    </row>
    <row r="952" spans="2:6" x14ac:dyDescent="0.25">
      <c r="B952" s="24"/>
      <c r="D952" t="s">
        <v>1803</v>
      </c>
      <c r="E952">
        <v>99.9</v>
      </c>
      <c r="F952">
        <v>99.9</v>
      </c>
    </row>
    <row r="953" spans="2:6" x14ac:dyDescent="0.25">
      <c r="B953" s="24"/>
      <c r="D953" t="s">
        <v>1322</v>
      </c>
      <c r="E953">
        <v>54.9</v>
      </c>
      <c r="F953">
        <v>54.9</v>
      </c>
    </row>
    <row r="954" spans="2:6" x14ac:dyDescent="0.25">
      <c r="B954" s="24"/>
      <c r="D954" t="s">
        <v>1756</v>
      </c>
      <c r="E954">
        <v>119.9</v>
      </c>
      <c r="F954">
        <v>119.9</v>
      </c>
    </row>
    <row r="955" spans="2:6" x14ac:dyDescent="0.25">
      <c r="B955" s="24"/>
      <c r="D955" t="s">
        <v>2612</v>
      </c>
      <c r="E955">
        <v>64.900000000000006</v>
      </c>
      <c r="F955">
        <v>64.900000000000006</v>
      </c>
    </row>
    <row r="956" spans="2:6" x14ac:dyDescent="0.25">
      <c r="B956" s="24"/>
      <c r="D956" t="s">
        <v>2813</v>
      </c>
      <c r="E956">
        <v>67.900000000000006</v>
      </c>
      <c r="F956">
        <v>67.900000000000006</v>
      </c>
    </row>
    <row r="957" spans="2:6" x14ac:dyDescent="0.25">
      <c r="B957" s="24"/>
      <c r="D957" t="s">
        <v>2921</v>
      </c>
      <c r="E957">
        <v>379.9</v>
      </c>
      <c r="F957">
        <v>379.9</v>
      </c>
    </row>
    <row r="958" spans="2:6" x14ac:dyDescent="0.25">
      <c r="B958" s="24"/>
      <c r="D958" t="s">
        <v>2268</v>
      </c>
      <c r="E958">
        <v>109.9</v>
      </c>
      <c r="F958">
        <v>109.9</v>
      </c>
    </row>
    <row r="959" spans="2:6" x14ac:dyDescent="0.25">
      <c r="B959" s="24"/>
      <c r="D959" t="s">
        <v>2087</v>
      </c>
      <c r="E959">
        <v>45.9</v>
      </c>
      <c r="F959">
        <v>45.9</v>
      </c>
    </row>
    <row r="960" spans="2:6" x14ac:dyDescent="0.25">
      <c r="B960" s="24"/>
      <c r="D960" t="s">
        <v>2297</v>
      </c>
      <c r="E960">
        <v>77.900000000000006</v>
      </c>
      <c r="F960">
        <v>74.900000000000006</v>
      </c>
    </row>
    <row r="961" spans="2:6" x14ac:dyDescent="0.25">
      <c r="B961" s="24"/>
      <c r="D961" t="s">
        <v>2402</v>
      </c>
      <c r="E961">
        <v>154.9</v>
      </c>
      <c r="F961">
        <v>154.9</v>
      </c>
    </row>
    <row r="962" spans="2:6" x14ac:dyDescent="0.25">
      <c r="B962" s="24"/>
      <c r="D962" t="s">
        <v>2570</v>
      </c>
      <c r="E962">
        <v>89.9</v>
      </c>
      <c r="F962">
        <v>89.9</v>
      </c>
    </row>
    <row r="963" spans="2:6" x14ac:dyDescent="0.25">
      <c r="B963" s="24"/>
      <c r="D963" t="s">
        <v>2707</v>
      </c>
      <c r="E963">
        <v>49.9</v>
      </c>
      <c r="F963">
        <v>49.9</v>
      </c>
    </row>
    <row r="964" spans="2:6" x14ac:dyDescent="0.25">
      <c r="B964" s="24"/>
      <c r="D964" t="s">
        <v>2356</v>
      </c>
      <c r="E964">
        <v>53.9</v>
      </c>
      <c r="F964">
        <v>53.9</v>
      </c>
    </row>
    <row r="965" spans="2:6" x14ac:dyDescent="0.25">
      <c r="B965" s="24"/>
      <c r="D965" t="s">
        <v>3430</v>
      </c>
      <c r="E965">
        <v>112.9</v>
      </c>
      <c r="F965">
        <v>112.9</v>
      </c>
    </row>
    <row r="966" spans="2:6" x14ac:dyDescent="0.25">
      <c r="B966" s="24"/>
      <c r="D966" t="s">
        <v>1811</v>
      </c>
      <c r="E966">
        <v>79.900000000000006</v>
      </c>
      <c r="F966">
        <v>79.900000000000006</v>
      </c>
    </row>
    <row r="967" spans="2:6" x14ac:dyDescent="0.25">
      <c r="B967" s="24"/>
      <c r="D967" t="s">
        <v>2329</v>
      </c>
      <c r="E967">
        <v>184.9</v>
      </c>
      <c r="F967">
        <v>184.9</v>
      </c>
    </row>
    <row r="968" spans="2:6" x14ac:dyDescent="0.25">
      <c r="B968" s="24"/>
      <c r="D968" t="s">
        <v>2658</v>
      </c>
      <c r="E968">
        <v>109.9</v>
      </c>
      <c r="F968">
        <v>109.9</v>
      </c>
    </row>
    <row r="969" spans="2:6" x14ac:dyDescent="0.25">
      <c r="B969" s="24"/>
      <c r="D969" t="s">
        <v>2695</v>
      </c>
      <c r="E969">
        <v>409.9</v>
      </c>
      <c r="F969">
        <v>409.9</v>
      </c>
    </row>
    <row r="970" spans="2:6" x14ac:dyDescent="0.25">
      <c r="B970" s="24"/>
      <c r="D970" t="s">
        <v>3431</v>
      </c>
      <c r="E970">
        <v>50.9</v>
      </c>
      <c r="F970">
        <v>50.9</v>
      </c>
    </row>
    <row r="971" spans="2:6" x14ac:dyDescent="0.25">
      <c r="B971" s="24"/>
      <c r="D971" t="s">
        <v>3002</v>
      </c>
      <c r="E971">
        <v>52.9</v>
      </c>
      <c r="F971">
        <v>52.9</v>
      </c>
    </row>
    <row r="972" spans="2:6" x14ac:dyDescent="0.25">
      <c r="B972" s="24"/>
      <c r="D972" t="s">
        <v>2400</v>
      </c>
      <c r="E972">
        <v>44.9</v>
      </c>
      <c r="F972">
        <v>44.9</v>
      </c>
    </row>
    <row r="973" spans="2:6" x14ac:dyDescent="0.25">
      <c r="B973" s="24"/>
      <c r="D973" t="s">
        <v>2882</v>
      </c>
      <c r="E973">
        <v>49.9</v>
      </c>
      <c r="F973">
        <v>49.9</v>
      </c>
    </row>
    <row r="974" spans="2:6" x14ac:dyDescent="0.25">
      <c r="B974" s="24"/>
      <c r="D974" t="s">
        <v>2930</v>
      </c>
      <c r="E974">
        <v>49.9</v>
      </c>
      <c r="F974">
        <v>49.9</v>
      </c>
    </row>
    <row r="975" spans="2:6" x14ac:dyDescent="0.25">
      <c r="B975" s="24"/>
      <c r="D975" t="s">
        <v>2894</v>
      </c>
      <c r="E975">
        <v>46.9</v>
      </c>
      <c r="F975">
        <v>46.9</v>
      </c>
    </row>
    <row r="976" spans="2:6" x14ac:dyDescent="0.25">
      <c r="B976" s="24"/>
      <c r="D976" t="s">
        <v>2558</v>
      </c>
      <c r="E976">
        <v>59.9</v>
      </c>
      <c r="F976">
        <v>59.9</v>
      </c>
    </row>
    <row r="977" spans="2:6" x14ac:dyDescent="0.25">
      <c r="B977" s="24"/>
      <c r="D977" t="s">
        <v>2538</v>
      </c>
      <c r="E977">
        <v>93.9</v>
      </c>
      <c r="F977">
        <v>93.9</v>
      </c>
    </row>
    <row r="978" spans="2:6" x14ac:dyDescent="0.25">
      <c r="B978" s="24"/>
      <c r="D978" t="s">
        <v>2754</v>
      </c>
      <c r="E978">
        <v>129.9</v>
      </c>
      <c r="F978">
        <v>129.9</v>
      </c>
    </row>
    <row r="979" spans="2:6" x14ac:dyDescent="0.25">
      <c r="B979" s="24"/>
      <c r="D979" t="s">
        <v>3074</v>
      </c>
      <c r="E979">
        <v>47.9</v>
      </c>
      <c r="F979">
        <v>47.9</v>
      </c>
    </row>
    <row r="980" spans="2:6" x14ac:dyDescent="0.25">
      <c r="B980" s="24"/>
      <c r="D980" t="s">
        <v>1571</v>
      </c>
      <c r="E980">
        <v>46.9</v>
      </c>
      <c r="F980">
        <v>46.9</v>
      </c>
    </row>
    <row r="981" spans="2:6" x14ac:dyDescent="0.25">
      <c r="B981" s="24"/>
      <c r="D981" t="s">
        <v>2063</v>
      </c>
      <c r="E981">
        <v>52.9</v>
      </c>
      <c r="F981">
        <v>52.9</v>
      </c>
    </row>
    <row r="982" spans="2:6" x14ac:dyDescent="0.25">
      <c r="B982" s="24"/>
      <c r="D982" t="s">
        <v>2687</v>
      </c>
      <c r="E982">
        <v>79.900000000000006</v>
      </c>
      <c r="F982">
        <v>79.900000000000006</v>
      </c>
    </row>
    <row r="983" spans="2:6" x14ac:dyDescent="0.25">
      <c r="B983" s="24"/>
      <c r="D983" t="s">
        <v>2980</v>
      </c>
      <c r="E983">
        <v>85.9</v>
      </c>
      <c r="F983">
        <v>85.9</v>
      </c>
    </row>
    <row r="984" spans="2:6" x14ac:dyDescent="0.25">
      <c r="B984" s="24"/>
      <c r="D984" t="s">
        <v>2336</v>
      </c>
      <c r="E984">
        <v>99.9</v>
      </c>
      <c r="F984">
        <v>99.9</v>
      </c>
    </row>
    <row r="985" spans="2:6" x14ac:dyDescent="0.25">
      <c r="B985" s="24"/>
      <c r="D985" t="s">
        <v>3432</v>
      </c>
      <c r="E985">
        <v>45.9</v>
      </c>
      <c r="F985">
        <v>45.9</v>
      </c>
    </row>
    <row r="986" spans="2:6" x14ac:dyDescent="0.25">
      <c r="B986" s="24"/>
      <c r="D986" t="s">
        <v>2959</v>
      </c>
      <c r="E986">
        <v>45.9</v>
      </c>
      <c r="F986">
        <v>45.9</v>
      </c>
    </row>
    <row r="987" spans="2:6" x14ac:dyDescent="0.25">
      <c r="B987" s="24"/>
      <c r="D987" t="s">
        <v>2374</v>
      </c>
      <c r="E987">
        <v>39.9</v>
      </c>
      <c r="F987">
        <v>39.9</v>
      </c>
    </row>
    <row r="988" spans="2:6" x14ac:dyDescent="0.25">
      <c r="B988" s="24"/>
      <c r="D988" t="s">
        <v>2666</v>
      </c>
      <c r="E988">
        <v>49.9</v>
      </c>
      <c r="F988">
        <v>49.9</v>
      </c>
    </row>
    <row r="989" spans="2:6" x14ac:dyDescent="0.25">
      <c r="B989" s="24"/>
      <c r="D989" t="s">
        <v>2382</v>
      </c>
      <c r="E989">
        <v>44.9</v>
      </c>
      <c r="F989">
        <v>44.9</v>
      </c>
    </row>
    <row r="990" spans="2:6" x14ac:dyDescent="0.25">
      <c r="B990" s="24"/>
      <c r="D990" t="s">
        <v>2937</v>
      </c>
      <c r="E990">
        <v>49.9</v>
      </c>
      <c r="F990">
        <v>49.9</v>
      </c>
    </row>
    <row r="991" spans="2:6" x14ac:dyDescent="0.25">
      <c r="B991" s="24"/>
      <c r="D991" t="s">
        <v>2148</v>
      </c>
      <c r="E991">
        <v>44.9</v>
      </c>
      <c r="F991">
        <v>44.9</v>
      </c>
    </row>
    <row r="992" spans="2:6" x14ac:dyDescent="0.25">
      <c r="B992" s="24"/>
      <c r="D992" t="s">
        <v>3066</v>
      </c>
      <c r="E992">
        <v>192.9</v>
      </c>
      <c r="F992">
        <v>192.9</v>
      </c>
    </row>
    <row r="993" spans="2:6" x14ac:dyDescent="0.25">
      <c r="B993" s="24"/>
      <c r="D993" t="s">
        <v>3433</v>
      </c>
      <c r="E993">
        <v>118.9</v>
      </c>
      <c r="F993">
        <v>118.9</v>
      </c>
    </row>
    <row r="994" spans="2:6" x14ac:dyDescent="0.25">
      <c r="B994" s="24"/>
      <c r="D994" t="s">
        <v>2752</v>
      </c>
      <c r="E994">
        <v>124.9</v>
      </c>
      <c r="F994">
        <v>124.9</v>
      </c>
    </row>
    <row r="995" spans="2:6" x14ac:dyDescent="0.25">
      <c r="B995" s="24"/>
      <c r="D995" t="s">
        <v>2414</v>
      </c>
      <c r="E995">
        <v>118.9</v>
      </c>
      <c r="F995">
        <v>118.9</v>
      </c>
    </row>
    <row r="996" spans="2:6" x14ac:dyDescent="0.25">
      <c r="B996" s="24"/>
      <c r="D996" t="s">
        <v>2900</v>
      </c>
      <c r="E996">
        <v>329.9</v>
      </c>
      <c r="F996">
        <v>329.9</v>
      </c>
    </row>
    <row r="997" spans="2:6" x14ac:dyDescent="0.25">
      <c r="B997" s="24"/>
      <c r="D997" t="s">
        <v>719</v>
      </c>
      <c r="E997">
        <v>217.9</v>
      </c>
      <c r="F997">
        <v>217.9</v>
      </c>
    </row>
    <row r="998" spans="2:6" x14ac:dyDescent="0.25">
      <c r="B998" s="24"/>
      <c r="D998" t="s">
        <v>2614</v>
      </c>
      <c r="E998">
        <v>178.9</v>
      </c>
      <c r="F998">
        <v>178.9</v>
      </c>
    </row>
    <row r="999" spans="2:6" x14ac:dyDescent="0.25">
      <c r="B999" s="24"/>
      <c r="D999" t="s">
        <v>3434</v>
      </c>
      <c r="E999">
        <v>165.9</v>
      </c>
      <c r="F999">
        <v>165.9</v>
      </c>
    </row>
    <row r="1000" spans="2:6" x14ac:dyDescent="0.25">
      <c r="B1000" s="24"/>
      <c r="D1000" t="s">
        <v>2903</v>
      </c>
      <c r="E1000">
        <v>149.9</v>
      </c>
      <c r="F1000">
        <v>149.9</v>
      </c>
    </row>
    <row r="1001" spans="2:6" x14ac:dyDescent="0.25">
      <c r="B1001" s="24"/>
      <c r="D1001" t="s">
        <v>1801</v>
      </c>
      <c r="E1001">
        <v>139.9</v>
      </c>
      <c r="F1001">
        <v>139.9</v>
      </c>
    </row>
    <row r="1002" spans="2:6" x14ac:dyDescent="0.25">
      <c r="B1002" s="24"/>
      <c r="D1002" t="s">
        <v>2990</v>
      </c>
      <c r="E1002">
        <v>127.9</v>
      </c>
      <c r="F1002">
        <v>127.9</v>
      </c>
    </row>
    <row r="1003" spans="2:6" x14ac:dyDescent="0.25">
      <c r="B1003" s="24"/>
      <c r="D1003" t="s">
        <v>2898</v>
      </c>
      <c r="E1003">
        <v>349.9</v>
      </c>
      <c r="F1003">
        <v>349.9</v>
      </c>
    </row>
    <row r="1004" spans="2:6" x14ac:dyDescent="0.25">
      <c r="B1004" s="24"/>
      <c r="D1004" t="s">
        <v>1359</v>
      </c>
      <c r="E1004">
        <v>124.9</v>
      </c>
      <c r="F1004">
        <v>124.9</v>
      </c>
    </row>
    <row r="1005" spans="2:6" x14ac:dyDescent="0.25">
      <c r="B1005" s="24"/>
      <c r="D1005" t="s">
        <v>1795</v>
      </c>
      <c r="E1005">
        <v>164.9</v>
      </c>
      <c r="F1005">
        <v>164.9</v>
      </c>
    </row>
    <row r="1006" spans="2:6" x14ac:dyDescent="0.25">
      <c r="B1006" s="24"/>
      <c r="D1006" t="s">
        <v>2596</v>
      </c>
      <c r="E1006">
        <v>689.9</v>
      </c>
      <c r="F1006">
        <v>689.9</v>
      </c>
    </row>
    <row r="1007" spans="2:6" x14ac:dyDescent="0.25">
      <c r="B1007" s="24"/>
      <c r="D1007" t="s">
        <v>2957</v>
      </c>
      <c r="E1007">
        <v>79.900000000000006</v>
      </c>
      <c r="F1007">
        <v>79.900000000000006</v>
      </c>
    </row>
    <row r="1008" spans="2:6" x14ac:dyDescent="0.25">
      <c r="B1008" s="24"/>
      <c r="D1008" t="s">
        <v>2182</v>
      </c>
      <c r="E1008">
        <v>167.9</v>
      </c>
      <c r="F1008">
        <v>167.9</v>
      </c>
    </row>
    <row r="1009" spans="2:6" x14ac:dyDescent="0.25">
      <c r="B1009" s="24"/>
      <c r="D1009" t="s">
        <v>2725</v>
      </c>
      <c r="E1009">
        <v>247.9</v>
      </c>
      <c r="F1009">
        <v>247.9</v>
      </c>
    </row>
    <row r="1010" spans="2:6" x14ac:dyDescent="0.25">
      <c r="B1010" s="24"/>
      <c r="D1010" t="s">
        <v>2872</v>
      </c>
      <c r="E1010">
        <v>28.9</v>
      </c>
      <c r="F1010">
        <v>28.9</v>
      </c>
    </row>
    <row r="1011" spans="2:6" x14ac:dyDescent="0.25">
      <c r="B1011" s="24"/>
      <c r="D1011" t="s">
        <v>2974</v>
      </c>
      <c r="E1011">
        <v>139.9</v>
      </c>
      <c r="F1011">
        <v>139.9</v>
      </c>
    </row>
    <row r="1012" spans="2:6" x14ac:dyDescent="0.25">
      <c r="B1012" s="24"/>
      <c r="D1012" t="s">
        <v>3435</v>
      </c>
      <c r="E1012">
        <v>45.9</v>
      </c>
      <c r="F1012">
        <v>45.9</v>
      </c>
    </row>
    <row r="1013" spans="2:6" x14ac:dyDescent="0.25">
      <c r="B1013" s="24"/>
      <c r="D1013" t="s">
        <v>2976</v>
      </c>
      <c r="E1013">
        <v>39.9</v>
      </c>
      <c r="F1013">
        <v>39.9</v>
      </c>
    </row>
    <row r="1014" spans="2:6" x14ac:dyDescent="0.25">
      <c r="B1014" s="24"/>
      <c r="D1014" t="s">
        <v>2961</v>
      </c>
      <c r="E1014">
        <v>42.9</v>
      </c>
      <c r="F1014">
        <v>42.9</v>
      </c>
    </row>
    <row r="1015" spans="2:6" x14ac:dyDescent="0.25">
      <c r="B1015" s="24"/>
      <c r="D1015" t="s">
        <v>2446</v>
      </c>
      <c r="E1015">
        <v>42.9</v>
      </c>
      <c r="F1015">
        <v>42.9</v>
      </c>
    </row>
    <row r="1016" spans="2:6" x14ac:dyDescent="0.25">
      <c r="B1016" s="24"/>
      <c r="D1016" t="s">
        <v>2578</v>
      </c>
      <c r="E1016">
        <v>427.9</v>
      </c>
      <c r="F1016">
        <v>427.9</v>
      </c>
    </row>
    <row r="1017" spans="2:6" x14ac:dyDescent="0.25">
      <c r="B1017" s="24"/>
      <c r="D1017" t="s">
        <v>2700</v>
      </c>
      <c r="E1017">
        <v>719.9</v>
      </c>
      <c r="F1017">
        <v>719.9</v>
      </c>
    </row>
    <row r="1018" spans="2:6" x14ac:dyDescent="0.25">
      <c r="B1018" s="24"/>
      <c r="D1018" t="s">
        <v>3436</v>
      </c>
      <c r="E1018">
        <v>249.9</v>
      </c>
      <c r="F1018">
        <v>249.9</v>
      </c>
    </row>
    <row r="1019" spans="2:6" x14ac:dyDescent="0.25">
      <c r="B1019" s="24"/>
      <c r="D1019" t="s">
        <v>2215</v>
      </c>
      <c r="E1019">
        <v>249.9</v>
      </c>
      <c r="F1019">
        <v>249.9</v>
      </c>
    </row>
    <row r="1020" spans="2:6" x14ac:dyDescent="0.25">
      <c r="B1020" s="24"/>
      <c r="D1020" t="s">
        <v>3301</v>
      </c>
      <c r="E1020">
        <v>267.89999999999998</v>
      </c>
      <c r="F1020">
        <v>267.89999999999998</v>
      </c>
    </row>
    <row r="1021" spans="2:6" x14ac:dyDescent="0.25">
      <c r="B1021" s="24"/>
      <c r="D1021" t="s">
        <v>3437</v>
      </c>
      <c r="E1021">
        <v>87.9</v>
      </c>
      <c r="F1021">
        <v>87.9</v>
      </c>
    </row>
    <row r="1022" spans="2:6" x14ac:dyDescent="0.25">
      <c r="B1022" s="24"/>
      <c r="D1022" t="s">
        <v>2756</v>
      </c>
      <c r="E1022">
        <v>89.9</v>
      </c>
      <c r="F1022">
        <v>89.9</v>
      </c>
    </row>
    <row r="1023" spans="2:6" x14ac:dyDescent="0.25">
      <c r="B1023" s="24"/>
      <c r="D1023" t="s">
        <v>3115</v>
      </c>
      <c r="E1023">
        <v>99.9</v>
      </c>
      <c r="F1023">
        <v>99.9</v>
      </c>
    </row>
    <row r="1024" spans="2:6" x14ac:dyDescent="0.25">
      <c r="B1024" s="24"/>
      <c r="D1024" t="s">
        <v>3221</v>
      </c>
      <c r="E1024">
        <v>87.9</v>
      </c>
      <c r="F1024">
        <v>87.9</v>
      </c>
    </row>
    <row r="1025" spans="2:6" x14ac:dyDescent="0.25">
      <c r="B1025" s="24"/>
      <c r="D1025" t="s">
        <v>1838</v>
      </c>
      <c r="E1025">
        <v>269.89999999999998</v>
      </c>
      <c r="F1025">
        <v>269.89999999999998</v>
      </c>
    </row>
    <row r="1026" spans="2:6" x14ac:dyDescent="0.25">
      <c r="B1026" s="24"/>
      <c r="D1026" t="s">
        <v>2797</v>
      </c>
      <c r="E1026">
        <v>79.900000000000006</v>
      </c>
      <c r="F1026">
        <v>79.900000000000006</v>
      </c>
    </row>
    <row r="1027" spans="2:6" x14ac:dyDescent="0.25">
      <c r="B1027" s="24"/>
      <c r="D1027" t="s">
        <v>2760</v>
      </c>
      <c r="E1027">
        <v>197.9</v>
      </c>
      <c r="F1027">
        <v>197.9</v>
      </c>
    </row>
    <row r="1028" spans="2:6" x14ac:dyDescent="0.25">
      <c r="B1028" s="24"/>
      <c r="D1028" t="s">
        <v>2432</v>
      </c>
      <c r="E1028">
        <v>27.9</v>
      </c>
      <c r="F1028">
        <v>27.9</v>
      </c>
    </row>
    <row r="1029" spans="2:6" x14ac:dyDescent="0.25">
      <c r="B1029" s="24"/>
      <c r="D1029" t="s">
        <v>3438</v>
      </c>
      <c r="E1029">
        <v>99.9</v>
      </c>
      <c r="F1029">
        <v>99.9</v>
      </c>
    </row>
    <row r="1030" spans="2:6" x14ac:dyDescent="0.25">
      <c r="B1030" s="24"/>
      <c r="D1030" t="s">
        <v>2878</v>
      </c>
      <c r="E1030">
        <v>86.9</v>
      </c>
      <c r="F1030">
        <v>86.9</v>
      </c>
    </row>
    <row r="1031" spans="2:6" x14ac:dyDescent="0.25">
      <c r="B1031" s="24"/>
      <c r="D1031" t="s">
        <v>2880</v>
      </c>
      <c r="E1031">
        <v>87.9</v>
      </c>
      <c r="F1031">
        <v>87.9</v>
      </c>
    </row>
    <row r="1032" spans="2:6" x14ac:dyDescent="0.25">
      <c r="B1032" s="24"/>
      <c r="D1032" t="s">
        <v>3439</v>
      </c>
      <c r="E1032">
        <v>138.9</v>
      </c>
      <c r="F1032">
        <v>138.9</v>
      </c>
    </row>
    <row r="1033" spans="2:6" x14ac:dyDescent="0.25">
      <c r="B1033" s="24"/>
      <c r="D1033" t="s">
        <v>2911</v>
      </c>
      <c r="E1033">
        <v>149.9</v>
      </c>
      <c r="F1033">
        <v>149.9</v>
      </c>
    </row>
    <row r="1034" spans="2:6" x14ac:dyDescent="0.25">
      <c r="B1034" s="24"/>
      <c r="D1034" t="s">
        <v>2909</v>
      </c>
      <c r="E1034">
        <v>138.9</v>
      </c>
      <c r="F1034">
        <v>138.9</v>
      </c>
    </row>
    <row r="1035" spans="2:6" x14ac:dyDescent="0.25">
      <c r="B1035" s="24"/>
      <c r="D1035" t="s">
        <v>2913</v>
      </c>
      <c r="E1035">
        <v>138.9</v>
      </c>
      <c r="F1035">
        <v>138.9</v>
      </c>
    </row>
    <row r="1036" spans="2:6" x14ac:dyDescent="0.25">
      <c r="B1036" s="24"/>
      <c r="D1036" t="s">
        <v>3440</v>
      </c>
      <c r="E1036">
        <v>152.9</v>
      </c>
      <c r="F1036">
        <v>152.9</v>
      </c>
    </row>
    <row r="1037" spans="2:6" x14ac:dyDescent="0.25">
      <c r="B1037" s="24"/>
      <c r="D1037" t="s">
        <v>2928</v>
      </c>
      <c r="E1037">
        <v>142.9</v>
      </c>
      <c r="F1037">
        <v>142.9</v>
      </c>
    </row>
    <row r="1038" spans="2:6" x14ac:dyDescent="0.25">
      <c r="B1038" s="24"/>
      <c r="D1038" t="s">
        <v>2924</v>
      </c>
      <c r="E1038">
        <v>139.9</v>
      </c>
      <c r="F1038">
        <v>139.9</v>
      </c>
    </row>
    <row r="1039" spans="2:6" x14ac:dyDescent="0.25">
      <c r="B1039" s="24"/>
      <c r="D1039" t="s">
        <v>2886</v>
      </c>
      <c r="E1039">
        <v>72.900000000000006</v>
      </c>
      <c r="F1039">
        <v>72.900000000000006</v>
      </c>
    </row>
    <row r="1040" spans="2:6" x14ac:dyDescent="0.25">
      <c r="B1040" s="24"/>
      <c r="D1040" t="s">
        <v>2332</v>
      </c>
      <c r="E1040">
        <v>64.900000000000006</v>
      </c>
      <c r="F1040">
        <v>64.900000000000006</v>
      </c>
    </row>
    <row r="1041" spans="2:6" x14ac:dyDescent="0.25">
      <c r="B1041" s="24"/>
      <c r="D1041" t="s">
        <v>2888</v>
      </c>
      <c r="E1041">
        <v>72.900000000000006</v>
      </c>
      <c r="F1041">
        <v>72.900000000000006</v>
      </c>
    </row>
    <row r="1042" spans="2:6" x14ac:dyDescent="0.25">
      <c r="B1042" s="24"/>
      <c r="D1042" t="s">
        <v>2788</v>
      </c>
      <c r="E1042">
        <v>27.9</v>
      </c>
      <c r="F1042">
        <v>27.9</v>
      </c>
    </row>
    <row r="1043" spans="2:6" x14ac:dyDescent="0.25">
      <c r="B1043" s="24"/>
      <c r="D1043" t="s">
        <v>3441</v>
      </c>
      <c r="E1043">
        <v>64.900000000000006</v>
      </c>
      <c r="F1043">
        <v>64.900000000000006</v>
      </c>
    </row>
    <row r="1044" spans="2:6" x14ac:dyDescent="0.25">
      <c r="B1044" s="24"/>
      <c r="D1044" t="s">
        <v>2675</v>
      </c>
      <c r="E1044">
        <v>64.900000000000006</v>
      </c>
      <c r="F1044">
        <v>64.900000000000006</v>
      </c>
    </row>
    <row r="1045" spans="2:6" x14ac:dyDescent="0.25">
      <c r="B1045" s="24"/>
      <c r="D1045" t="s">
        <v>2679</v>
      </c>
      <c r="E1045">
        <v>64.900000000000006</v>
      </c>
      <c r="F1045">
        <v>64.900000000000006</v>
      </c>
    </row>
    <row r="1046" spans="2:6" x14ac:dyDescent="0.25">
      <c r="B1046" s="24"/>
      <c r="D1046" t="s">
        <v>2677</v>
      </c>
      <c r="E1046">
        <v>64.900000000000006</v>
      </c>
      <c r="F1046">
        <v>64.900000000000006</v>
      </c>
    </row>
    <row r="1047" spans="2:6" x14ac:dyDescent="0.25">
      <c r="B1047" s="24"/>
      <c r="D1047" t="s">
        <v>2681</v>
      </c>
      <c r="E1047">
        <v>74.900000000000006</v>
      </c>
      <c r="F1047">
        <v>74.900000000000006</v>
      </c>
    </row>
    <row r="1048" spans="2:6" x14ac:dyDescent="0.25">
      <c r="B1048" s="24"/>
      <c r="D1048" t="s">
        <v>2786</v>
      </c>
      <c r="E1048">
        <v>41.9</v>
      </c>
      <c r="F1048">
        <v>41.9</v>
      </c>
    </row>
    <row r="1049" spans="2:6" x14ac:dyDescent="0.25">
      <c r="B1049" s="24"/>
      <c r="D1049" t="s">
        <v>1710</v>
      </c>
      <c r="E1049">
        <v>37.9</v>
      </c>
      <c r="F1049">
        <v>37.9</v>
      </c>
    </row>
    <row r="1050" spans="2:6" x14ac:dyDescent="0.25">
      <c r="B1050" s="24"/>
      <c r="D1050" t="s">
        <v>2862</v>
      </c>
      <c r="E1050">
        <v>56.9</v>
      </c>
      <c r="F1050">
        <v>56.9</v>
      </c>
    </row>
    <row r="1051" spans="2:6" x14ac:dyDescent="0.25">
      <c r="B1051" s="24"/>
      <c r="D1051" t="s">
        <v>2860</v>
      </c>
      <c r="E1051">
        <v>68.900000000000006</v>
      </c>
      <c r="F1051">
        <v>68.900000000000006</v>
      </c>
    </row>
    <row r="1052" spans="2:6" x14ac:dyDescent="0.25">
      <c r="B1052" s="24"/>
      <c r="D1052" t="s">
        <v>2668</v>
      </c>
      <c r="E1052">
        <v>27.9</v>
      </c>
      <c r="F1052">
        <v>27.9</v>
      </c>
    </row>
    <row r="1053" spans="2:6" x14ac:dyDescent="0.25">
      <c r="B1053" s="24"/>
      <c r="D1053" t="s">
        <v>1823</v>
      </c>
      <c r="E1053">
        <v>38.9</v>
      </c>
      <c r="F1053">
        <v>42.9</v>
      </c>
    </row>
    <row r="1054" spans="2:6" x14ac:dyDescent="0.25">
      <c r="B1054" s="24"/>
      <c r="D1054" t="s">
        <v>1867</v>
      </c>
      <c r="E1054">
        <v>99.9</v>
      </c>
      <c r="F1054">
        <v>99.9</v>
      </c>
    </row>
    <row r="1055" spans="2:6" x14ac:dyDescent="0.25">
      <c r="B1055" s="24"/>
      <c r="D1055" t="s">
        <v>2012</v>
      </c>
      <c r="E1055">
        <v>87.9</v>
      </c>
      <c r="F1055">
        <v>87.9</v>
      </c>
    </row>
    <row r="1056" spans="2:6" x14ac:dyDescent="0.25">
      <c r="B1056" s="24"/>
      <c r="D1056" t="s">
        <v>1790</v>
      </c>
      <c r="E1056">
        <v>159.9</v>
      </c>
      <c r="F1056">
        <v>159.9</v>
      </c>
    </row>
    <row r="1057" spans="2:6" x14ac:dyDescent="0.25">
      <c r="B1057" s="24"/>
      <c r="D1057" t="s">
        <v>1122</v>
      </c>
      <c r="E1057">
        <v>134.9</v>
      </c>
      <c r="F1057">
        <v>134.9</v>
      </c>
    </row>
    <row r="1058" spans="2:6" x14ac:dyDescent="0.25">
      <c r="B1058" s="24"/>
      <c r="D1058" t="s">
        <v>2170</v>
      </c>
      <c r="E1058">
        <v>97.9</v>
      </c>
      <c r="F1058">
        <v>97.9</v>
      </c>
    </row>
    <row r="1059" spans="2:6" x14ac:dyDescent="0.25">
      <c r="B1059" s="24"/>
      <c r="D1059" t="s">
        <v>3025</v>
      </c>
      <c r="E1059">
        <v>219.9</v>
      </c>
      <c r="F1059">
        <v>219.9</v>
      </c>
    </row>
    <row r="1060" spans="2:6" x14ac:dyDescent="0.25">
      <c r="B1060" s="24"/>
      <c r="D1060" t="s">
        <v>2255</v>
      </c>
      <c r="E1060">
        <v>44.9</v>
      </c>
      <c r="F1060">
        <v>44.9</v>
      </c>
    </row>
    <row r="1061" spans="2:6" x14ac:dyDescent="0.25">
      <c r="B1061" s="24"/>
      <c r="D1061" t="s">
        <v>2556</v>
      </c>
      <c r="E1061">
        <v>54.9</v>
      </c>
      <c r="F1061">
        <v>54.9</v>
      </c>
    </row>
    <row r="1062" spans="2:6" x14ac:dyDescent="0.25">
      <c r="B1062" s="24"/>
      <c r="D1062" t="s">
        <v>3492</v>
      </c>
      <c r="E1062">
        <v>57.9</v>
      </c>
      <c r="F1062">
        <v>57.9</v>
      </c>
    </row>
    <row r="1063" spans="2:6" x14ac:dyDescent="0.25">
      <c r="B1063" s="24"/>
      <c r="D1063" t="s">
        <v>2762</v>
      </c>
      <c r="E1063">
        <v>57.9</v>
      </c>
      <c r="F1063">
        <v>57.9</v>
      </c>
    </row>
    <row r="1064" spans="2:6" x14ac:dyDescent="0.25">
      <c r="B1064" s="24"/>
      <c r="D1064" t="s">
        <v>2765</v>
      </c>
      <c r="E1064">
        <v>57.9</v>
      </c>
      <c r="F1064">
        <v>57.9</v>
      </c>
    </row>
    <row r="1065" spans="2:6" x14ac:dyDescent="0.25">
      <c r="B1065" s="24"/>
      <c r="D1065" t="s">
        <v>3493</v>
      </c>
      <c r="E1065">
        <v>59.9</v>
      </c>
      <c r="F1065">
        <v>59.9</v>
      </c>
    </row>
    <row r="1066" spans="2:6" x14ac:dyDescent="0.25">
      <c r="B1066" s="24"/>
      <c r="D1066" t="s">
        <v>2837</v>
      </c>
      <c r="E1066">
        <v>74.900000000000006</v>
      </c>
      <c r="F1066">
        <v>74.900000000000006</v>
      </c>
    </row>
    <row r="1067" spans="2:6" x14ac:dyDescent="0.25">
      <c r="B1067" s="24"/>
      <c r="D1067" t="s">
        <v>2835</v>
      </c>
      <c r="E1067">
        <v>72.900000000000006</v>
      </c>
      <c r="F1067">
        <v>72.900000000000006</v>
      </c>
    </row>
    <row r="1068" spans="2:6" x14ac:dyDescent="0.25">
      <c r="B1068" s="24"/>
      <c r="D1068" t="s">
        <v>2864</v>
      </c>
      <c r="E1068">
        <v>59.9</v>
      </c>
      <c r="F1068">
        <v>59.9</v>
      </c>
    </row>
    <row r="1069" spans="2:6" x14ac:dyDescent="0.25">
      <c r="B1069" s="24"/>
      <c r="D1069" t="s">
        <v>2939</v>
      </c>
      <c r="E1069">
        <v>36.9</v>
      </c>
      <c r="F1069">
        <v>36.9</v>
      </c>
    </row>
    <row r="1070" spans="2:6" x14ac:dyDescent="0.25">
      <c r="B1070" s="24"/>
      <c r="D1070" t="s">
        <v>2892</v>
      </c>
      <c r="E1070">
        <v>23.9</v>
      </c>
      <c r="F1070">
        <v>23.9</v>
      </c>
    </row>
    <row r="1071" spans="2:6" x14ac:dyDescent="0.25">
      <c r="B1071" s="24"/>
      <c r="D1071" t="s">
        <v>2854</v>
      </c>
      <c r="E1071">
        <v>194.9</v>
      </c>
      <c r="F1071">
        <v>194.9</v>
      </c>
    </row>
    <row r="1072" spans="2:6" x14ac:dyDescent="0.25">
      <c r="B1072" s="24"/>
      <c r="D1072" t="s">
        <v>3056</v>
      </c>
      <c r="E1072">
        <v>69.900000000000006</v>
      </c>
      <c r="F1072">
        <v>69.900000000000006</v>
      </c>
    </row>
    <row r="1073" spans="2:6" x14ac:dyDescent="0.25">
      <c r="B1073" s="24"/>
      <c r="D1073" t="s">
        <v>2709</v>
      </c>
      <c r="E1073">
        <v>237.9</v>
      </c>
      <c r="F1073">
        <v>237.9</v>
      </c>
    </row>
    <row r="1074" spans="2:6" x14ac:dyDescent="0.25">
      <c r="B1074" s="24"/>
      <c r="D1074" t="s">
        <v>1559</v>
      </c>
      <c r="E1074">
        <v>47.9</v>
      </c>
      <c r="F1074">
        <v>47.9</v>
      </c>
    </row>
    <row r="1075" spans="2:6" x14ac:dyDescent="0.25">
      <c r="B1075" s="24"/>
      <c r="D1075" t="s">
        <v>2850</v>
      </c>
      <c r="E1075">
        <v>38.9</v>
      </c>
      <c r="F1075">
        <v>38.9</v>
      </c>
    </row>
    <row r="1076" spans="2:6" x14ac:dyDescent="0.25">
      <c r="B1076" s="24"/>
      <c r="D1076" t="s">
        <v>2845</v>
      </c>
      <c r="E1076">
        <v>194.9</v>
      </c>
      <c r="F1076">
        <v>194.9</v>
      </c>
    </row>
    <row r="1077" spans="2:6" x14ac:dyDescent="0.25">
      <c r="B1077" s="24"/>
      <c r="D1077" t="s">
        <v>3494</v>
      </c>
      <c r="E1077">
        <v>42.9</v>
      </c>
      <c r="F1077">
        <v>42.9</v>
      </c>
    </row>
    <row r="1078" spans="2:6" x14ac:dyDescent="0.25">
      <c r="B1078" s="24"/>
      <c r="D1078" t="s">
        <v>2784</v>
      </c>
      <c r="E1078">
        <v>42.9</v>
      </c>
      <c r="F1078">
        <v>42.9</v>
      </c>
    </row>
    <row r="1079" spans="2:6" x14ac:dyDescent="0.25">
      <c r="B1079" s="24"/>
      <c r="D1079" t="s">
        <v>2779</v>
      </c>
      <c r="E1079">
        <v>47.9</v>
      </c>
      <c r="F1079">
        <v>47.9</v>
      </c>
    </row>
    <row r="1080" spans="2:6" x14ac:dyDescent="0.25">
      <c r="B1080" s="24"/>
      <c r="D1080" t="s">
        <v>3006</v>
      </c>
      <c r="E1080">
        <v>65.900000000000006</v>
      </c>
      <c r="F1080">
        <v>65.900000000000006</v>
      </c>
    </row>
    <row r="1081" spans="2:6" x14ac:dyDescent="0.25">
      <c r="B1081" s="24"/>
      <c r="D1081" t="s">
        <v>3008</v>
      </c>
      <c r="E1081">
        <v>59.9</v>
      </c>
      <c r="F1081">
        <v>59.9</v>
      </c>
    </row>
    <row r="1082" spans="2:6" x14ac:dyDescent="0.25">
      <c r="B1082" s="24"/>
      <c r="D1082" t="s">
        <v>490</v>
      </c>
      <c r="E1082">
        <v>299.89999999999998</v>
      </c>
      <c r="F1082">
        <v>299.89999999999998</v>
      </c>
    </row>
    <row r="1083" spans="2:6" x14ac:dyDescent="0.25">
      <c r="B1083" s="24"/>
      <c r="D1083" t="s">
        <v>2574</v>
      </c>
      <c r="E1083">
        <v>209.9</v>
      </c>
      <c r="F1083">
        <v>209.9</v>
      </c>
    </row>
    <row r="1084" spans="2:6" x14ac:dyDescent="0.25">
      <c r="B1084" s="24"/>
      <c r="D1084" t="s">
        <v>1210</v>
      </c>
      <c r="E1084">
        <v>49.9</v>
      </c>
      <c r="F1084">
        <v>49.9</v>
      </c>
    </row>
    <row r="1085" spans="2:6" x14ac:dyDescent="0.25">
      <c r="B1085" s="24"/>
      <c r="D1085" t="s">
        <v>1185</v>
      </c>
      <c r="E1085">
        <v>54.9</v>
      </c>
      <c r="F1085">
        <v>54.9</v>
      </c>
    </row>
    <row r="1086" spans="2:6" x14ac:dyDescent="0.25">
      <c r="B1086" s="24"/>
      <c r="D1086" t="s">
        <v>2189</v>
      </c>
      <c r="E1086">
        <v>239.9</v>
      </c>
      <c r="F1086">
        <v>239.9</v>
      </c>
    </row>
    <row r="1087" spans="2:6" x14ac:dyDescent="0.25">
      <c r="B1087" s="24"/>
      <c r="D1087" t="s">
        <v>2644</v>
      </c>
      <c r="E1087">
        <v>52.9</v>
      </c>
      <c r="F1087">
        <v>52.9</v>
      </c>
    </row>
    <row r="1088" spans="2:6" x14ac:dyDescent="0.25">
      <c r="B1088" s="24"/>
      <c r="D1088" t="s">
        <v>2642</v>
      </c>
      <c r="E1088">
        <v>55.9</v>
      </c>
      <c r="F1088">
        <v>55.9</v>
      </c>
    </row>
    <row r="1089" spans="2:6" x14ac:dyDescent="0.25">
      <c r="B1089" s="24"/>
      <c r="D1089" t="s">
        <v>3495</v>
      </c>
      <c r="E1089">
        <v>49.9</v>
      </c>
      <c r="F1089">
        <v>49.9</v>
      </c>
    </row>
    <row r="1090" spans="2:6" x14ac:dyDescent="0.25">
      <c r="B1090" s="24"/>
      <c r="D1090" t="s">
        <v>2338</v>
      </c>
      <c r="E1090">
        <v>52.9</v>
      </c>
      <c r="F1090">
        <v>52.9</v>
      </c>
    </row>
    <row r="1091" spans="2:6" x14ac:dyDescent="0.25">
      <c r="B1091" s="24"/>
      <c r="D1091" t="s">
        <v>2472</v>
      </c>
      <c r="E1091">
        <v>49.9</v>
      </c>
      <c r="F1091">
        <v>49.9</v>
      </c>
    </row>
    <row r="1092" spans="2:6" x14ac:dyDescent="0.25">
      <c r="B1092" s="24"/>
      <c r="D1092" t="s">
        <v>3496</v>
      </c>
      <c r="E1092">
        <v>33.9</v>
      </c>
      <c r="F1092">
        <v>33.9</v>
      </c>
    </row>
    <row r="1093" spans="2:6" x14ac:dyDescent="0.25">
      <c r="B1093" s="24"/>
      <c r="D1093" t="s">
        <v>1514</v>
      </c>
      <c r="E1093">
        <v>35.9</v>
      </c>
      <c r="F1093">
        <v>35.9</v>
      </c>
    </row>
    <row r="1094" spans="2:6" x14ac:dyDescent="0.25">
      <c r="B1094" s="24"/>
      <c r="D1094" t="s">
        <v>1636</v>
      </c>
      <c r="E1094">
        <v>33.9</v>
      </c>
      <c r="F1094">
        <v>33.9</v>
      </c>
    </row>
    <row r="1095" spans="2:6" x14ac:dyDescent="0.25">
      <c r="B1095" s="24"/>
      <c r="D1095" t="s">
        <v>223</v>
      </c>
      <c r="E1095">
        <v>35.9</v>
      </c>
      <c r="F1095">
        <v>35.9</v>
      </c>
    </row>
    <row r="1096" spans="2:6" x14ac:dyDescent="0.25">
      <c r="B1096" s="24"/>
      <c r="D1096" t="s">
        <v>205</v>
      </c>
      <c r="E1096">
        <v>35.9</v>
      </c>
      <c r="F1096">
        <v>35.9</v>
      </c>
    </row>
    <row r="1097" spans="2:6" x14ac:dyDescent="0.25">
      <c r="B1097" s="24"/>
      <c r="D1097" t="s">
        <v>127</v>
      </c>
      <c r="E1097">
        <v>35.9</v>
      </c>
      <c r="F1097">
        <v>35.9</v>
      </c>
    </row>
    <row r="1098" spans="2:6" x14ac:dyDescent="0.25">
      <c r="B1098" s="24"/>
      <c r="D1098" t="s">
        <v>1397</v>
      </c>
      <c r="E1098">
        <v>49.9</v>
      </c>
      <c r="F1098">
        <v>49.9</v>
      </c>
    </row>
    <row r="1099" spans="2:6" x14ac:dyDescent="0.25">
      <c r="B1099" s="24"/>
      <c r="D1099" t="s">
        <v>133</v>
      </c>
      <c r="E1099">
        <v>35.9</v>
      </c>
      <c r="F1099">
        <v>35.9</v>
      </c>
    </row>
    <row r="1100" spans="2:6" x14ac:dyDescent="0.25">
      <c r="B1100" s="24"/>
      <c r="D1100" t="s">
        <v>1060</v>
      </c>
      <c r="E1100">
        <v>67.900000000000006</v>
      </c>
      <c r="F1100">
        <v>67.900000000000006</v>
      </c>
    </row>
    <row r="1101" spans="2:6" x14ac:dyDescent="0.25">
      <c r="B1101" s="24"/>
      <c r="D1101" t="s">
        <v>992</v>
      </c>
      <c r="E1101">
        <v>59.9</v>
      </c>
      <c r="F1101">
        <v>59.9</v>
      </c>
    </row>
    <row r="1102" spans="2:6" x14ac:dyDescent="0.25">
      <c r="B1102" s="24"/>
      <c r="D1102" t="s">
        <v>2969</v>
      </c>
      <c r="E1102">
        <v>299.89999999999998</v>
      </c>
      <c r="F1102">
        <v>299.89999999999998</v>
      </c>
    </row>
    <row r="1103" spans="2:6" x14ac:dyDescent="0.25">
      <c r="B1103" s="24"/>
      <c r="D1103" t="s">
        <v>2866</v>
      </c>
      <c r="E1103">
        <v>87.9</v>
      </c>
      <c r="F1103">
        <v>87.9</v>
      </c>
    </row>
    <row r="1104" spans="2:6" x14ac:dyDescent="0.25">
      <c r="B1104" s="24"/>
      <c r="D1104" t="s">
        <v>2982</v>
      </c>
      <c r="E1104">
        <v>179.9</v>
      </c>
      <c r="F1104">
        <v>179.9</v>
      </c>
    </row>
    <row r="1105" spans="2:6" x14ac:dyDescent="0.25">
      <c r="B1105" s="24"/>
      <c r="D1105" t="s">
        <v>3497</v>
      </c>
      <c r="E1105">
        <v>329.9</v>
      </c>
      <c r="F1105">
        <v>329.9</v>
      </c>
    </row>
    <row r="1106" spans="2:6" x14ac:dyDescent="0.25">
      <c r="B1106" s="24"/>
      <c r="D1106" t="s">
        <v>2806</v>
      </c>
      <c r="E1106">
        <v>329.9</v>
      </c>
      <c r="F1106">
        <v>329.9</v>
      </c>
    </row>
    <row r="1107" spans="2:6" x14ac:dyDescent="0.25">
      <c r="B1107" s="24"/>
      <c r="D1107" t="s">
        <v>2803</v>
      </c>
      <c r="E1107">
        <v>329.9</v>
      </c>
      <c r="F1107">
        <v>329.9</v>
      </c>
    </row>
    <row r="1108" spans="2:6" x14ac:dyDescent="0.25">
      <c r="B1108" s="24"/>
      <c r="D1108" t="s">
        <v>2542</v>
      </c>
      <c r="E1108">
        <v>53.9</v>
      </c>
      <c r="F1108">
        <v>53.9</v>
      </c>
    </row>
    <row r="1109" spans="2:6" x14ac:dyDescent="0.25">
      <c r="B1109" s="24"/>
      <c r="D1109" t="s">
        <v>2313</v>
      </c>
      <c r="E1109">
        <v>44.9</v>
      </c>
      <c r="F1109">
        <v>44.9</v>
      </c>
    </row>
    <row r="1110" spans="2:6" x14ac:dyDescent="0.25">
      <c r="B1110" s="24"/>
      <c r="D1110" t="s">
        <v>1782</v>
      </c>
      <c r="E1110">
        <v>69.849999999999994</v>
      </c>
      <c r="F1110">
        <v>69.849999999999994</v>
      </c>
    </row>
    <row r="1111" spans="2:6" x14ac:dyDescent="0.25">
      <c r="B1111" s="24"/>
      <c r="D1111" t="s">
        <v>3021</v>
      </c>
      <c r="E1111">
        <v>184.9</v>
      </c>
      <c r="F1111">
        <v>184.9</v>
      </c>
    </row>
    <row r="1112" spans="2:6" x14ac:dyDescent="0.25">
      <c r="B1112" s="24"/>
      <c r="D1112" t="s">
        <v>2994</v>
      </c>
      <c r="E1112">
        <v>206.9</v>
      </c>
      <c r="F1112">
        <v>206.9</v>
      </c>
    </row>
    <row r="1113" spans="2:6" x14ac:dyDescent="0.25">
      <c r="B1113" s="24"/>
      <c r="D1113" t="s">
        <v>3036</v>
      </c>
      <c r="E1113">
        <v>179.9</v>
      </c>
      <c r="F1113">
        <v>179.9</v>
      </c>
    </row>
    <row r="1114" spans="2:6" x14ac:dyDescent="0.25">
      <c r="B1114" s="24"/>
      <c r="D1114" t="s">
        <v>3498</v>
      </c>
      <c r="E1114">
        <v>64.900000000000006</v>
      </c>
      <c r="F1114">
        <v>64.900000000000006</v>
      </c>
    </row>
    <row r="1115" spans="2:6" x14ac:dyDescent="0.25">
      <c r="B1115" s="24"/>
      <c r="D1115" t="s">
        <v>2440</v>
      </c>
      <c r="E1115">
        <v>74.900000000000006</v>
      </c>
      <c r="F1115">
        <v>74.900000000000006</v>
      </c>
    </row>
    <row r="1116" spans="2:6" x14ac:dyDescent="0.25">
      <c r="B1116" s="24"/>
      <c r="D1116" t="s">
        <v>2442</v>
      </c>
      <c r="E1116">
        <v>64.900000000000006</v>
      </c>
      <c r="F1116">
        <v>64.900000000000006</v>
      </c>
    </row>
    <row r="1117" spans="2:6" x14ac:dyDescent="0.25">
      <c r="B1117" s="24"/>
      <c r="D1117" t="s">
        <v>2325</v>
      </c>
      <c r="E1117">
        <v>99.9</v>
      </c>
      <c r="F1117">
        <v>99.9</v>
      </c>
    </row>
    <row r="1118" spans="2:6" x14ac:dyDescent="0.25">
      <c r="B1118" s="24"/>
      <c r="D1118" t="s">
        <v>2715</v>
      </c>
      <c r="E1118">
        <v>74.900000000000006</v>
      </c>
      <c r="F1118">
        <v>74.900000000000006</v>
      </c>
    </row>
    <row r="1119" spans="2:6" x14ac:dyDescent="0.25">
      <c r="B1119" s="24"/>
      <c r="D1119" t="s">
        <v>2497</v>
      </c>
      <c r="E1119">
        <v>589.9</v>
      </c>
      <c r="F1119">
        <v>589.9</v>
      </c>
    </row>
    <row r="1120" spans="2:6" x14ac:dyDescent="0.25">
      <c r="B1120" s="24"/>
      <c r="D1120" t="s">
        <v>2536</v>
      </c>
      <c r="E1120">
        <v>49.9</v>
      </c>
      <c r="F1120">
        <v>49.9</v>
      </c>
    </row>
    <row r="1121" spans="2:6" x14ac:dyDescent="0.25">
      <c r="B1121" s="24"/>
      <c r="D1121" t="s">
        <v>2470</v>
      </c>
      <c r="E1121">
        <v>119.9</v>
      </c>
      <c r="F1121">
        <v>119.9</v>
      </c>
    </row>
    <row r="1122" spans="2:6" x14ac:dyDescent="0.25">
      <c r="B1122" s="24"/>
      <c r="D1122" t="s">
        <v>1091</v>
      </c>
      <c r="E1122">
        <v>39.9</v>
      </c>
      <c r="F1122">
        <v>39.9</v>
      </c>
    </row>
    <row r="1123" spans="2:6" x14ac:dyDescent="0.25">
      <c r="B1123" s="24"/>
      <c r="D1123" t="s">
        <v>1510</v>
      </c>
      <c r="E1123">
        <v>79.900000000000006</v>
      </c>
      <c r="F1123">
        <v>79.900000000000006</v>
      </c>
    </row>
    <row r="1124" spans="2:6" x14ac:dyDescent="0.25">
      <c r="B1124" s="24"/>
      <c r="D1124" t="s">
        <v>1586</v>
      </c>
      <c r="E1124">
        <v>94.9</v>
      </c>
      <c r="F1124">
        <v>94.9</v>
      </c>
    </row>
    <row r="1125" spans="2:6" x14ac:dyDescent="0.25">
      <c r="B1125" s="24"/>
      <c r="D1125" t="s">
        <v>1972</v>
      </c>
      <c r="E1125">
        <v>29.9</v>
      </c>
      <c r="F1125">
        <v>29.9</v>
      </c>
    </row>
    <row r="1126" spans="2:6" x14ac:dyDescent="0.25">
      <c r="B1126" s="24"/>
      <c r="D1126" t="s">
        <v>2422</v>
      </c>
      <c r="E1126">
        <v>38.9</v>
      </c>
      <c r="F1126">
        <v>38.9</v>
      </c>
    </row>
    <row r="1127" spans="2:6" x14ac:dyDescent="0.25">
      <c r="B1127" s="24"/>
      <c r="D1127" t="s">
        <v>2524</v>
      </c>
      <c r="E1127">
        <v>87.9</v>
      </c>
      <c r="F1127">
        <v>87.9</v>
      </c>
    </row>
    <row r="1128" spans="2:6" x14ac:dyDescent="0.25">
      <c r="B1128" s="24"/>
      <c r="D1128" t="s">
        <v>2468</v>
      </c>
      <c r="E1128">
        <v>74.900000000000006</v>
      </c>
      <c r="F1128">
        <v>74.900000000000006</v>
      </c>
    </row>
    <row r="1129" spans="2:6" x14ac:dyDescent="0.25">
      <c r="B1129" s="24"/>
      <c r="D1129" t="s">
        <v>2526</v>
      </c>
      <c r="E1129">
        <v>72.900000000000006</v>
      </c>
      <c r="F1129">
        <v>72.900000000000006</v>
      </c>
    </row>
    <row r="1130" spans="2:6" x14ac:dyDescent="0.25">
      <c r="B1130" s="24"/>
      <c r="D1130" t="s">
        <v>1758</v>
      </c>
      <c r="E1130">
        <v>549.9</v>
      </c>
      <c r="F1130">
        <v>549.9</v>
      </c>
    </row>
    <row r="1131" spans="2:6" x14ac:dyDescent="0.25">
      <c r="B1131" s="24"/>
      <c r="D1131" t="s">
        <v>2390</v>
      </c>
      <c r="E1131">
        <v>22.9</v>
      </c>
      <c r="F1131">
        <v>22.9</v>
      </c>
    </row>
    <row r="1132" spans="2:6" x14ac:dyDescent="0.25">
      <c r="B1132" s="24"/>
      <c r="D1132" t="s">
        <v>2767</v>
      </c>
      <c r="E1132">
        <v>47.9</v>
      </c>
      <c r="F1132">
        <v>47.9</v>
      </c>
    </row>
    <row r="1133" spans="2:6" x14ac:dyDescent="0.25">
      <c r="B1133" s="24"/>
      <c r="D1133" t="s">
        <v>2769</v>
      </c>
      <c r="E1133">
        <v>49.9</v>
      </c>
      <c r="F1133">
        <v>49.9</v>
      </c>
    </row>
    <row r="1134" spans="2:6" x14ac:dyDescent="0.25">
      <c r="B1134" s="24"/>
      <c r="D1134" t="s">
        <v>2288</v>
      </c>
      <c r="E1134">
        <v>107.9</v>
      </c>
      <c r="F1134">
        <v>107.9</v>
      </c>
    </row>
    <row r="1135" spans="2:6" x14ac:dyDescent="0.25">
      <c r="B1135" s="24"/>
      <c r="D1135" t="s">
        <v>3017</v>
      </c>
      <c r="E1135">
        <v>76.900000000000006</v>
      </c>
      <c r="F1135">
        <v>76.900000000000006</v>
      </c>
    </row>
    <row r="1136" spans="2:6" x14ac:dyDescent="0.25">
      <c r="B1136" s="24"/>
      <c r="D1136" t="s">
        <v>3042</v>
      </c>
      <c r="E1136">
        <v>72.900000000000006</v>
      </c>
      <c r="F1136">
        <v>72.900000000000006</v>
      </c>
    </row>
    <row r="1137" spans="2:6" x14ac:dyDescent="0.25">
      <c r="B1137" s="24"/>
      <c r="D1137" t="s">
        <v>3157</v>
      </c>
      <c r="E1137">
        <v>109.9</v>
      </c>
      <c r="F1137">
        <v>109.9</v>
      </c>
    </row>
    <row r="1138" spans="2:6" x14ac:dyDescent="0.25">
      <c r="B1138" s="24"/>
      <c r="D1138" t="s">
        <v>3173</v>
      </c>
      <c r="E1138">
        <v>99.9</v>
      </c>
      <c r="F1138">
        <v>99.9</v>
      </c>
    </row>
    <row r="1139" spans="2:6" x14ac:dyDescent="0.25">
      <c r="B1139" s="24"/>
      <c r="D1139" t="s">
        <v>3138</v>
      </c>
      <c r="E1139">
        <v>94.9</v>
      </c>
      <c r="F1139">
        <v>94.9</v>
      </c>
    </row>
    <row r="1140" spans="2:6" x14ac:dyDescent="0.25">
      <c r="B1140" s="24"/>
      <c r="D1140" t="s">
        <v>3140</v>
      </c>
      <c r="E1140">
        <v>89.9</v>
      </c>
      <c r="F1140">
        <v>89.9</v>
      </c>
    </row>
    <row r="1141" spans="2:6" x14ac:dyDescent="0.25">
      <c r="B1141" s="24"/>
      <c r="D1141" t="s">
        <v>3165</v>
      </c>
      <c r="E1141">
        <v>34.9</v>
      </c>
      <c r="F1141">
        <v>34.9</v>
      </c>
    </row>
    <row r="1142" spans="2:6" x14ac:dyDescent="0.25">
      <c r="B1142" s="24"/>
      <c r="D1142" t="s">
        <v>3167</v>
      </c>
      <c r="E1142">
        <v>33.9</v>
      </c>
      <c r="F1142">
        <v>33.9</v>
      </c>
    </row>
    <row r="1143" spans="2:6" x14ac:dyDescent="0.25">
      <c r="B1143" s="24"/>
      <c r="D1143" t="s">
        <v>3142</v>
      </c>
      <c r="E1143">
        <v>97.9</v>
      </c>
      <c r="F1143">
        <v>97.9</v>
      </c>
    </row>
    <row r="1144" spans="2:6" x14ac:dyDescent="0.25">
      <c r="B1144" s="24"/>
      <c r="D1144" t="s">
        <v>3159</v>
      </c>
      <c r="E1144">
        <v>197.9</v>
      </c>
      <c r="F1144">
        <v>197.9</v>
      </c>
    </row>
    <row r="1145" spans="2:6" x14ac:dyDescent="0.25">
      <c r="B1145" s="24"/>
      <c r="D1145" t="s">
        <v>3175</v>
      </c>
      <c r="E1145">
        <v>27.9</v>
      </c>
      <c r="F1145">
        <v>27.9</v>
      </c>
    </row>
    <row r="1146" spans="2:6" x14ac:dyDescent="0.25">
      <c r="B1146" s="24"/>
      <c r="D1146" t="s">
        <v>3177</v>
      </c>
      <c r="E1146">
        <v>31.9</v>
      </c>
      <c r="F1146">
        <v>31.9</v>
      </c>
    </row>
    <row r="1147" spans="2:6" x14ac:dyDescent="0.25">
      <c r="B1147" s="24"/>
      <c r="D1147" t="s">
        <v>3119</v>
      </c>
      <c r="E1147">
        <v>85.9</v>
      </c>
      <c r="F1147">
        <v>84.9</v>
      </c>
    </row>
    <row r="1148" spans="2:6" x14ac:dyDescent="0.25">
      <c r="B1148" s="24"/>
      <c r="D1148" t="s">
        <v>3182</v>
      </c>
      <c r="E1148">
        <v>84.9</v>
      </c>
      <c r="F1148">
        <v>84.9</v>
      </c>
    </row>
    <row r="1149" spans="2:6" x14ac:dyDescent="0.25">
      <c r="B1149" s="24"/>
      <c r="D1149" t="s">
        <v>3144</v>
      </c>
      <c r="E1149">
        <v>279.89999999999998</v>
      </c>
      <c r="F1149">
        <v>279.89999999999998</v>
      </c>
    </row>
    <row r="1150" spans="2:6" x14ac:dyDescent="0.25">
      <c r="B1150" s="24"/>
      <c r="D1150" t="s">
        <v>2943</v>
      </c>
      <c r="E1150">
        <v>129.9</v>
      </c>
      <c r="F1150">
        <v>129.9</v>
      </c>
    </row>
    <row r="1151" spans="2:6" x14ac:dyDescent="0.25">
      <c r="B1151" s="24"/>
      <c r="D1151" t="s">
        <v>3499</v>
      </c>
      <c r="E1151">
        <v>59.9</v>
      </c>
      <c r="F1151">
        <v>59.9</v>
      </c>
    </row>
    <row r="1152" spans="2:6" x14ac:dyDescent="0.25">
      <c r="B1152" s="24"/>
      <c r="D1152" t="s">
        <v>3094</v>
      </c>
      <c r="E1152">
        <v>59.9</v>
      </c>
      <c r="F1152">
        <v>59.9</v>
      </c>
    </row>
    <row r="1153" spans="2:6" x14ac:dyDescent="0.25">
      <c r="B1153" s="24"/>
      <c r="D1153" t="s">
        <v>3099</v>
      </c>
      <c r="E1153">
        <v>127.9</v>
      </c>
      <c r="F1153">
        <v>127.9</v>
      </c>
    </row>
    <row r="1154" spans="2:6" x14ac:dyDescent="0.25">
      <c r="B1154" s="24"/>
      <c r="D1154" t="s">
        <v>3101</v>
      </c>
      <c r="E1154">
        <v>152.9</v>
      </c>
      <c r="F1154">
        <v>152.9</v>
      </c>
    </row>
    <row r="1155" spans="2:6" x14ac:dyDescent="0.25">
      <c r="B1155" s="24"/>
      <c r="D1155" t="s">
        <v>3103</v>
      </c>
      <c r="E1155">
        <v>127.9</v>
      </c>
      <c r="F1155">
        <v>127.9</v>
      </c>
    </row>
    <row r="1156" spans="2:6" x14ac:dyDescent="0.25">
      <c r="B1156" s="24"/>
      <c r="D1156" t="s">
        <v>3500</v>
      </c>
      <c r="E1156">
        <v>65.900000000000006</v>
      </c>
      <c r="F1156">
        <v>65.900000000000006</v>
      </c>
    </row>
    <row r="1157" spans="2:6" x14ac:dyDescent="0.25">
      <c r="B1157" s="24"/>
      <c r="D1157" t="s">
        <v>3147</v>
      </c>
      <c r="E1157">
        <v>65.900000000000006</v>
      </c>
      <c r="F1157">
        <v>65.900000000000006</v>
      </c>
    </row>
    <row r="1158" spans="2:6" x14ac:dyDescent="0.25">
      <c r="B1158" s="24"/>
      <c r="D1158" t="s">
        <v>3149</v>
      </c>
      <c r="E1158">
        <v>65.900000000000006</v>
      </c>
      <c r="F1158">
        <v>65.900000000000006</v>
      </c>
    </row>
    <row r="1159" spans="2:6" x14ac:dyDescent="0.25">
      <c r="B1159" s="24"/>
      <c r="D1159" t="s">
        <v>3151</v>
      </c>
      <c r="E1159">
        <v>62.9</v>
      </c>
      <c r="F1159">
        <v>62.9</v>
      </c>
    </row>
    <row r="1160" spans="2:6" x14ac:dyDescent="0.25">
      <c r="B1160" s="24"/>
      <c r="D1160" t="s">
        <v>3501</v>
      </c>
      <c r="E1160">
        <v>62.9</v>
      </c>
      <c r="F1160">
        <v>62.9</v>
      </c>
    </row>
    <row r="1161" spans="2:6" x14ac:dyDescent="0.25">
      <c r="B1161" s="24"/>
      <c r="D1161" t="s">
        <v>3153</v>
      </c>
      <c r="E1161">
        <v>62.9</v>
      </c>
      <c r="F1161">
        <v>62.9</v>
      </c>
    </row>
    <row r="1162" spans="2:6" x14ac:dyDescent="0.25">
      <c r="B1162" s="24"/>
      <c r="D1162" t="s">
        <v>3155</v>
      </c>
      <c r="E1162">
        <v>62.9</v>
      </c>
      <c r="F1162">
        <v>62.9</v>
      </c>
    </row>
    <row r="1163" spans="2:6" x14ac:dyDescent="0.25">
      <c r="B1163" s="24"/>
      <c r="D1163" t="s">
        <v>3122</v>
      </c>
      <c r="E1163">
        <v>315.89999999999998</v>
      </c>
      <c r="F1163">
        <v>315.89999999999998</v>
      </c>
    </row>
    <row r="1164" spans="2:6" x14ac:dyDescent="0.25">
      <c r="B1164" s="24"/>
      <c r="D1164" t="s">
        <v>3135</v>
      </c>
      <c r="E1164">
        <v>189.9</v>
      </c>
      <c r="F1164">
        <v>189.9</v>
      </c>
    </row>
    <row r="1165" spans="2:6" x14ac:dyDescent="0.25">
      <c r="B1165" s="24"/>
      <c r="D1165" t="s">
        <v>3184</v>
      </c>
      <c r="E1165">
        <v>84.9</v>
      </c>
      <c r="F1165">
        <v>82.9</v>
      </c>
    </row>
    <row r="1166" spans="2:6" x14ac:dyDescent="0.25">
      <c r="B1166" s="24"/>
      <c r="D1166" t="s">
        <v>3107</v>
      </c>
      <c r="E1166">
        <v>84.9</v>
      </c>
      <c r="F1166">
        <v>84.9</v>
      </c>
    </row>
    <row r="1167" spans="2:6" x14ac:dyDescent="0.25">
      <c r="B1167" s="24"/>
      <c r="D1167" t="s">
        <v>3109</v>
      </c>
      <c r="E1167">
        <v>72.900000000000006</v>
      </c>
      <c r="F1167">
        <v>72.900000000000006</v>
      </c>
    </row>
    <row r="1168" spans="2:6" x14ac:dyDescent="0.25">
      <c r="B1168" s="24"/>
      <c r="D1168" t="s">
        <v>3129</v>
      </c>
      <c r="E1168">
        <v>104.9</v>
      </c>
      <c r="F1168">
        <v>104.9</v>
      </c>
    </row>
    <row r="1169" spans="2:6" x14ac:dyDescent="0.25">
      <c r="B1169" s="24"/>
      <c r="D1169" t="s">
        <v>3131</v>
      </c>
      <c r="E1169">
        <v>65.900000000000006</v>
      </c>
      <c r="F1169">
        <v>65.900000000000006</v>
      </c>
    </row>
    <row r="1170" spans="2:6" x14ac:dyDescent="0.25">
      <c r="B1170" s="24"/>
      <c r="D1170" t="s">
        <v>3133</v>
      </c>
      <c r="E1170">
        <v>49.9</v>
      </c>
      <c r="F1170">
        <v>49.9</v>
      </c>
    </row>
    <row r="1171" spans="2:6" x14ac:dyDescent="0.25">
      <c r="B1171" s="24"/>
      <c r="D1171" t="s">
        <v>3502</v>
      </c>
      <c r="E1171">
        <v>66.900000000000006</v>
      </c>
      <c r="F1171">
        <v>66.900000000000006</v>
      </c>
    </row>
    <row r="1172" spans="2:6" x14ac:dyDescent="0.25">
      <c r="B1172" s="24"/>
      <c r="D1172" t="s">
        <v>3111</v>
      </c>
      <c r="E1172">
        <v>59.9</v>
      </c>
      <c r="F1172">
        <v>56.9</v>
      </c>
    </row>
    <row r="1173" spans="2:6" x14ac:dyDescent="0.25">
      <c r="B1173" s="24"/>
      <c r="D1173" t="s">
        <v>3113</v>
      </c>
      <c r="E1173">
        <v>79.900000000000006</v>
      </c>
      <c r="F1173">
        <v>77.900000000000006</v>
      </c>
    </row>
    <row r="1174" spans="2:6" x14ac:dyDescent="0.25">
      <c r="B1174" s="24"/>
      <c r="D1174" t="s">
        <v>2711</v>
      </c>
      <c r="E1174">
        <v>138.9</v>
      </c>
      <c r="F1174">
        <v>138.9</v>
      </c>
    </row>
    <row r="1175" spans="2:6" x14ac:dyDescent="0.25">
      <c r="B1175" s="24"/>
      <c r="D1175" t="s">
        <v>3163</v>
      </c>
      <c r="E1175">
        <v>104.9</v>
      </c>
      <c r="F1175">
        <v>104.9</v>
      </c>
    </row>
    <row r="1176" spans="2:6" x14ac:dyDescent="0.25">
      <c r="B1176" s="24"/>
      <c r="D1176" t="s">
        <v>3117</v>
      </c>
      <c r="E1176">
        <v>174.9</v>
      </c>
      <c r="F1176">
        <v>176.9</v>
      </c>
    </row>
    <row r="1177" spans="2:6" x14ac:dyDescent="0.25">
      <c r="B1177" s="24"/>
      <c r="D1177" t="s">
        <v>3179</v>
      </c>
      <c r="E1177">
        <v>659.9</v>
      </c>
      <c r="F1177">
        <v>659.9</v>
      </c>
    </row>
    <row r="1178" spans="2:6" x14ac:dyDescent="0.25">
      <c r="B1178" s="24"/>
      <c r="D1178" t="s">
        <v>3503</v>
      </c>
      <c r="E1178">
        <v>107.9</v>
      </c>
      <c r="F1178">
        <v>107.9</v>
      </c>
    </row>
    <row r="1179" spans="2:6" x14ac:dyDescent="0.25">
      <c r="B1179" s="24"/>
      <c r="D1179" t="s">
        <v>3205</v>
      </c>
      <c r="E1179">
        <v>89.9</v>
      </c>
      <c r="F1179">
        <v>89.9</v>
      </c>
    </row>
    <row r="1180" spans="2:6" x14ac:dyDescent="0.25">
      <c r="B1180" s="24"/>
      <c r="D1180" t="s">
        <v>3207</v>
      </c>
      <c r="E1180">
        <v>89.9</v>
      </c>
      <c r="F1180">
        <v>89.9</v>
      </c>
    </row>
    <row r="1181" spans="2:6" x14ac:dyDescent="0.25">
      <c r="B1181" s="24"/>
      <c r="D1181" t="s">
        <v>3209</v>
      </c>
      <c r="E1181">
        <v>89.9</v>
      </c>
      <c r="F1181">
        <v>89.9</v>
      </c>
    </row>
    <row r="1182" spans="2:6" x14ac:dyDescent="0.25">
      <c r="B1182" s="24"/>
      <c r="D1182" t="s">
        <v>3187</v>
      </c>
      <c r="E1182">
        <v>124.9</v>
      </c>
      <c r="F1182">
        <v>124.9</v>
      </c>
    </row>
    <row r="1183" spans="2:6" x14ac:dyDescent="0.25">
      <c r="B1183" s="24"/>
      <c r="D1183" t="s">
        <v>3189</v>
      </c>
      <c r="E1183">
        <v>48.9</v>
      </c>
      <c r="F1183">
        <v>48.9</v>
      </c>
    </row>
    <row r="1184" spans="2:6" x14ac:dyDescent="0.25">
      <c r="B1184" s="24"/>
      <c r="D1184" t="s">
        <v>3191</v>
      </c>
      <c r="E1184">
        <v>41.9</v>
      </c>
      <c r="F1184">
        <v>41.9</v>
      </c>
    </row>
    <row r="1185" spans="2:6" x14ac:dyDescent="0.25">
      <c r="B1185" s="24"/>
      <c r="D1185" t="s">
        <v>3193</v>
      </c>
      <c r="E1185">
        <v>72.900000000000006</v>
      </c>
      <c r="F1185">
        <v>72.900000000000006</v>
      </c>
    </row>
    <row r="1186" spans="2:6" x14ac:dyDescent="0.25">
      <c r="B1186" s="24"/>
      <c r="D1186" t="s">
        <v>3195</v>
      </c>
      <c r="E1186">
        <v>72.900000000000006</v>
      </c>
      <c r="F1186">
        <v>72.900000000000006</v>
      </c>
    </row>
    <row r="1187" spans="2:6" x14ac:dyDescent="0.25">
      <c r="B1187" s="24"/>
      <c r="D1187" t="s">
        <v>3223</v>
      </c>
      <c r="E1187">
        <v>27.9</v>
      </c>
      <c r="F1187">
        <v>27.9</v>
      </c>
    </row>
    <row r="1188" spans="2:6" x14ac:dyDescent="0.25">
      <c r="B1188" s="24"/>
      <c r="D1188" t="s">
        <v>3225</v>
      </c>
      <c r="E1188">
        <v>25.9</v>
      </c>
      <c r="F1188">
        <v>25.9</v>
      </c>
    </row>
    <row r="1189" spans="2:6" x14ac:dyDescent="0.25">
      <c r="B1189" s="24"/>
      <c r="D1189" t="s">
        <v>3161</v>
      </c>
      <c r="E1189">
        <v>54.9</v>
      </c>
      <c r="F1189">
        <v>54.9</v>
      </c>
    </row>
    <row r="1190" spans="2:6" x14ac:dyDescent="0.25">
      <c r="B1190" s="24"/>
      <c r="D1190" t="s">
        <v>3169</v>
      </c>
      <c r="E1190">
        <v>197.9</v>
      </c>
      <c r="F1190">
        <v>197.9</v>
      </c>
    </row>
    <row r="1191" spans="2:6" x14ac:dyDescent="0.25">
      <c r="B1191" s="24"/>
      <c r="D1191" t="s">
        <v>3171</v>
      </c>
      <c r="E1191">
        <v>234.9</v>
      </c>
      <c r="F1191">
        <v>234.9</v>
      </c>
    </row>
    <row r="1192" spans="2:6" x14ac:dyDescent="0.25">
      <c r="B1192" s="24"/>
      <c r="D1192" t="s">
        <v>3197</v>
      </c>
      <c r="E1192">
        <v>84.9</v>
      </c>
      <c r="F1192">
        <v>84.9</v>
      </c>
    </row>
    <row r="1193" spans="2:6" x14ac:dyDescent="0.25">
      <c r="B1193" s="24"/>
      <c r="D1193" t="s">
        <v>3199</v>
      </c>
      <c r="E1193">
        <v>89.9</v>
      </c>
      <c r="F1193">
        <v>89.9</v>
      </c>
    </row>
    <row r="1194" spans="2:6" x14ac:dyDescent="0.25">
      <c r="B1194" s="24"/>
      <c r="D1194" t="s">
        <v>3105</v>
      </c>
      <c r="E1194">
        <v>39.9</v>
      </c>
      <c r="F1194">
        <v>39.9</v>
      </c>
    </row>
    <row r="1195" spans="2:6" x14ac:dyDescent="0.25">
      <c r="B1195" s="24"/>
      <c r="D1195" t="s">
        <v>3227</v>
      </c>
      <c r="E1195">
        <v>617.9</v>
      </c>
      <c r="F1195">
        <v>617.9</v>
      </c>
    </row>
    <row r="1196" spans="2:6" x14ac:dyDescent="0.25">
      <c r="B1196" s="24"/>
      <c r="D1196" t="s">
        <v>3230</v>
      </c>
      <c r="E1196">
        <v>797.9</v>
      </c>
      <c r="F1196">
        <v>797.9</v>
      </c>
    </row>
    <row r="1197" spans="2:6" x14ac:dyDescent="0.25">
      <c r="B1197" s="24"/>
      <c r="D1197" t="s">
        <v>3233</v>
      </c>
      <c r="E1197">
        <v>97.9</v>
      </c>
      <c r="F1197">
        <v>97.9</v>
      </c>
    </row>
    <row r="1198" spans="2:6" x14ac:dyDescent="0.25">
      <c r="B1198" s="24"/>
      <c r="D1198" t="s">
        <v>3504</v>
      </c>
      <c r="E1198">
        <v>117.9</v>
      </c>
      <c r="F1198">
        <v>117.9</v>
      </c>
    </row>
    <row r="1199" spans="2:6" x14ac:dyDescent="0.25">
      <c r="B1199" s="24"/>
      <c r="D1199" t="s">
        <v>3235</v>
      </c>
      <c r="E1199">
        <v>114.9</v>
      </c>
      <c r="F1199">
        <v>114.9</v>
      </c>
    </row>
    <row r="1200" spans="2:6" x14ac:dyDescent="0.25">
      <c r="B1200" s="24"/>
      <c r="D1200" t="s">
        <v>3237</v>
      </c>
      <c r="E1200">
        <v>117.9</v>
      </c>
      <c r="F1200">
        <v>117.9</v>
      </c>
    </row>
    <row r="1201" spans="2:6" x14ac:dyDescent="0.25">
      <c r="B1201" s="24"/>
      <c r="D1201" t="s">
        <v>3239</v>
      </c>
      <c r="E1201">
        <v>469.9</v>
      </c>
      <c r="F1201">
        <v>469.9</v>
      </c>
    </row>
    <row r="1202" spans="2:6" x14ac:dyDescent="0.25">
      <c r="B1202" s="24"/>
      <c r="D1202" t="s">
        <v>3505</v>
      </c>
      <c r="E1202">
        <v>68.900000000000006</v>
      </c>
      <c r="F1202">
        <v>68.900000000000006</v>
      </c>
    </row>
    <row r="1203" spans="2:6" x14ac:dyDescent="0.25">
      <c r="B1203" s="24"/>
      <c r="D1203" t="s">
        <v>3201</v>
      </c>
      <c r="E1203">
        <v>69.900000000000006</v>
      </c>
      <c r="F1203">
        <v>69.900000000000006</v>
      </c>
    </row>
    <row r="1204" spans="2:6" x14ac:dyDescent="0.25">
      <c r="B1204" s="24"/>
      <c r="D1204" t="s">
        <v>3203</v>
      </c>
      <c r="E1204">
        <v>68.900000000000006</v>
      </c>
      <c r="F1204">
        <v>68.900000000000006</v>
      </c>
    </row>
    <row r="1205" spans="2:6" x14ac:dyDescent="0.25">
      <c r="B1205" s="24"/>
      <c r="D1205" t="s">
        <v>3506</v>
      </c>
      <c r="E1205">
        <v>69.900000000000006</v>
      </c>
      <c r="F1205">
        <v>69.900000000000006</v>
      </c>
    </row>
    <row r="1206" spans="2:6" x14ac:dyDescent="0.25">
      <c r="B1206" s="24"/>
      <c r="D1206" t="s">
        <v>3211</v>
      </c>
      <c r="E1206">
        <v>74.900000000000006</v>
      </c>
      <c r="F1206">
        <v>74.900000000000006</v>
      </c>
    </row>
    <row r="1207" spans="2:6" x14ac:dyDescent="0.25">
      <c r="B1207" s="24"/>
      <c r="D1207" t="s">
        <v>3213</v>
      </c>
      <c r="E1207">
        <v>89.9</v>
      </c>
      <c r="F1207">
        <v>89.9</v>
      </c>
    </row>
    <row r="1208" spans="2:6" x14ac:dyDescent="0.25">
      <c r="B1208" s="24"/>
      <c r="D1208" t="s">
        <v>3215</v>
      </c>
      <c r="E1208">
        <v>69.900000000000006</v>
      </c>
      <c r="F1208">
        <v>69.900000000000006</v>
      </c>
    </row>
    <row r="1209" spans="2:6" x14ac:dyDescent="0.25">
      <c r="B1209" s="24"/>
      <c r="D1209" t="s">
        <v>3242</v>
      </c>
      <c r="E1209">
        <v>36.9</v>
      </c>
      <c r="F1209">
        <v>36.9</v>
      </c>
    </row>
    <row r="1210" spans="2:6" x14ac:dyDescent="0.25">
      <c r="B1210" s="24"/>
      <c r="D1210" t="s">
        <v>3507</v>
      </c>
      <c r="E1210">
        <v>68.900000000000006</v>
      </c>
      <c r="F1210">
        <v>68.900000000000006</v>
      </c>
    </row>
    <row r="1211" spans="2:6" x14ac:dyDescent="0.25">
      <c r="B1211" s="24"/>
      <c r="D1211" t="s">
        <v>3244</v>
      </c>
      <c r="E1211">
        <v>66.900000000000006</v>
      </c>
      <c r="F1211">
        <v>66.900000000000006</v>
      </c>
    </row>
    <row r="1212" spans="2:6" x14ac:dyDescent="0.25">
      <c r="B1212" s="24"/>
      <c r="D1212" t="s">
        <v>3246</v>
      </c>
      <c r="E1212">
        <v>64.900000000000006</v>
      </c>
      <c r="F1212">
        <v>64.900000000000006</v>
      </c>
    </row>
    <row r="1213" spans="2:6" x14ac:dyDescent="0.25">
      <c r="B1213" s="24"/>
      <c r="D1213" t="s">
        <v>3248</v>
      </c>
      <c r="E1213">
        <v>66.900000000000006</v>
      </c>
      <c r="F1213">
        <v>66.900000000000006</v>
      </c>
    </row>
    <row r="1214" spans="2:6" x14ac:dyDescent="0.25">
      <c r="B1214" s="24"/>
      <c r="D1214" t="s">
        <v>3250</v>
      </c>
      <c r="E1214">
        <v>37.9</v>
      </c>
      <c r="F1214">
        <v>37.9</v>
      </c>
    </row>
    <row r="1215" spans="2:6" x14ac:dyDescent="0.25">
      <c r="B1215" s="24"/>
      <c r="D1215" t="s">
        <v>3252</v>
      </c>
      <c r="E1215">
        <v>62.9</v>
      </c>
      <c r="F1215">
        <v>62.9</v>
      </c>
    </row>
    <row r="1216" spans="2:6" x14ac:dyDescent="0.25">
      <c r="B1216" s="24"/>
      <c r="D1216" t="s">
        <v>3254</v>
      </c>
      <c r="E1216">
        <v>94.9</v>
      </c>
      <c r="F1216">
        <v>94.9</v>
      </c>
    </row>
    <row r="1217" spans="2:6" x14ac:dyDescent="0.25">
      <c r="B1217" s="24"/>
      <c r="D1217" t="s">
        <v>3256</v>
      </c>
      <c r="E1217">
        <v>219.9</v>
      </c>
      <c r="F1217">
        <v>219.9</v>
      </c>
    </row>
    <row r="1218" spans="2:6" x14ac:dyDescent="0.25">
      <c r="B1218" s="24"/>
      <c r="D1218" t="s">
        <v>3258</v>
      </c>
      <c r="E1218">
        <v>27.9</v>
      </c>
      <c r="F1218">
        <v>27.9</v>
      </c>
    </row>
    <row r="1219" spans="2:6" x14ac:dyDescent="0.25">
      <c r="B1219" s="24"/>
      <c r="D1219" t="s">
        <v>3260</v>
      </c>
      <c r="E1219">
        <v>42.9</v>
      </c>
      <c r="F1219">
        <v>42.9</v>
      </c>
    </row>
    <row r="1220" spans="2:6" x14ac:dyDescent="0.25">
      <c r="B1220" s="24"/>
      <c r="D1220" t="s">
        <v>3262</v>
      </c>
      <c r="E1220">
        <v>76.900000000000006</v>
      </c>
      <c r="F1220">
        <v>76.900000000000006</v>
      </c>
    </row>
    <row r="1221" spans="2:6" x14ac:dyDescent="0.25">
      <c r="B1221" s="24"/>
      <c r="D1221" t="s">
        <v>3264</v>
      </c>
      <c r="E1221">
        <v>78.900000000000006</v>
      </c>
      <c r="F1221">
        <v>78.900000000000006</v>
      </c>
    </row>
    <row r="1222" spans="2:6" x14ac:dyDescent="0.25">
      <c r="B1222" s="24"/>
      <c r="D1222" t="s">
        <v>3266</v>
      </c>
      <c r="E1222">
        <v>67.900000000000006</v>
      </c>
      <c r="F1222">
        <v>67.900000000000006</v>
      </c>
    </row>
    <row r="1223" spans="2:6" x14ac:dyDescent="0.25">
      <c r="B1223" s="24"/>
      <c r="D1223" t="s">
        <v>3508</v>
      </c>
      <c r="E1223">
        <v>62.9</v>
      </c>
      <c r="F1223">
        <v>62.9</v>
      </c>
    </row>
    <row r="1224" spans="2:6" x14ac:dyDescent="0.25">
      <c r="B1224" s="24"/>
      <c r="D1224" t="s">
        <v>3268</v>
      </c>
      <c r="E1224">
        <v>67.900000000000006</v>
      </c>
      <c r="F1224">
        <v>64.900000000000006</v>
      </c>
    </row>
    <row r="1225" spans="2:6" x14ac:dyDescent="0.25">
      <c r="B1225" s="24"/>
      <c r="D1225" t="s">
        <v>3270</v>
      </c>
      <c r="E1225">
        <v>62.9</v>
      </c>
      <c r="F1225">
        <v>59.9</v>
      </c>
    </row>
    <row r="1226" spans="2:6" x14ac:dyDescent="0.25">
      <c r="B1226" s="24"/>
      <c r="D1226" t="s">
        <v>3272</v>
      </c>
      <c r="E1226">
        <v>124.9</v>
      </c>
      <c r="F1226">
        <v>124.9</v>
      </c>
    </row>
    <row r="1227" spans="2:6" x14ac:dyDescent="0.25">
      <c r="B1227" s="24"/>
      <c r="D1227" t="s">
        <v>3277</v>
      </c>
      <c r="E1227">
        <v>79.900000000000006</v>
      </c>
      <c r="F1227">
        <v>79.900000000000006</v>
      </c>
    </row>
    <row r="1228" spans="2:6" x14ac:dyDescent="0.25">
      <c r="B1228" s="24"/>
      <c r="D1228" t="s">
        <v>3279</v>
      </c>
      <c r="E1228">
        <v>69.900000000000006</v>
      </c>
      <c r="F1228">
        <v>69.900000000000006</v>
      </c>
    </row>
    <row r="1229" spans="2:6" x14ac:dyDescent="0.25">
      <c r="B1229" s="24"/>
      <c r="D1229" t="s">
        <v>3281</v>
      </c>
      <c r="E1229">
        <v>54.9</v>
      </c>
      <c r="F1229">
        <v>54.9</v>
      </c>
    </row>
    <row r="1230" spans="2:6" x14ac:dyDescent="0.25">
      <c r="B1230" s="24"/>
      <c r="D1230" t="s">
        <v>3284</v>
      </c>
      <c r="E1230">
        <v>399.9</v>
      </c>
      <c r="F1230">
        <v>399.9</v>
      </c>
    </row>
    <row r="1231" spans="2:6" x14ac:dyDescent="0.25">
      <c r="B1231" s="24"/>
      <c r="D1231" t="s">
        <v>3286</v>
      </c>
      <c r="E1231">
        <v>92.9</v>
      </c>
      <c r="F1231">
        <v>92.9</v>
      </c>
    </row>
    <row r="1232" spans="2:6" x14ac:dyDescent="0.25">
      <c r="B1232" s="24"/>
      <c r="D1232" t="s">
        <v>3288</v>
      </c>
      <c r="E1232">
        <v>78.900000000000006</v>
      </c>
      <c r="F1232">
        <v>76.900000000000006</v>
      </c>
    </row>
    <row r="1233" spans="2:6" x14ac:dyDescent="0.25">
      <c r="B1233" s="24"/>
      <c r="D1233" t="s">
        <v>3509</v>
      </c>
      <c r="E1233">
        <v>129.9</v>
      </c>
      <c r="F1233">
        <v>129.9</v>
      </c>
    </row>
    <row r="1234" spans="2:6" x14ac:dyDescent="0.25">
      <c r="B1234" s="24"/>
      <c r="D1234" t="s">
        <v>3290</v>
      </c>
      <c r="E1234">
        <v>129.9</v>
      </c>
      <c r="F1234">
        <v>129.9</v>
      </c>
    </row>
    <row r="1235" spans="2:6" x14ac:dyDescent="0.25">
      <c r="B1235" s="24"/>
      <c r="D1235" t="s">
        <v>3292</v>
      </c>
      <c r="E1235">
        <v>129.9</v>
      </c>
      <c r="F1235">
        <v>129.9</v>
      </c>
    </row>
    <row r="1236" spans="2:6" x14ac:dyDescent="0.25">
      <c r="B1236" s="24"/>
      <c r="D1236" t="s">
        <v>3294</v>
      </c>
      <c r="E1236">
        <v>139.9</v>
      </c>
      <c r="F1236">
        <v>139.9</v>
      </c>
    </row>
    <row r="1237" spans="2:6" x14ac:dyDescent="0.25">
      <c r="B1237" s="24"/>
      <c r="D1237" t="s">
        <v>3296</v>
      </c>
      <c r="E1237">
        <v>93.9</v>
      </c>
      <c r="F1237">
        <v>92.9</v>
      </c>
    </row>
    <row r="1238" spans="2:6" x14ac:dyDescent="0.25">
      <c r="B1238" s="24"/>
      <c r="D1238" t="s">
        <v>3298</v>
      </c>
      <c r="E1238">
        <v>168.9</v>
      </c>
      <c r="F1238">
        <v>168.9</v>
      </c>
    </row>
    <row r="1239" spans="2:6" x14ac:dyDescent="0.25">
      <c r="B1239" s="24"/>
      <c r="D1239" t="s">
        <v>3303</v>
      </c>
      <c r="E1239">
        <v>109.9</v>
      </c>
      <c r="F1239">
        <v>109.9</v>
      </c>
    </row>
    <row r="1240" spans="2:6" x14ac:dyDescent="0.25">
      <c r="B1240" s="24"/>
      <c r="D1240" t="s">
        <v>3306</v>
      </c>
      <c r="E1240">
        <v>117.9</v>
      </c>
      <c r="F1240">
        <v>117.9</v>
      </c>
    </row>
    <row r="1241" spans="2:6" x14ac:dyDescent="0.25">
      <c r="B1241" s="24"/>
      <c r="D1241" t="s">
        <v>3309</v>
      </c>
      <c r="E1241">
        <v>55.9</v>
      </c>
      <c r="F1241">
        <v>55.9</v>
      </c>
    </row>
    <row r="1242" spans="2:6" x14ac:dyDescent="0.25">
      <c r="B1242" s="24"/>
      <c r="D1242" t="s">
        <v>3311</v>
      </c>
      <c r="E1242">
        <v>38.9</v>
      </c>
      <c r="F1242">
        <v>38.9</v>
      </c>
    </row>
    <row r="1243" spans="2:6" x14ac:dyDescent="0.25">
      <c r="B1243" s="24"/>
      <c r="D1243" t="s">
        <v>3313</v>
      </c>
      <c r="E1243">
        <v>149.9</v>
      </c>
      <c r="F1243">
        <v>149.9</v>
      </c>
    </row>
    <row r="1244" spans="2:6" x14ac:dyDescent="0.25">
      <c r="B1244" s="24"/>
      <c r="D1244" t="s">
        <v>3315</v>
      </c>
      <c r="E1244">
        <v>29.9</v>
      </c>
      <c r="F1244">
        <v>27.9</v>
      </c>
    </row>
    <row r="1245" spans="2:6" x14ac:dyDescent="0.25">
      <c r="B1245" s="24"/>
      <c r="D1245" t="s">
        <v>3317</v>
      </c>
      <c r="E1245">
        <v>42.9</v>
      </c>
      <c r="F1245">
        <v>44.9</v>
      </c>
    </row>
    <row r="1246" spans="2:6" x14ac:dyDescent="0.25">
      <c r="B1246" s="24"/>
      <c r="D1246" t="s">
        <v>3319</v>
      </c>
      <c r="E1246">
        <v>29.9</v>
      </c>
      <c r="F1246">
        <v>29.9</v>
      </c>
    </row>
    <row r="1247" spans="2:6" x14ac:dyDescent="0.25">
      <c r="B1247" s="24"/>
      <c r="D1247" t="s">
        <v>3321</v>
      </c>
      <c r="E1247">
        <v>37.9</v>
      </c>
      <c r="F1247">
        <v>37.9</v>
      </c>
    </row>
    <row r="1248" spans="2:6" x14ac:dyDescent="0.25">
      <c r="B1248" s="24"/>
      <c r="D1248" t="s">
        <v>3323</v>
      </c>
      <c r="E1248">
        <v>49.9</v>
      </c>
      <c r="F1248">
        <v>49.9</v>
      </c>
    </row>
    <row r="1249" spans="2:6" x14ac:dyDescent="0.25">
      <c r="B1249" s="24"/>
      <c r="D1249" t="s">
        <v>3325</v>
      </c>
      <c r="E1249">
        <v>56.9</v>
      </c>
      <c r="F1249">
        <v>56.9</v>
      </c>
    </row>
    <row r="1250" spans="2:6" x14ac:dyDescent="0.25">
      <c r="B1250" s="24"/>
      <c r="D1250" t="s">
        <v>3327</v>
      </c>
      <c r="E1250">
        <v>88.9</v>
      </c>
      <c r="F1250">
        <v>88.9</v>
      </c>
    </row>
    <row r="1251" spans="2:6" x14ac:dyDescent="0.25">
      <c r="B1251" s="24"/>
      <c r="D1251" t="s">
        <v>3329</v>
      </c>
      <c r="E1251">
        <v>37.9</v>
      </c>
      <c r="F1251">
        <v>37.9</v>
      </c>
    </row>
    <row r="1252" spans="2:6" x14ac:dyDescent="0.25">
      <c r="B1252" s="24"/>
      <c r="D1252" t="s">
        <v>3331</v>
      </c>
      <c r="E1252">
        <v>189.9</v>
      </c>
      <c r="F1252">
        <v>189.9</v>
      </c>
    </row>
    <row r="1253" spans="2:6" x14ac:dyDescent="0.25">
      <c r="B1253" s="24"/>
      <c r="D1253" t="s">
        <v>3333</v>
      </c>
      <c r="E1253">
        <v>18.899999999999999</v>
      </c>
      <c r="F1253">
        <v>18.899999999999999</v>
      </c>
    </row>
    <row r="1254" spans="2:6" x14ac:dyDescent="0.25">
      <c r="B1254" s="24"/>
      <c r="D1254" t="s">
        <v>3336</v>
      </c>
      <c r="E1254">
        <v>16.899999999999999</v>
      </c>
      <c r="F1254">
        <v>16.899999999999999</v>
      </c>
    </row>
    <row r="1255" spans="2:6" x14ac:dyDescent="0.25">
      <c r="B1255" s="24"/>
      <c r="D1255" t="s">
        <v>3338</v>
      </c>
      <c r="E1255">
        <v>22.9</v>
      </c>
      <c r="F1255">
        <v>22.9</v>
      </c>
    </row>
    <row r="1256" spans="2:6" x14ac:dyDescent="0.25">
      <c r="B1256" s="24"/>
      <c r="D1256" t="s">
        <v>3340</v>
      </c>
      <c r="E1256">
        <v>25.9</v>
      </c>
      <c r="F1256">
        <v>25.9</v>
      </c>
    </row>
    <row r="1257" spans="2:6" x14ac:dyDescent="0.25">
      <c r="B1257" s="24"/>
      <c r="D1257" t="s">
        <v>3342</v>
      </c>
      <c r="E1257">
        <v>56.9</v>
      </c>
      <c r="F1257">
        <v>56.9</v>
      </c>
    </row>
    <row r="1258" spans="2:6" x14ac:dyDescent="0.25">
      <c r="B1258" s="24"/>
      <c r="D1258" t="s">
        <v>3344</v>
      </c>
      <c r="E1258">
        <v>67.900000000000006</v>
      </c>
      <c r="F1258">
        <v>67.900000000000006</v>
      </c>
    </row>
    <row r="1259" spans="2:6" x14ac:dyDescent="0.25">
      <c r="B1259" s="24"/>
      <c r="D1259" t="s">
        <v>3346</v>
      </c>
      <c r="E1259">
        <v>48.9</v>
      </c>
      <c r="F1259">
        <v>48.9</v>
      </c>
    </row>
    <row r="1260" spans="2:6" x14ac:dyDescent="0.25">
      <c r="B1260" s="24"/>
      <c r="D1260" t="s">
        <v>3347</v>
      </c>
      <c r="E1260">
        <v>24.9</v>
      </c>
      <c r="F1260">
        <v>24.9</v>
      </c>
    </row>
    <row r="1261" spans="2:6" x14ac:dyDescent="0.25">
      <c r="B1261" s="24"/>
      <c r="D1261" t="s">
        <v>3348</v>
      </c>
      <c r="E1261">
        <v>25.9</v>
      </c>
      <c r="F1261">
        <v>25.9</v>
      </c>
    </row>
    <row r="1262" spans="2:6" x14ac:dyDescent="0.25">
      <c r="B1262" s="24"/>
      <c r="D1262" t="s">
        <v>3349</v>
      </c>
      <c r="E1262">
        <v>44.9</v>
      </c>
      <c r="F1262">
        <v>44.9</v>
      </c>
    </row>
    <row r="1263" spans="2:6" x14ac:dyDescent="0.25">
      <c r="B1263" s="24"/>
      <c r="D1263" t="s">
        <v>3350</v>
      </c>
      <c r="E1263">
        <v>37.9</v>
      </c>
      <c r="F1263">
        <v>37.9</v>
      </c>
    </row>
    <row r="1264" spans="2:6" x14ac:dyDescent="0.25">
      <c r="B1264" s="24"/>
      <c r="D1264" t="s">
        <v>3351</v>
      </c>
      <c r="E1264">
        <v>469.9</v>
      </c>
      <c r="F1264">
        <v>469.9</v>
      </c>
    </row>
    <row r="1265" spans="2:6" x14ac:dyDescent="0.25">
      <c r="B1265" s="24"/>
      <c r="D1265" t="s">
        <v>3352</v>
      </c>
      <c r="E1265">
        <v>79.900000000000006</v>
      </c>
      <c r="F1265">
        <v>79.900000000000006</v>
      </c>
    </row>
    <row r="1266" spans="2:6" x14ac:dyDescent="0.25">
      <c r="B1266" s="24"/>
      <c r="D1266" t="s">
        <v>3353</v>
      </c>
      <c r="E1266">
        <v>379.9</v>
      </c>
      <c r="F1266">
        <v>379.9</v>
      </c>
    </row>
    <row r="1267" spans="2:6" x14ac:dyDescent="0.25">
      <c r="B1267" s="24"/>
      <c r="D1267" t="s">
        <v>3445</v>
      </c>
      <c r="E1267">
        <v>43.9</v>
      </c>
      <c r="F1267">
        <v>43.9</v>
      </c>
    </row>
    <row r="1268" spans="2:6" x14ac:dyDescent="0.25">
      <c r="B1268" s="24"/>
      <c r="D1268" t="s">
        <v>3446</v>
      </c>
      <c r="E1268">
        <v>29.9</v>
      </c>
      <c r="F1268">
        <v>29.9</v>
      </c>
    </row>
    <row r="1269" spans="2:6" x14ac:dyDescent="0.25">
      <c r="B1269" s="24"/>
      <c r="D1269" t="s">
        <v>3447</v>
      </c>
      <c r="E1269">
        <v>167.9</v>
      </c>
      <c r="F1269">
        <v>167.9</v>
      </c>
    </row>
    <row r="1270" spans="2:6" x14ac:dyDescent="0.25">
      <c r="B1270" s="24"/>
      <c r="D1270" t="s">
        <v>3448</v>
      </c>
      <c r="E1270">
        <v>99.9</v>
      </c>
      <c r="F1270">
        <v>99.9</v>
      </c>
    </row>
    <row r="1271" spans="2:6" x14ac:dyDescent="0.25">
      <c r="B1271" s="24"/>
      <c r="D1271" t="s">
        <v>3449</v>
      </c>
      <c r="E1271">
        <v>164.9</v>
      </c>
      <c r="F1271">
        <v>164.9</v>
      </c>
    </row>
    <row r="1272" spans="2:6" x14ac:dyDescent="0.25">
      <c r="B1272" s="24"/>
      <c r="D1272" t="s">
        <v>3450</v>
      </c>
      <c r="E1272">
        <v>43.9</v>
      </c>
      <c r="F1272">
        <v>45.9</v>
      </c>
    </row>
    <row r="1273" spans="2:6" x14ac:dyDescent="0.25">
      <c r="B1273" s="24"/>
      <c r="D1273" t="s">
        <v>3451</v>
      </c>
      <c r="E1273">
        <v>37.9</v>
      </c>
      <c r="F1273">
        <v>37.9</v>
      </c>
    </row>
    <row r="1274" spans="2:6" x14ac:dyDescent="0.25">
      <c r="B1274" s="24"/>
      <c r="D1274" t="s">
        <v>3452</v>
      </c>
      <c r="E1274">
        <v>37.9</v>
      </c>
      <c r="F1274">
        <v>37.9</v>
      </c>
    </row>
    <row r="1275" spans="2:6" x14ac:dyDescent="0.25">
      <c r="B1275" s="24"/>
      <c r="D1275" t="s">
        <v>3453</v>
      </c>
      <c r="E1275">
        <v>37.9</v>
      </c>
      <c r="F1275">
        <v>37.9</v>
      </c>
    </row>
    <row r="1276" spans="2:6" x14ac:dyDescent="0.25">
      <c r="B1276" s="24"/>
      <c r="D1276" t="s">
        <v>3454</v>
      </c>
      <c r="E1276">
        <v>188.9</v>
      </c>
      <c r="F1276">
        <v>188.9</v>
      </c>
    </row>
    <row r="1277" spans="2:6" x14ac:dyDescent="0.25">
      <c r="B1277" s="24"/>
      <c r="D1277" t="s">
        <v>3455</v>
      </c>
      <c r="E1277">
        <v>210.9</v>
      </c>
      <c r="F1277">
        <v>210.9</v>
      </c>
    </row>
    <row r="1278" spans="2:6" x14ac:dyDescent="0.25">
      <c r="B1278" s="24"/>
      <c r="D1278" t="s">
        <v>3456</v>
      </c>
      <c r="E1278">
        <v>216.9</v>
      </c>
      <c r="F1278">
        <v>216.9</v>
      </c>
    </row>
    <row r="1279" spans="2:6" x14ac:dyDescent="0.25">
      <c r="B1279" s="24"/>
      <c r="D1279" t="s">
        <v>3457</v>
      </c>
      <c r="E1279">
        <v>65.900000000000006</v>
      </c>
      <c r="F1279">
        <v>65.900000000000006</v>
      </c>
    </row>
    <row r="1280" spans="2:6" x14ac:dyDescent="0.25">
      <c r="B1280" s="24"/>
      <c r="D1280" t="s">
        <v>3458</v>
      </c>
      <c r="E1280">
        <v>216.9</v>
      </c>
      <c r="F1280">
        <v>216.9</v>
      </c>
    </row>
    <row r="1281" spans="2:6" x14ac:dyDescent="0.25">
      <c r="B1281" s="24"/>
      <c r="D1281" t="s">
        <v>3459</v>
      </c>
      <c r="E1281">
        <v>72.900000000000006</v>
      </c>
      <c r="F1281">
        <v>72.900000000000006</v>
      </c>
    </row>
    <row r="1282" spans="2:6" x14ac:dyDescent="0.25">
      <c r="B1282" s="24"/>
      <c r="D1282" t="s">
        <v>3460</v>
      </c>
      <c r="E1282">
        <v>67.900000000000006</v>
      </c>
      <c r="F1282">
        <v>67.900000000000006</v>
      </c>
    </row>
    <row r="1283" spans="2:6" x14ac:dyDescent="0.25">
      <c r="B1283" s="24"/>
      <c r="D1283" t="s">
        <v>3461</v>
      </c>
      <c r="E1283">
        <v>99.9</v>
      </c>
      <c r="F1283">
        <v>99.9</v>
      </c>
    </row>
    <row r="1284" spans="2:6" x14ac:dyDescent="0.25">
      <c r="B1284" s="24"/>
      <c r="D1284" t="s">
        <v>3462</v>
      </c>
      <c r="E1284">
        <v>99.9</v>
      </c>
      <c r="F1284">
        <v>99.9</v>
      </c>
    </row>
    <row r="1285" spans="2:6" x14ac:dyDescent="0.25">
      <c r="B1285" s="24"/>
    </row>
    <row r="1286" spans="2:6" x14ac:dyDescent="0.25">
      <c r="B1286" s="24"/>
    </row>
    <row r="1287" spans="2:6" x14ac:dyDescent="0.25">
      <c r="B1287" s="24"/>
    </row>
    <row r="1288" spans="2:6" x14ac:dyDescent="0.25">
      <c r="B1288" s="24"/>
    </row>
    <row r="1289" spans="2:6" x14ac:dyDescent="0.25">
      <c r="B1289" s="24"/>
    </row>
    <row r="1290" spans="2:6" x14ac:dyDescent="0.25">
      <c r="B1290" s="24"/>
    </row>
    <row r="1291" spans="2:6" x14ac:dyDescent="0.25">
      <c r="B1291" s="24"/>
    </row>
    <row r="1292" spans="2:6" x14ac:dyDescent="0.25">
      <c r="B1292" s="24"/>
    </row>
    <row r="1293" spans="2:6" x14ac:dyDescent="0.25">
      <c r="B1293" s="24"/>
    </row>
    <row r="1294" spans="2:6" x14ac:dyDescent="0.25">
      <c r="B1294" s="24"/>
    </row>
    <row r="1295" spans="2:6" x14ac:dyDescent="0.25">
      <c r="B1295" s="24"/>
    </row>
    <row r="1296" spans="2:6" x14ac:dyDescent="0.25">
      <c r="B1296" s="24"/>
    </row>
    <row r="1297" spans="2:2" x14ac:dyDescent="0.25">
      <c r="B1297" s="24"/>
    </row>
    <row r="1298" spans="2:2" x14ac:dyDescent="0.25">
      <c r="B1298" s="24"/>
    </row>
    <row r="1299" spans="2:2" x14ac:dyDescent="0.25">
      <c r="B1299" s="24"/>
    </row>
    <row r="1300" spans="2:2" x14ac:dyDescent="0.25">
      <c r="B1300" s="24"/>
    </row>
    <row r="1301" spans="2:2" x14ac:dyDescent="0.25">
      <c r="B1301" s="24"/>
    </row>
    <row r="1302" spans="2:2" x14ac:dyDescent="0.25">
      <c r="B1302" s="24"/>
    </row>
    <row r="1303" spans="2:2" x14ac:dyDescent="0.25">
      <c r="B1303" s="24"/>
    </row>
    <row r="1304" spans="2:2" x14ac:dyDescent="0.25">
      <c r="B1304" s="24"/>
    </row>
    <row r="1305" spans="2:2" x14ac:dyDescent="0.25">
      <c r="B1305" s="24"/>
    </row>
    <row r="1306" spans="2:2" x14ac:dyDescent="0.25">
      <c r="B1306" s="24"/>
    </row>
    <row r="1307" spans="2:2" x14ac:dyDescent="0.25">
      <c r="B1307" s="24"/>
    </row>
    <row r="1308" spans="2:2" x14ac:dyDescent="0.25">
      <c r="B1308" s="24"/>
    </row>
    <row r="1309" spans="2:2" x14ac:dyDescent="0.25">
      <c r="B1309" s="24"/>
    </row>
    <row r="1310" spans="2:2" x14ac:dyDescent="0.25">
      <c r="B1310" s="24"/>
    </row>
    <row r="1311" spans="2:2" x14ac:dyDescent="0.25">
      <c r="B1311" s="24"/>
    </row>
    <row r="1312" spans="2:2" x14ac:dyDescent="0.25">
      <c r="B1312" s="24"/>
    </row>
    <row r="1313" spans="2:2" x14ac:dyDescent="0.25">
      <c r="B1313" s="24"/>
    </row>
    <row r="1314" spans="2:2" x14ac:dyDescent="0.25">
      <c r="B1314" s="24"/>
    </row>
    <row r="1315" spans="2:2" x14ac:dyDescent="0.25">
      <c r="B1315" s="24"/>
    </row>
    <row r="1316" spans="2:2" x14ac:dyDescent="0.25">
      <c r="B1316" s="24"/>
    </row>
    <row r="1317" spans="2:2" x14ac:dyDescent="0.25">
      <c r="B1317" s="24"/>
    </row>
    <row r="1318" spans="2:2" x14ac:dyDescent="0.25">
      <c r="B1318" s="24"/>
    </row>
    <row r="1319" spans="2:2" x14ac:dyDescent="0.25">
      <c r="B1319" s="24"/>
    </row>
    <row r="1320" spans="2:2" x14ac:dyDescent="0.25">
      <c r="B1320" s="24"/>
    </row>
    <row r="1321" spans="2:2" x14ac:dyDescent="0.25">
      <c r="B1321" s="24"/>
    </row>
    <row r="1322" spans="2:2" x14ac:dyDescent="0.25">
      <c r="B1322" s="24"/>
    </row>
    <row r="1323" spans="2:2" x14ac:dyDescent="0.25">
      <c r="B1323" s="24"/>
    </row>
    <row r="1324" spans="2:2" x14ac:dyDescent="0.25">
      <c r="B1324" s="24"/>
    </row>
    <row r="1325" spans="2:2" x14ac:dyDescent="0.25">
      <c r="B1325" s="24"/>
    </row>
    <row r="1326" spans="2:2" x14ac:dyDescent="0.25">
      <c r="B1326" s="24"/>
    </row>
    <row r="1327" spans="2:2" x14ac:dyDescent="0.25">
      <c r="B1327" s="24"/>
    </row>
    <row r="1328" spans="2:2" x14ac:dyDescent="0.25">
      <c r="B1328" s="24"/>
    </row>
    <row r="1329" spans="2:2" x14ac:dyDescent="0.25">
      <c r="B1329" s="24"/>
    </row>
    <row r="1330" spans="2:2" x14ac:dyDescent="0.25">
      <c r="B1330" s="24"/>
    </row>
    <row r="1331" spans="2:2" x14ac:dyDescent="0.25">
      <c r="B1331" s="24"/>
    </row>
    <row r="1332" spans="2:2" x14ac:dyDescent="0.25">
      <c r="B1332" s="24"/>
    </row>
    <row r="1333" spans="2:2" x14ac:dyDescent="0.25">
      <c r="B1333" s="24"/>
    </row>
    <row r="1334" spans="2:2" x14ac:dyDescent="0.25">
      <c r="B1334" s="24"/>
    </row>
    <row r="1335" spans="2:2" x14ac:dyDescent="0.25">
      <c r="B1335" s="24"/>
    </row>
    <row r="1336" spans="2:2" x14ac:dyDescent="0.25">
      <c r="B1336" s="24"/>
    </row>
    <row r="1337" spans="2:2" x14ac:dyDescent="0.25">
      <c r="B1337" s="24"/>
    </row>
    <row r="1338" spans="2:2" x14ac:dyDescent="0.25">
      <c r="B1338" s="24"/>
    </row>
    <row r="1339" spans="2:2" x14ac:dyDescent="0.25">
      <c r="B1339" s="24"/>
    </row>
    <row r="1340" spans="2:2" x14ac:dyDescent="0.25">
      <c r="B1340" s="24"/>
    </row>
    <row r="1341" spans="2:2" x14ac:dyDescent="0.25">
      <c r="B1341" s="24"/>
    </row>
    <row r="1342" spans="2:2" x14ac:dyDescent="0.25">
      <c r="B1342" s="24"/>
    </row>
    <row r="1343" spans="2:2" x14ac:dyDescent="0.25">
      <c r="B1343" s="24"/>
    </row>
    <row r="1344" spans="2:2" x14ac:dyDescent="0.25">
      <c r="B1344" s="24"/>
    </row>
    <row r="1345" spans="2:2" x14ac:dyDescent="0.25">
      <c r="B1345" s="24"/>
    </row>
    <row r="1346" spans="2:2" x14ac:dyDescent="0.25">
      <c r="B1346" s="24"/>
    </row>
    <row r="1347" spans="2:2" x14ac:dyDescent="0.25">
      <c r="B1347" s="24"/>
    </row>
    <row r="1348" spans="2:2" x14ac:dyDescent="0.25">
      <c r="B1348" s="24"/>
    </row>
    <row r="1349" spans="2:2" x14ac:dyDescent="0.25">
      <c r="B1349" s="24"/>
    </row>
    <row r="1350" spans="2:2" x14ac:dyDescent="0.25">
      <c r="B1350" s="24"/>
    </row>
    <row r="1351" spans="2:2" x14ac:dyDescent="0.25">
      <c r="B1351" s="24"/>
    </row>
    <row r="1352" spans="2:2" x14ac:dyDescent="0.25">
      <c r="B1352" s="24"/>
    </row>
    <row r="1353" spans="2:2" x14ac:dyDescent="0.25">
      <c r="B1353" s="24"/>
    </row>
    <row r="1354" spans="2:2" x14ac:dyDescent="0.25">
      <c r="B1354" s="24"/>
    </row>
    <row r="1355" spans="2:2" x14ac:dyDescent="0.25">
      <c r="B1355" s="24"/>
    </row>
    <row r="1356" spans="2:2" x14ac:dyDescent="0.25">
      <c r="B1356" s="24"/>
    </row>
    <row r="1357" spans="2:2" x14ac:dyDescent="0.25">
      <c r="B1357" s="24"/>
    </row>
    <row r="1358" spans="2:2" x14ac:dyDescent="0.25">
      <c r="B1358" s="24"/>
    </row>
    <row r="1359" spans="2:2" x14ac:dyDescent="0.25">
      <c r="B1359" s="24"/>
    </row>
    <row r="1360" spans="2:2" x14ac:dyDescent="0.25">
      <c r="B1360" s="24"/>
    </row>
    <row r="1361" spans="2:2" x14ac:dyDescent="0.25">
      <c r="B1361" s="24"/>
    </row>
    <row r="1362" spans="2:2" x14ac:dyDescent="0.25">
      <c r="B1362" s="24"/>
    </row>
    <row r="1363" spans="2:2" x14ac:dyDescent="0.25">
      <c r="B1363" s="24"/>
    </row>
    <row r="1364" spans="2:2" x14ac:dyDescent="0.25">
      <c r="B1364" s="24"/>
    </row>
    <row r="1365" spans="2:2" x14ac:dyDescent="0.25">
      <c r="B1365" s="24"/>
    </row>
    <row r="1366" spans="2:2" x14ac:dyDescent="0.25">
      <c r="B1366" s="24"/>
    </row>
    <row r="1367" spans="2:2" x14ac:dyDescent="0.25">
      <c r="B1367" s="24"/>
    </row>
    <row r="1368" spans="2:2" x14ac:dyDescent="0.25">
      <c r="B1368" s="24"/>
    </row>
    <row r="1369" spans="2:2" x14ac:dyDescent="0.25">
      <c r="B1369" s="24"/>
    </row>
    <row r="1370" spans="2:2" x14ac:dyDescent="0.25">
      <c r="B1370" s="24"/>
    </row>
    <row r="1371" spans="2:2" x14ac:dyDescent="0.25">
      <c r="B1371" s="24"/>
    </row>
    <row r="1372" spans="2:2" x14ac:dyDescent="0.25">
      <c r="B1372" s="24"/>
    </row>
    <row r="1373" spans="2:2" x14ac:dyDescent="0.25">
      <c r="B1373" s="24"/>
    </row>
    <row r="1374" spans="2:2" x14ac:dyDescent="0.25">
      <c r="B1374" s="24"/>
    </row>
    <row r="1375" spans="2:2" x14ac:dyDescent="0.25">
      <c r="B1375" s="24"/>
    </row>
    <row r="1376" spans="2:2" x14ac:dyDescent="0.25">
      <c r="B1376" s="24"/>
    </row>
    <row r="1377" spans="2:2" x14ac:dyDescent="0.25">
      <c r="B1377" s="24"/>
    </row>
    <row r="1378" spans="2:2" x14ac:dyDescent="0.25">
      <c r="B1378" s="24"/>
    </row>
    <row r="1379" spans="2:2" x14ac:dyDescent="0.25">
      <c r="B1379" s="24"/>
    </row>
    <row r="1380" spans="2:2" x14ac:dyDescent="0.25">
      <c r="B1380" s="24"/>
    </row>
    <row r="1381" spans="2:2" x14ac:dyDescent="0.25">
      <c r="B1381" s="24"/>
    </row>
    <row r="1382" spans="2:2" x14ac:dyDescent="0.25">
      <c r="B1382" s="24"/>
    </row>
    <row r="1383" spans="2:2" x14ac:dyDescent="0.25">
      <c r="B1383" s="24"/>
    </row>
    <row r="1384" spans="2:2" x14ac:dyDescent="0.25">
      <c r="B1384" s="24"/>
    </row>
    <row r="1385" spans="2:2" x14ac:dyDescent="0.25">
      <c r="B1385" s="24"/>
    </row>
    <row r="1386" spans="2:2" x14ac:dyDescent="0.25">
      <c r="B1386" s="24"/>
    </row>
    <row r="1387" spans="2:2" x14ac:dyDescent="0.25">
      <c r="B1387" s="24"/>
    </row>
    <row r="1388" spans="2:2" x14ac:dyDescent="0.25">
      <c r="B1388" s="24"/>
    </row>
    <row r="1389" spans="2:2" x14ac:dyDescent="0.25">
      <c r="B1389" s="24"/>
    </row>
    <row r="1390" spans="2:2" x14ac:dyDescent="0.25">
      <c r="B1390" s="24"/>
    </row>
    <row r="1391" spans="2:2" x14ac:dyDescent="0.25">
      <c r="B1391" s="24"/>
    </row>
    <row r="1392" spans="2:2" x14ac:dyDescent="0.25">
      <c r="B1392" s="24"/>
    </row>
    <row r="1393" spans="2:2" x14ac:dyDescent="0.25">
      <c r="B1393" s="24"/>
    </row>
    <row r="1394" spans="2:2" x14ac:dyDescent="0.25">
      <c r="B1394" s="24"/>
    </row>
    <row r="1395" spans="2:2" x14ac:dyDescent="0.25">
      <c r="B1395" s="24"/>
    </row>
    <row r="1396" spans="2:2" x14ac:dyDescent="0.25">
      <c r="B1396" s="24"/>
    </row>
    <row r="1397" spans="2:2" x14ac:dyDescent="0.25">
      <c r="B1397" s="24"/>
    </row>
    <row r="1398" spans="2:2" x14ac:dyDescent="0.25">
      <c r="B1398" s="24"/>
    </row>
    <row r="1399" spans="2:2" x14ac:dyDescent="0.25">
      <c r="B1399" s="24"/>
    </row>
    <row r="1400" spans="2:2" x14ac:dyDescent="0.25">
      <c r="B1400" s="24"/>
    </row>
    <row r="1401" spans="2:2" x14ac:dyDescent="0.25">
      <c r="B1401" s="24"/>
    </row>
    <row r="1402" spans="2:2" x14ac:dyDescent="0.25">
      <c r="B1402" s="24"/>
    </row>
    <row r="1403" spans="2:2" x14ac:dyDescent="0.25">
      <c r="B1403" s="24"/>
    </row>
    <row r="1404" spans="2:2" x14ac:dyDescent="0.25">
      <c r="B1404" s="24"/>
    </row>
    <row r="1405" spans="2:2" x14ac:dyDescent="0.25">
      <c r="B1405" s="24"/>
    </row>
    <row r="1406" spans="2:2" x14ac:dyDescent="0.25">
      <c r="B1406" s="24"/>
    </row>
    <row r="1407" spans="2:2" x14ac:dyDescent="0.25">
      <c r="B1407" s="24"/>
    </row>
    <row r="1408" spans="2:2" x14ac:dyDescent="0.25">
      <c r="B1408" s="24"/>
    </row>
    <row r="1409" spans="2:2" x14ac:dyDescent="0.25">
      <c r="B1409" s="24"/>
    </row>
    <row r="1410" spans="2:2" x14ac:dyDescent="0.25">
      <c r="B1410" s="24"/>
    </row>
    <row r="1411" spans="2:2" x14ac:dyDescent="0.25">
      <c r="B1411" s="24"/>
    </row>
    <row r="1412" spans="2:2" x14ac:dyDescent="0.25">
      <c r="B1412" s="24"/>
    </row>
    <row r="1413" spans="2:2" x14ac:dyDescent="0.25">
      <c r="B1413" s="24"/>
    </row>
    <row r="1414" spans="2:2" x14ac:dyDescent="0.25">
      <c r="B1414" s="24"/>
    </row>
    <row r="1415" spans="2:2" x14ac:dyDescent="0.25">
      <c r="B1415" s="24"/>
    </row>
    <row r="1416" spans="2:2" x14ac:dyDescent="0.25">
      <c r="B1416" s="24"/>
    </row>
    <row r="1417" spans="2:2" x14ac:dyDescent="0.25">
      <c r="B1417" s="24"/>
    </row>
    <row r="1418" spans="2:2" x14ac:dyDescent="0.25">
      <c r="B1418" s="24"/>
    </row>
    <row r="1419" spans="2:2" x14ac:dyDescent="0.25">
      <c r="B1419" s="24"/>
    </row>
    <row r="1420" spans="2:2" x14ac:dyDescent="0.25">
      <c r="B1420" s="24"/>
    </row>
    <row r="1421" spans="2:2" x14ac:dyDescent="0.25">
      <c r="B1421" s="24"/>
    </row>
    <row r="1422" spans="2:2" x14ac:dyDescent="0.25">
      <c r="B1422" s="24"/>
    </row>
    <row r="1423" spans="2:2" x14ac:dyDescent="0.25">
      <c r="B1423" s="24"/>
    </row>
    <row r="1424" spans="2:2" x14ac:dyDescent="0.25">
      <c r="B1424" s="24"/>
    </row>
    <row r="1425" spans="2:2" x14ac:dyDescent="0.25">
      <c r="B1425" s="24"/>
    </row>
    <row r="1426" spans="2:2" x14ac:dyDescent="0.25">
      <c r="B1426" s="24"/>
    </row>
    <row r="1427" spans="2:2" x14ac:dyDescent="0.25">
      <c r="B1427" s="24"/>
    </row>
    <row r="1428" spans="2:2" x14ac:dyDescent="0.25">
      <c r="B1428" s="24"/>
    </row>
    <row r="1429" spans="2:2" x14ac:dyDescent="0.25">
      <c r="B1429" s="24"/>
    </row>
    <row r="1430" spans="2:2" x14ac:dyDescent="0.25">
      <c r="B1430" s="24"/>
    </row>
    <row r="1431" spans="2:2" x14ac:dyDescent="0.25">
      <c r="B1431" s="24"/>
    </row>
    <row r="1432" spans="2:2" x14ac:dyDescent="0.25">
      <c r="B1432" s="24"/>
    </row>
    <row r="1433" spans="2:2" x14ac:dyDescent="0.25">
      <c r="B1433" s="24"/>
    </row>
    <row r="1434" spans="2:2" x14ac:dyDescent="0.25">
      <c r="B1434" s="24"/>
    </row>
    <row r="1435" spans="2:2" x14ac:dyDescent="0.25">
      <c r="B1435" s="24"/>
    </row>
    <row r="1436" spans="2:2" x14ac:dyDescent="0.25">
      <c r="B1436" s="24"/>
    </row>
    <row r="1437" spans="2:2" x14ac:dyDescent="0.25">
      <c r="B1437" s="24"/>
    </row>
    <row r="1438" spans="2:2" x14ac:dyDescent="0.25">
      <c r="B1438" s="24"/>
    </row>
    <row r="1439" spans="2:2" x14ac:dyDescent="0.25">
      <c r="B1439" s="24"/>
    </row>
    <row r="1440" spans="2:2" x14ac:dyDescent="0.25">
      <c r="B1440" s="24"/>
    </row>
    <row r="1441" spans="2:2" x14ac:dyDescent="0.25">
      <c r="B1441" s="24"/>
    </row>
    <row r="1442" spans="2:2" x14ac:dyDescent="0.25">
      <c r="B1442" s="24"/>
    </row>
    <row r="1443" spans="2:2" x14ac:dyDescent="0.25">
      <c r="B1443" s="24"/>
    </row>
    <row r="1444" spans="2:2" x14ac:dyDescent="0.25">
      <c r="B1444" s="24"/>
    </row>
    <row r="1445" spans="2:2" x14ac:dyDescent="0.25">
      <c r="B1445" s="24"/>
    </row>
    <row r="1446" spans="2:2" x14ac:dyDescent="0.25">
      <c r="B1446" s="24"/>
    </row>
    <row r="1447" spans="2:2" x14ac:dyDescent="0.25">
      <c r="B1447" s="24"/>
    </row>
    <row r="1448" spans="2:2" x14ac:dyDescent="0.25">
      <c r="B1448" s="24"/>
    </row>
    <row r="1449" spans="2:2" x14ac:dyDescent="0.25">
      <c r="B1449" s="24"/>
    </row>
    <row r="1450" spans="2:2" x14ac:dyDescent="0.25">
      <c r="B1450" s="24"/>
    </row>
    <row r="1451" spans="2:2" x14ac:dyDescent="0.25">
      <c r="B1451" s="24"/>
    </row>
    <row r="1452" spans="2:2" x14ac:dyDescent="0.25">
      <c r="B1452" s="24"/>
    </row>
    <row r="1453" spans="2:2" x14ac:dyDescent="0.25">
      <c r="B1453" s="24"/>
    </row>
    <row r="1454" spans="2:2" x14ac:dyDescent="0.25">
      <c r="B1454" s="24"/>
    </row>
    <row r="1455" spans="2:2" x14ac:dyDescent="0.25">
      <c r="B1455" s="24"/>
    </row>
    <row r="1456" spans="2:2" x14ac:dyDescent="0.25">
      <c r="B1456" s="24"/>
    </row>
    <row r="1457" spans="2:2" x14ac:dyDescent="0.25">
      <c r="B1457" s="24"/>
    </row>
    <row r="1458" spans="2:2" x14ac:dyDescent="0.25">
      <c r="B1458" s="24"/>
    </row>
    <row r="1459" spans="2:2" x14ac:dyDescent="0.25">
      <c r="B1459" s="24"/>
    </row>
    <row r="1460" spans="2:2" x14ac:dyDescent="0.25">
      <c r="B1460" s="24"/>
    </row>
    <row r="1461" spans="2:2" x14ac:dyDescent="0.25">
      <c r="B1461" s="24"/>
    </row>
    <row r="1462" spans="2:2" x14ac:dyDescent="0.25">
      <c r="B1462" s="24"/>
    </row>
    <row r="1463" spans="2:2" x14ac:dyDescent="0.25">
      <c r="B1463" s="24"/>
    </row>
    <row r="1464" spans="2:2" x14ac:dyDescent="0.25">
      <c r="B1464" s="24"/>
    </row>
    <row r="1465" spans="2:2" x14ac:dyDescent="0.25">
      <c r="B1465" s="24"/>
    </row>
    <row r="1466" spans="2:2" x14ac:dyDescent="0.25">
      <c r="B1466" s="24"/>
    </row>
    <row r="1467" spans="2:2" x14ac:dyDescent="0.25">
      <c r="B1467" s="24"/>
    </row>
    <row r="1468" spans="2:2" x14ac:dyDescent="0.25">
      <c r="B1468" s="24"/>
    </row>
    <row r="1469" spans="2:2" x14ac:dyDescent="0.25">
      <c r="B1469" s="24"/>
    </row>
    <row r="1470" spans="2:2" x14ac:dyDescent="0.25">
      <c r="B1470" s="24"/>
    </row>
    <row r="1471" spans="2:2" x14ac:dyDescent="0.25">
      <c r="B1471" s="24"/>
    </row>
    <row r="1472" spans="2:2" x14ac:dyDescent="0.25">
      <c r="B1472" s="24"/>
    </row>
    <row r="1473" spans="2:2" x14ac:dyDescent="0.25">
      <c r="B1473" s="24"/>
    </row>
    <row r="1474" spans="2:2" x14ac:dyDescent="0.25">
      <c r="B1474" s="24"/>
    </row>
    <row r="1475" spans="2:2" x14ac:dyDescent="0.25">
      <c r="B1475" s="24"/>
    </row>
    <row r="1476" spans="2:2" x14ac:dyDescent="0.25">
      <c r="B1476" s="24"/>
    </row>
    <row r="1477" spans="2:2" x14ac:dyDescent="0.25">
      <c r="B1477" s="24"/>
    </row>
    <row r="1478" spans="2:2" x14ac:dyDescent="0.25">
      <c r="B1478" s="24"/>
    </row>
    <row r="1479" spans="2:2" x14ac:dyDescent="0.25">
      <c r="B147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2018-05-02T12:47:20Z</dcterms:created>
  <dcterms:modified xsi:type="dcterms:W3CDTF">2018-05-16T12:54:47Z</dcterms:modified>
</cp:coreProperties>
</file>